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ed.alshayib1\Downloads\"/>
    </mc:Choice>
  </mc:AlternateContent>
  <xr:revisionPtr revIDLastSave="0" documentId="13_ncr:1_{F5A95596-AA1A-4298-B1E5-14B4624BA8DD}" xr6:coauthVersionLast="47" xr6:coauthVersionMax="47" xr10:uidLastSave="{00000000-0000-0000-0000-000000000000}"/>
  <bookViews>
    <workbookView xWindow="28680" yWindow="-120" windowWidth="29040" windowHeight="15840" xr2:uid="{EDE78FCE-645C-4562-B1AC-829C25A06DBD}"/>
  </bookViews>
  <sheets>
    <sheet name="Tax Shields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"01/26/2024 21:23:20"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'Tax Shields'!$D$10:$T$35</definedName>
    <definedName name="solver_adj" localSheetId="0" hidden="1">'Tax Shields'!$A$173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'Tax Shields'!$N$173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0.0411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X13" i="2"/>
  <c r="X14" i="2"/>
  <c r="X15" i="2"/>
  <c r="X16" i="2"/>
  <c r="X17" i="2"/>
  <c r="X18" i="2"/>
  <c r="N27" i="2"/>
  <c r="A29" i="2" l="1"/>
  <c r="T6" i="2"/>
  <c r="T7" i="2"/>
  <c r="S7" i="2" s="1"/>
  <c r="U7" i="2" s="1"/>
  <c r="T8" i="2"/>
  <c r="S8" i="2"/>
  <c r="U8" i="2" s="1"/>
  <c r="T9" i="2"/>
  <c r="S9" i="2"/>
  <c r="U9" i="2" s="1"/>
  <c r="T10" i="2"/>
  <c r="S10" i="2"/>
  <c r="T11" i="2"/>
  <c r="S11" i="2" s="1"/>
  <c r="T12" i="2"/>
  <c r="S12" i="2" s="1"/>
  <c r="T13" i="2"/>
  <c r="S13" i="2" s="1"/>
  <c r="T14" i="2"/>
  <c r="S14" i="2" s="1"/>
  <c r="T15" i="2"/>
  <c r="S15" i="2" s="1"/>
  <c r="U15" i="2" s="1"/>
  <c r="V15" i="2" s="1"/>
  <c r="T16" i="2"/>
  <c r="S16" i="2" s="1"/>
  <c r="U16" i="2" s="1"/>
  <c r="V16" i="2" s="1"/>
  <c r="T17" i="2"/>
  <c r="S17" i="2" s="1"/>
  <c r="U17" i="2" s="1"/>
  <c r="T18" i="2"/>
  <c r="S18" i="2" s="1"/>
  <c r="U18" i="2" s="1"/>
  <c r="T5" i="2"/>
  <c r="S5" i="2"/>
  <c r="A28" i="2"/>
  <c r="B28" i="2" s="1"/>
  <c r="C28" i="2" s="1"/>
  <c r="K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O27" i="2"/>
  <c r="K27" i="2"/>
  <c r="L27" i="2" s="1"/>
  <c r="K5" i="2"/>
  <c r="K17" i="2"/>
  <c r="K8" i="2"/>
  <c r="K9" i="2"/>
  <c r="K10" i="2"/>
  <c r="K11" i="2"/>
  <c r="K12" i="2"/>
  <c r="K13" i="2"/>
  <c r="K14" i="2"/>
  <c r="K15" i="2"/>
  <c r="K16" i="2"/>
  <c r="K18" i="2"/>
  <c r="K7" i="2"/>
  <c r="M27" i="2" l="1"/>
  <c r="A30" i="2"/>
  <c r="B29" i="2"/>
  <c r="C29" i="2" s="1"/>
  <c r="O29" i="2" s="1"/>
  <c r="P27" i="2"/>
  <c r="K6" i="2"/>
  <c r="S6" i="2"/>
  <c r="U5" i="2"/>
  <c r="V5" i="2" s="1"/>
  <c r="P28" i="2"/>
  <c r="O28" i="2"/>
  <c r="U11" i="2"/>
  <c r="V11" i="2" s="1"/>
  <c r="U12" i="2"/>
  <c r="V12" i="2" s="1"/>
  <c r="U13" i="2"/>
  <c r="V13" i="2" s="1"/>
  <c r="U10" i="2"/>
  <c r="V10" i="2" s="1"/>
  <c r="U14" i="2"/>
  <c r="V14" i="2"/>
  <c r="V8" i="2"/>
  <c r="V7" i="2"/>
  <c r="V18" i="2"/>
  <c r="V17" i="2"/>
  <c r="V9" i="2"/>
  <c r="P29" i="2" l="1"/>
  <c r="J29" i="2" s="1"/>
  <c r="D29" i="2" s="1"/>
  <c r="E29" i="2" s="1"/>
  <c r="F29" i="2" s="1"/>
  <c r="A31" i="2"/>
  <c r="B30" i="2"/>
  <c r="C30" i="2" s="1"/>
  <c r="U6" i="2"/>
  <c r="V6" i="2" s="1"/>
  <c r="B31" i="2"/>
  <c r="C31" i="2" s="1"/>
  <c r="J28" i="2"/>
  <c r="D28" i="2" s="1"/>
  <c r="P30" i="2" l="1"/>
  <c r="O30" i="2"/>
  <c r="A32" i="2"/>
  <c r="G29" i="2"/>
  <c r="H29" i="2" s="1"/>
  <c r="I29" i="2" s="1"/>
  <c r="B32" i="2"/>
  <c r="C32" i="2" s="1"/>
  <c r="O31" i="2"/>
  <c r="P31" i="2"/>
  <c r="E28" i="2"/>
  <c r="F28" i="2" s="1"/>
  <c r="J30" i="2" l="1"/>
  <c r="D30" i="2" s="1"/>
  <c r="E30" i="2" s="1"/>
  <c r="F30" i="2" s="1"/>
  <c r="A33" i="2"/>
  <c r="J31" i="2"/>
  <c r="D31" i="2" s="1"/>
  <c r="G28" i="2"/>
  <c r="H28" i="2" s="1"/>
  <c r="B33" i="2"/>
  <c r="C33" i="2" s="1"/>
  <c r="P32" i="2"/>
  <c r="O32" i="2"/>
  <c r="K29" i="2"/>
  <c r="L29" i="2" s="1"/>
  <c r="G30" i="2" l="1"/>
  <c r="H30" i="2" s="1"/>
  <c r="I30" i="2" s="1"/>
  <c r="K30" i="2" s="1"/>
  <c r="L30" i="2" s="1"/>
  <c r="N30" i="2" s="1"/>
  <c r="M30" i="2" s="1"/>
  <c r="N29" i="2"/>
  <c r="M29" i="2" s="1"/>
  <c r="A34" i="2"/>
  <c r="E31" i="2"/>
  <c r="F31" i="2" s="1"/>
  <c r="G31" i="2" s="1"/>
  <c r="H31" i="2" s="1"/>
  <c r="I28" i="2"/>
  <c r="K28" i="2" s="1"/>
  <c r="L28" i="2" s="1"/>
  <c r="J32" i="2"/>
  <c r="D32" i="2" s="1"/>
  <c r="B34" i="2"/>
  <c r="C34" i="2" s="1"/>
  <c r="O33" i="2"/>
  <c r="P33" i="2"/>
  <c r="N28" i="2" l="1"/>
  <c r="M28" i="2" s="1"/>
  <c r="I31" i="2"/>
  <c r="K31" i="2" s="1"/>
  <c r="L31" i="2" s="1"/>
  <c r="A35" i="2"/>
  <c r="J33" i="2"/>
  <c r="D33" i="2" s="1"/>
  <c r="O34" i="2"/>
  <c r="P34" i="2"/>
  <c r="B35" i="2"/>
  <c r="C35" i="2" s="1"/>
  <c r="E32" i="2"/>
  <c r="F32" i="2" s="1"/>
  <c r="G32" i="2" s="1"/>
  <c r="H32" i="2" s="1"/>
  <c r="N31" i="2" l="1"/>
  <c r="M31" i="2" s="1"/>
  <c r="E33" i="2"/>
  <c r="F33" i="2" s="1"/>
  <c r="G33" i="2" s="1"/>
  <c r="H33" i="2" s="1"/>
  <c r="A36" i="2"/>
  <c r="J34" i="2"/>
  <c r="D34" i="2" s="1"/>
  <c r="I32" i="2"/>
  <c r="K32" i="2" s="1"/>
  <c r="L32" i="2" s="1"/>
  <c r="P35" i="2"/>
  <c r="O35" i="2"/>
  <c r="B36" i="2"/>
  <c r="C36" i="2" s="1"/>
  <c r="N32" i="2" l="1"/>
  <c r="M32" i="2" s="1"/>
  <c r="I33" i="2"/>
  <c r="A37" i="2"/>
  <c r="E34" i="2"/>
  <c r="F34" i="2" s="1"/>
  <c r="G34" i="2" s="1"/>
  <c r="H34" i="2" s="1"/>
  <c r="J35" i="2"/>
  <c r="D35" i="2" s="1"/>
  <c r="O36" i="2"/>
  <c r="P36" i="2"/>
  <c r="B37" i="2"/>
  <c r="C37" i="2" s="1"/>
  <c r="K33" i="2"/>
  <c r="L33" i="2" s="1"/>
  <c r="N33" i="2" l="1"/>
  <c r="M33" i="2" s="1"/>
  <c r="I34" i="2"/>
  <c r="K34" i="2" s="1"/>
  <c r="L34" i="2" s="1"/>
  <c r="A38" i="2"/>
  <c r="E35" i="2"/>
  <c r="F35" i="2" s="1"/>
  <c r="G35" i="2" s="1"/>
  <c r="H35" i="2" s="1"/>
  <c r="O37" i="2"/>
  <c r="P37" i="2"/>
  <c r="B38" i="2"/>
  <c r="C38" i="2" s="1"/>
  <c r="J36" i="2"/>
  <c r="D36" i="2" s="1"/>
  <c r="N34" i="2" l="1"/>
  <c r="M34" i="2" s="1"/>
  <c r="I35" i="2"/>
  <c r="K35" i="2" s="1"/>
  <c r="L35" i="2" s="1"/>
  <c r="A39" i="2"/>
  <c r="J37" i="2"/>
  <c r="D37" i="2" s="1"/>
  <c r="B39" i="2"/>
  <c r="C39" i="2" s="1"/>
  <c r="E36" i="2"/>
  <c r="F36" i="2" s="1"/>
  <c r="G36" i="2" s="1"/>
  <c r="H36" i="2" s="1"/>
  <c r="P38" i="2"/>
  <c r="O38" i="2"/>
  <c r="N35" i="2" l="1"/>
  <c r="M35" i="2" s="1"/>
  <c r="E37" i="2"/>
  <c r="F37" i="2" s="1"/>
  <c r="G37" i="2" s="1"/>
  <c r="H37" i="2" s="1"/>
  <c r="I37" i="2" s="1"/>
  <c r="K37" i="2" s="1"/>
  <c r="L37" i="2" s="1"/>
  <c r="N37" i="2" s="1"/>
  <c r="A40" i="2"/>
  <c r="J38" i="2"/>
  <c r="D38" i="2" s="1"/>
  <c r="O39" i="2"/>
  <c r="P39" i="2"/>
  <c r="I36" i="2"/>
  <c r="B40" i="2"/>
  <c r="C40" i="2" s="1"/>
  <c r="A41" i="2" l="1"/>
  <c r="M37" i="2"/>
  <c r="E38" i="2"/>
  <c r="F38" i="2" s="1"/>
  <c r="G38" i="2" s="1"/>
  <c r="H38" i="2" s="1"/>
  <c r="O40" i="2"/>
  <c r="P40" i="2"/>
  <c r="B41" i="2"/>
  <c r="C41" i="2" s="1"/>
  <c r="K36" i="2"/>
  <c r="L36" i="2" s="1"/>
  <c r="J39" i="2"/>
  <c r="D39" i="2" s="1"/>
  <c r="N36" i="2" l="1"/>
  <c r="M36" i="2" s="1"/>
  <c r="I38" i="2"/>
  <c r="K38" i="2" s="1"/>
  <c r="L38" i="2" s="1"/>
  <c r="A42" i="2"/>
  <c r="J40" i="2"/>
  <c r="D40" i="2" s="1"/>
  <c r="E39" i="2"/>
  <c r="F39" i="2" s="1"/>
  <c r="G39" i="2" s="1"/>
  <c r="H39" i="2" s="1"/>
  <c r="O41" i="2"/>
  <c r="P41" i="2"/>
  <c r="B42" i="2"/>
  <c r="C42" i="2" s="1"/>
  <c r="N38" i="2" l="1"/>
  <c r="M38" i="2" s="1"/>
  <c r="E40" i="2"/>
  <c r="F40" i="2" s="1"/>
  <c r="G40" i="2" s="1"/>
  <c r="H40" i="2" s="1"/>
  <c r="I40" i="2" s="1"/>
  <c r="K40" i="2" s="1"/>
  <c r="L40" i="2" s="1"/>
  <c r="N40" i="2" s="1"/>
  <c r="A43" i="2"/>
  <c r="J41" i="2"/>
  <c r="D41" i="2" s="1"/>
  <c r="O42" i="2"/>
  <c r="P42" i="2"/>
  <c r="B43" i="2"/>
  <c r="C43" i="2" s="1"/>
  <c r="I39" i="2"/>
  <c r="E41" i="2" l="1"/>
  <c r="F41" i="2" s="1"/>
  <c r="G41" i="2" s="1"/>
  <c r="H41" i="2" s="1"/>
  <c r="A44" i="2"/>
  <c r="M40" i="2"/>
  <c r="J42" i="2"/>
  <c r="D42" i="2" s="1"/>
  <c r="K39" i="2"/>
  <c r="L39" i="2" s="1"/>
  <c r="B44" i="2"/>
  <c r="C44" i="2" s="1"/>
  <c r="O43" i="2"/>
  <c r="P43" i="2"/>
  <c r="N39" i="2" l="1"/>
  <c r="M39" i="2" s="1"/>
  <c r="I41" i="2"/>
  <c r="K41" i="2" s="1"/>
  <c r="L41" i="2" s="1"/>
  <c r="A45" i="2"/>
  <c r="J43" i="2"/>
  <c r="D43" i="2" s="1"/>
  <c r="E42" i="2"/>
  <c r="F42" i="2" s="1"/>
  <c r="G42" i="2" s="1"/>
  <c r="H42" i="2" s="1"/>
  <c r="P44" i="2"/>
  <c r="O44" i="2"/>
  <c r="B45" i="2"/>
  <c r="C45" i="2" s="1"/>
  <c r="N41" i="2" l="1"/>
  <c r="M41" i="2" s="1"/>
  <c r="I42" i="2"/>
  <c r="K42" i="2" s="1"/>
  <c r="L42" i="2" s="1"/>
  <c r="E43" i="2"/>
  <c r="F43" i="2" s="1"/>
  <c r="G43" i="2" s="1"/>
  <c r="H43" i="2" s="1"/>
  <c r="I43" i="2" s="1"/>
  <c r="A46" i="2"/>
  <c r="J44" i="2"/>
  <c r="D44" i="2" s="1"/>
  <c r="B46" i="2"/>
  <c r="C46" i="2" s="1"/>
  <c r="P45" i="2"/>
  <c r="O45" i="2"/>
  <c r="N42" i="2" l="1"/>
  <c r="M42" i="2" s="1"/>
  <c r="A47" i="2"/>
  <c r="E44" i="2"/>
  <c r="F44" i="2" s="1"/>
  <c r="G44" i="2" s="1"/>
  <c r="H44" i="2" s="1"/>
  <c r="K43" i="2"/>
  <c r="L43" i="2" s="1"/>
  <c r="J45" i="2"/>
  <c r="D45" i="2" s="1"/>
  <c r="P46" i="2"/>
  <c r="O46" i="2"/>
  <c r="B47" i="2"/>
  <c r="C47" i="2" s="1"/>
  <c r="N43" i="2" l="1"/>
  <c r="M43" i="2" s="1"/>
  <c r="I44" i="2"/>
  <c r="K44" i="2" s="1"/>
  <c r="L44" i="2" s="1"/>
  <c r="A48" i="2"/>
  <c r="J46" i="2"/>
  <c r="D46" i="2" s="1"/>
  <c r="E45" i="2"/>
  <c r="F45" i="2" s="1"/>
  <c r="G45" i="2" s="1"/>
  <c r="H45" i="2" s="1"/>
  <c r="P47" i="2"/>
  <c r="O47" i="2"/>
  <c r="B48" i="2"/>
  <c r="C48" i="2" s="1"/>
  <c r="N44" i="2" l="1"/>
  <c r="M44" i="2" s="1"/>
  <c r="E46" i="2"/>
  <c r="F46" i="2" s="1"/>
  <c r="G46" i="2" s="1"/>
  <c r="H46" i="2" s="1"/>
  <c r="A49" i="2"/>
  <c r="J47" i="2"/>
  <c r="D47" i="2" s="1"/>
  <c r="I45" i="2"/>
  <c r="K45" i="2" s="1"/>
  <c r="L45" i="2" s="1"/>
  <c r="O48" i="2"/>
  <c r="P48" i="2"/>
  <c r="B49" i="2"/>
  <c r="C49" i="2" s="1"/>
  <c r="N45" i="2" l="1"/>
  <c r="M45" i="2" s="1"/>
  <c r="I46" i="2"/>
  <c r="K46" i="2" s="1"/>
  <c r="L46" i="2" s="1"/>
  <c r="A50" i="2"/>
  <c r="E47" i="2"/>
  <c r="F47" i="2" s="1"/>
  <c r="G47" i="2" s="1"/>
  <c r="H47" i="2" s="1"/>
  <c r="J48" i="2"/>
  <c r="D48" i="2" s="1"/>
  <c r="P49" i="2"/>
  <c r="O49" i="2"/>
  <c r="B50" i="2"/>
  <c r="C50" i="2" s="1"/>
  <c r="N46" i="2" l="1"/>
  <c r="M46" i="2" s="1"/>
  <c r="E48" i="2"/>
  <c r="F48" i="2" s="1"/>
  <c r="G48" i="2" s="1"/>
  <c r="H48" i="2" s="1"/>
  <c r="I48" i="2" s="1"/>
  <c r="K48" i="2" s="1"/>
  <c r="L48" i="2" s="1"/>
  <c r="N48" i="2" s="1"/>
  <c r="A51" i="2"/>
  <c r="I47" i="2"/>
  <c r="K47" i="2" s="1"/>
  <c r="L47" i="2" s="1"/>
  <c r="J49" i="2"/>
  <c r="D49" i="2" s="1"/>
  <c r="O50" i="2"/>
  <c r="P50" i="2"/>
  <c r="B51" i="2"/>
  <c r="C51" i="2" s="1"/>
  <c r="N47" i="2" l="1"/>
  <c r="M47" i="2" s="1"/>
  <c r="E49" i="2"/>
  <c r="F49" i="2" s="1"/>
  <c r="G49" i="2" s="1"/>
  <c r="H49" i="2" s="1"/>
  <c r="I49" i="2" s="1"/>
  <c r="K49" i="2" s="1"/>
  <c r="L49" i="2" s="1"/>
  <c r="N49" i="2" s="1"/>
  <c r="J50" i="2"/>
  <c r="D50" i="2" s="1"/>
  <c r="E50" i="2" s="1"/>
  <c r="F50" i="2" s="1"/>
  <c r="A52" i="2"/>
  <c r="M48" i="2"/>
  <c r="O51" i="2"/>
  <c r="P51" i="2"/>
  <c r="B52" i="2"/>
  <c r="C52" i="2" s="1"/>
  <c r="A53" i="2" l="1"/>
  <c r="G50" i="2"/>
  <c r="H50" i="2" s="1"/>
  <c r="I50" i="2" s="1"/>
  <c r="K50" i="2" s="1"/>
  <c r="L50" i="2" s="1"/>
  <c r="N50" i="2" s="1"/>
  <c r="M49" i="2"/>
  <c r="J51" i="2"/>
  <c r="D51" i="2" s="1"/>
  <c r="B53" i="2"/>
  <c r="C53" i="2" s="1"/>
  <c r="O52" i="2"/>
  <c r="P52" i="2"/>
  <c r="M50" i="2" l="1"/>
  <c r="A54" i="2"/>
  <c r="E51" i="2"/>
  <c r="F51" i="2" s="1"/>
  <c r="G51" i="2" s="1"/>
  <c r="H51" i="2" s="1"/>
  <c r="J52" i="2"/>
  <c r="D52" i="2" s="1"/>
  <c r="P53" i="2"/>
  <c r="O53" i="2"/>
  <c r="B54" i="2"/>
  <c r="C54" i="2" s="1"/>
  <c r="I51" i="2" l="1"/>
  <c r="K51" i="2" s="1"/>
  <c r="L51" i="2" s="1"/>
  <c r="E52" i="2"/>
  <c r="F52" i="2" s="1"/>
  <c r="G52" i="2" s="1"/>
  <c r="H52" i="2" s="1"/>
  <c r="I52" i="2" s="1"/>
  <c r="K52" i="2" s="1"/>
  <c r="L52" i="2" s="1"/>
  <c r="N52" i="2" s="1"/>
  <c r="A55" i="2"/>
  <c r="J53" i="2"/>
  <c r="D53" i="2" s="1"/>
  <c r="B55" i="2"/>
  <c r="C55" i="2" s="1"/>
  <c r="O54" i="2"/>
  <c r="P54" i="2"/>
  <c r="N51" i="2" l="1"/>
  <c r="M51" i="2" s="1"/>
  <c r="A56" i="2"/>
  <c r="M52" i="2"/>
  <c r="E53" i="2"/>
  <c r="F53" i="2" s="1"/>
  <c r="G53" i="2" s="1"/>
  <c r="H53" i="2" s="1"/>
  <c r="J54" i="2"/>
  <c r="D54" i="2" s="1"/>
  <c r="B56" i="2"/>
  <c r="C56" i="2" s="1"/>
  <c r="O55" i="2"/>
  <c r="P55" i="2"/>
  <c r="A57" i="2" l="1"/>
  <c r="J55" i="2"/>
  <c r="D55" i="2" s="1"/>
  <c r="I53" i="2"/>
  <c r="K53" i="2" s="1"/>
  <c r="L53" i="2" s="1"/>
  <c r="E54" i="2"/>
  <c r="F54" i="2" s="1"/>
  <c r="G54" i="2" s="1"/>
  <c r="H54" i="2" s="1"/>
  <c r="O56" i="2"/>
  <c r="P56" i="2"/>
  <c r="B57" i="2"/>
  <c r="C57" i="2" s="1"/>
  <c r="N53" i="2" l="1"/>
  <c r="M53" i="2" s="1"/>
  <c r="I54" i="2"/>
  <c r="K54" i="2" s="1"/>
  <c r="L54" i="2" s="1"/>
  <c r="E55" i="2"/>
  <c r="F55" i="2" s="1"/>
  <c r="G55" i="2" s="1"/>
  <c r="H55" i="2" s="1"/>
  <c r="I55" i="2" s="1"/>
  <c r="A58" i="2"/>
  <c r="J56" i="2"/>
  <c r="D56" i="2" s="1"/>
  <c r="O57" i="2"/>
  <c r="P57" i="2"/>
  <c r="B58" i="2"/>
  <c r="C58" i="2" s="1"/>
  <c r="N54" i="2" l="1"/>
  <c r="M54" i="2" s="1"/>
  <c r="E56" i="2"/>
  <c r="F56" i="2" s="1"/>
  <c r="G56" i="2" s="1"/>
  <c r="H56" i="2" s="1"/>
  <c r="I56" i="2" s="1"/>
  <c r="K56" i="2" s="1"/>
  <c r="L56" i="2" s="1"/>
  <c r="N56" i="2" s="1"/>
  <c r="A59" i="2"/>
  <c r="J57" i="2"/>
  <c r="D57" i="2" s="1"/>
  <c r="O58" i="2"/>
  <c r="P58" i="2"/>
  <c r="B59" i="2"/>
  <c r="C59" i="2" s="1"/>
  <c r="K55" i="2"/>
  <c r="L55" i="2" s="1"/>
  <c r="N55" i="2" l="1"/>
  <c r="M55" i="2" s="1"/>
  <c r="A60" i="2"/>
  <c r="M56" i="2"/>
  <c r="E57" i="2"/>
  <c r="F57" i="2" s="1"/>
  <c r="G57" i="2" s="1"/>
  <c r="H57" i="2" s="1"/>
  <c r="J58" i="2"/>
  <c r="D58" i="2" s="1"/>
  <c r="B60" i="2"/>
  <c r="C60" i="2" s="1"/>
  <c r="O59" i="2"/>
  <c r="P59" i="2"/>
  <c r="I57" i="2" l="1"/>
  <c r="E58" i="2"/>
  <c r="F58" i="2" s="1"/>
  <c r="G58" i="2" s="1"/>
  <c r="H58" i="2" s="1"/>
  <c r="A61" i="2"/>
  <c r="J59" i="2"/>
  <c r="D59" i="2" s="1"/>
  <c r="P60" i="2"/>
  <c r="O60" i="2"/>
  <c r="B61" i="2"/>
  <c r="C61" i="2" s="1"/>
  <c r="K57" i="2"/>
  <c r="L57" i="2" s="1"/>
  <c r="N57" i="2" l="1"/>
  <c r="M57" i="2" s="1"/>
  <c r="I58" i="2"/>
  <c r="K58" i="2" s="1"/>
  <c r="L58" i="2" s="1"/>
  <c r="E59" i="2"/>
  <c r="F59" i="2" s="1"/>
  <c r="G59" i="2" s="1"/>
  <c r="H59" i="2" s="1"/>
  <c r="A62" i="2"/>
  <c r="J60" i="2"/>
  <c r="D60" i="2" s="1"/>
  <c r="B62" i="2"/>
  <c r="C62" i="2" s="1"/>
  <c r="P61" i="2"/>
  <c r="O61" i="2"/>
  <c r="N58" i="2" l="1"/>
  <c r="M58" i="2" s="1"/>
  <c r="A63" i="2"/>
  <c r="I59" i="2"/>
  <c r="K59" i="2" s="1"/>
  <c r="L59" i="2" s="1"/>
  <c r="E60" i="2"/>
  <c r="F60" i="2" s="1"/>
  <c r="G60" i="2" s="1"/>
  <c r="H60" i="2" s="1"/>
  <c r="B63" i="2"/>
  <c r="C63" i="2" s="1"/>
  <c r="J61" i="2"/>
  <c r="D61" i="2" s="1"/>
  <c r="P62" i="2"/>
  <c r="O62" i="2"/>
  <c r="N59" i="2" l="1"/>
  <c r="M59" i="2" s="1"/>
  <c r="I60" i="2"/>
  <c r="K60" i="2" s="1"/>
  <c r="L60" i="2" s="1"/>
  <c r="A64" i="2"/>
  <c r="J62" i="2"/>
  <c r="D62" i="2" s="1"/>
  <c r="P63" i="2"/>
  <c r="O63" i="2"/>
  <c r="E61" i="2"/>
  <c r="F61" i="2" s="1"/>
  <c r="G61" i="2" s="1"/>
  <c r="H61" i="2" s="1"/>
  <c r="B64" i="2"/>
  <c r="C64" i="2" s="1"/>
  <c r="N60" i="2" l="1"/>
  <c r="M60" i="2" s="1"/>
  <c r="E62" i="2"/>
  <c r="F62" i="2" s="1"/>
  <c r="G62" i="2" s="1"/>
  <c r="H62" i="2" s="1"/>
  <c r="A65" i="2"/>
  <c r="J63" i="2"/>
  <c r="D63" i="2" s="1"/>
  <c r="B65" i="2"/>
  <c r="C65" i="2" s="1"/>
  <c r="I61" i="2"/>
  <c r="K61" i="2" s="1"/>
  <c r="L61" i="2" s="1"/>
  <c r="P64" i="2"/>
  <c r="O64" i="2"/>
  <c r="N61" i="2" l="1"/>
  <c r="M61" i="2" s="1"/>
  <c r="A66" i="2"/>
  <c r="I62" i="2"/>
  <c r="K62" i="2" s="1"/>
  <c r="L62" i="2" s="1"/>
  <c r="E63" i="2"/>
  <c r="F63" i="2" s="1"/>
  <c r="G63" i="2" s="1"/>
  <c r="H63" i="2" s="1"/>
  <c r="J64" i="2"/>
  <c r="D64" i="2" s="1"/>
  <c r="O65" i="2"/>
  <c r="P65" i="2"/>
  <c r="B66" i="2"/>
  <c r="C66" i="2" s="1"/>
  <c r="N62" i="2" l="1"/>
  <c r="M62" i="2" s="1"/>
  <c r="I63" i="2"/>
  <c r="K63" i="2" s="1"/>
  <c r="L63" i="2" s="1"/>
  <c r="A67" i="2"/>
  <c r="E64" i="2"/>
  <c r="F64" i="2" s="1"/>
  <c r="G64" i="2" s="1"/>
  <c r="H64" i="2" s="1"/>
  <c r="P66" i="2"/>
  <c r="O66" i="2"/>
  <c r="B67" i="2"/>
  <c r="C67" i="2" s="1"/>
  <c r="J65" i="2"/>
  <c r="D65" i="2" s="1"/>
  <c r="N63" i="2" l="1"/>
  <c r="M63" i="2" s="1"/>
  <c r="I64" i="2"/>
  <c r="K64" i="2" s="1"/>
  <c r="L64" i="2" s="1"/>
  <c r="A68" i="2"/>
  <c r="J66" i="2"/>
  <c r="D66" i="2" s="1"/>
  <c r="E65" i="2"/>
  <c r="F65" i="2" s="1"/>
  <c r="G65" i="2" s="1"/>
  <c r="H65" i="2" s="1"/>
  <c r="P67" i="2"/>
  <c r="O67" i="2"/>
  <c r="B68" i="2"/>
  <c r="C68" i="2" s="1"/>
  <c r="N64" i="2" l="1"/>
  <c r="M64" i="2" s="1"/>
  <c r="A69" i="2"/>
  <c r="E66" i="2"/>
  <c r="F66" i="2" s="1"/>
  <c r="G66" i="2" s="1"/>
  <c r="H66" i="2" s="1"/>
  <c r="J67" i="2"/>
  <c r="D67" i="2" s="1"/>
  <c r="B69" i="2"/>
  <c r="C69" i="2" s="1"/>
  <c r="O68" i="2"/>
  <c r="P68" i="2"/>
  <c r="I65" i="2"/>
  <c r="K65" i="2" s="1"/>
  <c r="L65" i="2" s="1"/>
  <c r="N65" i="2" l="1"/>
  <c r="M65" i="2" s="1"/>
  <c r="I66" i="2"/>
  <c r="K66" i="2" s="1"/>
  <c r="L66" i="2" s="1"/>
  <c r="E67" i="2"/>
  <c r="F67" i="2" s="1"/>
  <c r="G67" i="2" s="1"/>
  <c r="H67" i="2" s="1"/>
  <c r="I67" i="2" s="1"/>
  <c r="K67" i="2" s="1"/>
  <c r="L67" i="2" s="1"/>
  <c r="N67" i="2" s="1"/>
  <c r="A70" i="2"/>
  <c r="J68" i="2"/>
  <c r="D68" i="2" s="1"/>
  <c r="O69" i="2"/>
  <c r="P69" i="2"/>
  <c r="B70" i="2"/>
  <c r="C70" i="2" s="1"/>
  <c r="N66" i="2" l="1"/>
  <c r="M66" i="2" s="1"/>
  <c r="E68" i="2"/>
  <c r="F68" i="2" s="1"/>
  <c r="G68" i="2" s="1"/>
  <c r="H68" i="2" s="1"/>
  <c r="I68" i="2" s="1"/>
  <c r="K68" i="2" s="1"/>
  <c r="L68" i="2" s="1"/>
  <c r="N68" i="2" s="1"/>
  <c r="A71" i="2"/>
  <c r="M67" i="2"/>
  <c r="J69" i="2"/>
  <c r="D69" i="2" s="1"/>
  <c r="O70" i="2"/>
  <c r="P70" i="2"/>
  <c r="B71" i="2"/>
  <c r="C71" i="2" s="1"/>
  <c r="A72" i="2" l="1"/>
  <c r="M68" i="2"/>
  <c r="E69" i="2"/>
  <c r="F69" i="2" s="1"/>
  <c r="G69" i="2" s="1"/>
  <c r="H69" i="2" s="1"/>
  <c r="J70" i="2"/>
  <c r="D70" i="2" s="1"/>
  <c r="B72" i="2"/>
  <c r="C72" i="2" s="1"/>
  <c r="O71" i="2"/>
  <c r="P71" i="2"/>
  <c r="J71" i="2" s="1"/>
  <c r="D71" i="2" s="1"/>
  <c r="I69" i="2" l="1"/>
  <c r="K69" i="2" s="1"/>
  <c r="L69" i="2" s="1"/>
  <c r="A73" i="2"/>
  <c r="E70" i="2"/>
  <c r="F70" i="2" s="1"/>
  <c r="G70" i="2" s="1"/>
  <c r="H70" i="2" s="1"/>
  <c r="B73" i="2"/>
  <c r="C73" i="2" s="1"/>
  <c r="P72" i="2"/>
  <c r="O72" i="2"/>
  <c r="E71" i="2"/>
  <c r="F71" i="2" s="1"/>
  <c r="G71" i="2" s="1"/>
  <c r="H71" i="2" s="1"/>
  <c r="N69" i="2" l="1"/>
  <c r="M69" i="2" s="1"/>
  <c r="A74" i="2"/>
  <c r="I70" i="2"/>
  <c r="K70" i="2" s="1"/>
  <c r="L70" i="2" s="1"/>
  <c r="J72" i="2"/>
  <c r="D72" i="2" s="1"/>
  <c r="I71" i="2"/>
  <c r="P73" i="2"/>
  <c r="O73" i="2"/>
  <c r="B74" i="2"/>
  <c r="C74" i="2" s="1"/>
  <c r="N70" i="2" l="1"/>
  <c r="M70" i="2" s="1"/>
  <c r="E72" i="2"/>
  <c r="F72" i="2" s="1"/>
  <c r="G72" i="2" s="1"/>
  <c r="H72" i="2" s="1"/>
  <c r="A75" i="2"/>
  <c r="J73" i="2"/>
  <c r="D73" i="2" s="1"/>
  <c r="P74" i="2"/>
  <c r="O74" i="2"/>
  <c r="B75" i="2"/>
  <c r="C75" i="2" s="1"/>
  <c r="K71" i="2"/>
  <c r="L71" i="2" s="1"/>
  <c r="J74" i="2" l="1"/>
  <c r="D74" i="2" s="1"/>
  <c r="E74" i="2" s="1"/>
  <c r="F74" i="2" s="1"/>
  <c r="G74" i="2" s="1"/>
  <c r="H74" i="2" s="1"/>
  <c r="N71" i="2"/>
  <c r="M71" i="2" s="1"/>
  <c r="I72" i="2"/>
  <c r="K72" i="2" s="1"/>
  <c r="L72" i="2" s="1"/>
  <c r="E73" i="2"/>
  <c r="F73" i="2" s="1"/>
  <c r="G73" i="2" s="1"/>
  <c r="H73" i="2" s="1"/>
  <c r="I73" i="2" s="1"/>
  <c r="K73" i="2" s="1"/>
  <c r="L73" i="2" s="1"/>
  <c r="N73" i="2" s="1"/>
  <c r="A76" i="2"/>
  <c r="B76" i="2"/>
  <c r="C76" i="2" s="1"/>
  <c r="P75" i="2"/>
  <c r="O75" i="2"/>
  <c r="N72" i="2" l="1"/>
  <c r="M72" i="2" s="1"/>
  <c r="A77" i="2"/>
  <c r="M73" i="2"/>
  <c r="J75" i="2"/>
  <c r="D75" i="2" s="1"/>
  <c r="I74" i="2"/>
  <c r="O76" i="2"/>
  <c r="P76" i="2"/>
  <c r="B77" i="2"/>
  <c r="C77" i="2" s="1"/>
  <c r="A78" i="2" l="1"/>
  <c r="E75" i="2"/>
  <c r="F75" i="2" s="1"/>
  <c r="G75" i="2" s="1"/>
  <c r="H75" i="2" s="1"/>
  <c r="O77" i="2"/>
  <c r="P77" i="2"/>
  <c r="B78" i="2"/>
  <c r="C78" i="2" s="1"/>
  <c r="J76" i="2"/>
  <c r="D76" i="2" s="1"/>
  <c r="K74" i="2"/>
  <c r="L74" i="2" s="1"/>
  <c r="N74" i="2" l="1"/>
  <c r="M74" i="2" s="1"/>
  <c r="I75" i="2"/>
  <c r="K75" i="2" s="1"/>
  <c r="L75" i="2" s="1"/>
  <c r="A79" i="2"/>
  <c r="J77" i="2"/>
  <c r="D77" i="2" s="1"/>
  <c r="O78" i="2"/>
  <c r="P78" i="2"/>
  <c r="B79" i="2"/>
  <c r="C79" i="2" s="1"/>
  <c r="E76" i="2"/>
  <c r="F76" i="2" s="1"/>
  <c r="G76" i="2" s="1"/>
  <c r="H76" i="2" s="1"/>
  <c r="N75" i="2" l="1"/>
  <c r="M75" i="2" s="1"/>
  <c r="J78" i="2"/>
  <c r="D78" i="2" s="1"/>
  <c r="E78" i="2" s="1"/>
  <c r="F78" i="2" s="1"/>
  <c r="E77" i="2"/>
  <c r="F77" i="2" s="1"/>
  <c r="G77" i="2" s="1"/>
  <c r="H77" i="2" s="1"/>
  <c r="A80" i="2"/>
  <c r="O79" i="2"/>
  <c r="P79" i="2"/>
  <c r="B80" i="2"/>
  <c r="C80" i="2" s="1"/>
  <c r="I76" i="2"/>
  <c r="I77" i="2" l="1"/>
  <c r="K77" i="2" s="1"/>
  <c r="L77" i="2" s="1"/>
  <c r="A81" i="2"/>
  <c r="G78" i="2"/>
  <c r="H78" i="2" s="1"/>
  <c r="J79" i="2"/>
  <c r="D79" i="2" s="1"/>
  <c r="E79" i="2" s="1"/>
  <c r="F79" i="2" s="1"/>
  <c r="K76" i="2"/>
  <c r="L76" i="2" s="1"/>
  <c r="O80" i="2"/>
  <c r="P80" i="2"/>
  <c r="B81" i="2"/>
  <c r="C81" i="2" s="1"/>
  <c r="I78" i="2"/>
  <c r="K78" i="2" s="1"/>
  <c r="L78" i="2" s="1"/>
  <c r="N78" i="2" s="1"/>
  <c r="N77" i="2" l="1"/>
  <c r="M77" i="2" s="1"/>
  <c r="N76" i="2"/>
  <c r="M76" i="2" s="1"/>
  <c r="G79" i="2"/>
  <c r="H79" i="2" s="1"/>
  <c r="I79" i="2" s="1"/>
  <c r="K79" i="2" s="1"/>
  <c r="L79" i="2" s="1"/>
  <c r="N79" i="2" s="1"/>
  <c r="M78" i="2"/>
  <c r="A82" i="2"/>
  <c r="B82" i="2"/>
  <c r="C82" i="2" s="1"/>
  <c r="O81" i="2"/>
  <c r="P81" i="2"/>
  <c r="J80" i="2"/>
  <c r="D80" i="2" s="1"/>
  <c r="A83" i="2" l="1"/>
  <c r="M79" i="2"/>
  <c r="J81" i="2"/>
  <c r="D81" i="2" s="1"/>
  <c r="E80" i="2"/>
  <c r="F80" i="2" s="1"/>
  <c r="G80" i="2" s="1"/>
  <c r="H80" i="2" s="1"/>
  <c r="O82" i="2"/>
  <c r="P82" i="2"/>
  <c r="B83" i="2"/>
  <c r="C83" i="2" s="1"/>
  <c r="A84" i="2" l="1"/>
  <c r="E81" i="2"/>
  <c r="F81" i="2" s="1"/>
  <c r="G81" i="2" s="1"/>
  <c r="H81" i="2" s="1"/>
  <c r="J82" i="2"/>
  <c r="D82" i="2" s="1"/>
  <c r="P83" i="2"/>
  <c r="O83" i="2"/>
  <c r="B84" i="2"/>
  <c r="C84" i="2" s="1"/>
  <c r="I80" i="2"/>
  <c r="K80" i="2" s="1"/>
  <c r="L80" i="2" s="1"/>
  <c r="N80" i="2" l="1"/>
  <c r="M80" i="2" s="1"/>
  <c r="I81" i="2"/>
  <c r="A85" i="2"/>
  <c r="J83" i="2"/>
  <c r="D83" i="2" s="1"/>
  <c r="E82" i="2"/>
  <c r="F82" i="2" s="1"/>
  <c r="G82" i="2" s="1"/>
  <c r="H82" i="2" s="1"/>
  <c r="K81" i="2"/>
  <c r="L81" i="2" s="1"/>
  <c r="B85" i="2"/>
  <c r="C85" i="2" s="1"/>
  <c r="O84" i="2"/>
  <c r="P84" i="2"/>
  <c r="N81" i="2" l="1"/>
  <c r="M81" i="2" s="1"/>
  <c r="E83" i="2"/>
  <c r="F83" i="2" s="1"/>
  <c r="G83" i="2" s="1"/>
  <c r="H83" i="2" s="1"/>
  <c r="A86" i="2"/>
  <c r="I82" i="2"/>
  <c r="K82" i="2" s="1"/>
  <c r="L82" i="2" s="1"/>
  <c r="J84" i="2"/>
  <c r="D84" i="2" s="1"/>
  <c r="B86" i="2"/>
  <c r="C86" i="2" s="1"/>
  <c r="P85" i="2"/>
  <c r="O85" i="2"/>
  <c r="N82" i="2" l="1"/>
  <c r="M82" i="2" s="1"/>
  <c r="A87" i="2"/>
  <c r="I83" i="2"/>
  <c r="K83" i="2" s="1"/>
  <c r="L83" i="2" s="1"/>
  <c r="J85" i="2"/>
  <c r="D85" i="2" s="1"/>
  <c r="E84" i="2"/>
  <c r="F84" i="2" s="1"/>
  <c r="G84" i="2" s="1"/>
  <c r="H84" i="2" s="1"/>
  <c r="O86" i="2"/>
  <c r="P86" i="2"/>
  <c r="B87" i="2"/>
  <c r="C87" i="2" s="1"/>
  <c r="N83" i="2" l="1"/>
  <c r="M83" i="2" s="1"/>
  <c r="I84" i="2"/>
  <c r="A88" i="2"/>
  <c r="E85" i="2"/>
  <c r="F85" i="2" s="1"/>
  <c r="G85" i="2" s="1"/>
  <c r="H85" i="2" s="1"/>
  <c r="J86" i="2"/>
  <c r="D86" i="2" s="1"/>
  <c r="P87" i="2"/>
  <c r="O87" i="2"/>
  <c r="K84" i="2"/>
  <c r="L84" i="2" s="1"/>
  <c r="B88" i="2"/>
  <c r="C88" i="2" s="1"/>
  <c r="N84" i="2" l="1"/>
  <c r="M84" i="2" s="1"/>
  <c r="E86" i="2"/>
  <c r="F86" i="2" s="1"/>
  <c r="G86" i="2" s="1"/>
  <c r="H86" i="2" s="1"/>
  <c r="I85" i="2"/>
  <c r="A89" i="2"/>
  <c r="J87" i="2"/>
  <c r="D87" i="2" s="1"/>
  <c r="O88" i="2"/>
  <c r="P88" i="2"/>
  <c r="K85" i="2"/>
  <c r="L85" i="2" s="1"/>
  <c r="B89" i="2"/>
  <c r="C89" i="2" s="1"/>
  <c r="N85" i="2" l="1"/>
  <c r="M85" i="2" s="1"/>
  <c r="I86" i="2"/>
  <c r="K86" i="2" s="1"/>
  <c r="L86" i="2" s="1"/>
  <c r="A90" i="2"/>
  <c r="E87" i="2"/>
  <c r="F87" i="2" s="1"/>
  <c r="G87" i="2" s="1"/>
  <c r="H87" i="2" s="1"/>
  <c r="J88" i="2"/>
  <c r="D88" i="2" s="1"/>
  <c r="O89" i="2"/>
  <c r="P89" i="2"/>
  <c r="B90" i="2"/>
  <c r="C90" i="2" s="1"/>
  <c r="N86" i="2" l="1"/>
  <c r="M86" i="2" s="1"/>
  <c r="A91" i="2"/>
  <c r="J89" i="2"/>
  <c r="D89" i="2" s="1"/>
  <c r="E89" i="2" s="1"/>
  <c r="F89" i="2" s="1"/>
  <c r="I87" i="2"/>
  <c r="K87" i="2" s="1"/>
  <c r="L87" i="2" s="1"/>
  <c r="E88" i="2"/>
  <c r="F88" i="2" s="1"/>
  <c r="G88" i="2" s="1"/>
  <c r="H88" i="2" s="1"/>
  <c r="P90" i="2"/>
  <c r="O90" i="2"/>
  <c r="B91" i="2"/>
  <c r="C91" i="2" s="1"/>
  <c r="N87" i="2" l="1"/>
  <c r="M87" i="2" s="1"/>
  <c r="I88" i="2"/>
  <c r="K88" i="2" s="1"/>
  <c r="L88" i="2" s="1"/>
  <c r="G89" i="2"/>
  <c r="H89" i="2" s="1"/>
  <c r="I89" i="2" s="1"/>
  <c r="A92" i="2"/>
  <c r="J90" i="2"/>
  <c r="D90" i="2" s="1"/>
  <c r="B92" i="2"/>
  <c r="C92" i="2" s="1"/>
  <c r="O91" i="2"/>
  <c r="P91" i="2"/>
  <c r="N88" i="2" l="1"/>
  <c r="M88" i="2" s="1"/>
  <c r="A93" i="2"/>
  <c r="E90" i="2"/>
  <c r="F90" i="2" s="1"/>
  <c r="G90" i="2" s="1"/>
  <c r="H90" i="2" s="1"/>
  <c r="J91" i="2"/>
  <c r="D91" i="2" s="1"/>
  <c r="K89" i="2"/>
  <c r="L89" i="2" s="1"/>
  <c r="O92" i="2"/>
  <c r="P92" i="2"/>
  <c r="B93" i="2"/>
  <c r="C93" i="2" s="1"/>
  <c r="N89" i="2" l="1"/>
  <c r="M89" i="2" s="1"/>
  <c r="I90" i="2"/>
  <c r="K90" i="2" s="1"/>
  <c r="L90" i="2" s="1"/>
  <c r="A94" i="2"/>
  <c r="E91" i="2"/>
  <c r="F91" i="2" s="1"/>
  <c r="G91" i="2" s="1"/>
  <c r="H91" i="2" s="1"/>
  <c r="J92" i="2"/>
  <c r="D92" i="2" s="1"/>
  <c r="B94" i="2"/>
  <c r="C94" i="2" s="1"/>
  <c r="P93" i="2"/>
  <c r="O93" i="2"/>
  <c r="N90" i="2" l="1"/>
  <c r="M90" i="2" s="1"/>
  <c r="I91" i="2"/>
  <c r="K91" i="2" s="1"/>
  <c r="L91" i="2" s="1"/>
  <c r="E92" i="2"/>
  <c r="F92" i="2" s="1"/>
  <c r="G92" i="2" s="1"/>
  <c r="H92" i="2" s="1"/>
  <c r="A95" i="2"/>
  <c r="J93" i="2"/>
  <c r="D93" i="2" s="1"/>
  <c r="B95" i="2"/>
  <c r="C95" i="2" s="1"/>
  <c r="P94" i="2"/>
  <c r="O94" i="2"/>
  <c r="N91" i="2" l="1"/>
  <c r="M91" i="2" s="1"/>
  <c r="E93" i="2"/>
  <c r="F93" i="2" s="1"/>
  <c r="G93" i="2" s="1"/>
  <c r="H93" i="2" s="1"/>
  <c r="I93" i="2" s="1"/>
  <c r="K93" i="2" s="1"/>
  <c r="L93" i="2" s="1"/>
  <c r="N93" i="2" s="1"/>
  <c r="A96" i="2"/>
  <c r="I92" i="2"/>
  <c r="K92" i="2" s="1"/>
  <c r="L92" i="2" s="1"/>
  <c r="J94" i="2"/>
  <c r="D94" i="2" s="1"/>
  <c r="B96" i="2"/>
  <c r="C96" i="2" s="1"/>
  <c r="O95" i="2"/>
  <c r="P95" i="2"/>
  <c r="N92" i="2" l="1"/>
  <c r="M92" i="2" s="1"/>
  <c r="E94" i="2"/>
  <c r="F94" i="2" s="1"/>
  <c r="G94" i="2" s="1"/>
  <c r="H94" i="2" s="1"/>
  <c r="A97" i="2"/>
  <c r="M93" i="2"/>
  <c r="J95" i="2"/>
  <c r="D95" i="2" s="1"/>
  <c r="B97" i="2"/>
  <c r="C97" i="2" s="1"/>
  <c r="P96" i="2"/>
  <c r="O96" i="2"/>
  <c r="I94" i="2" l="1"/>
  <c r="K94" i="2" s="1"/>
  <c r="L94" i="2" s="1"/>
  <c r="A98" i="2"/>
  <c r="E95" i="2"/>
  <c r="F95" i="2" s="1"/>
  <c r="G95" i="2" s="1"/>
  <c r="H95" i="2" s="1"/>
  <c r="J96" i="2"/>
  <c r="D96" i="2" s="1"/>
  <c r="O97" i="2"/>
  <c r="P97" i="2"/>
  <c r="J97" i="2" s="1"/>
  <c r="D97" i="2" s="1"/>
  <c r="B98" i="2"/>
  <c r="C98" i="2" s="1"/>
  <c r="N94" i="2" l="1"/>
  <c r="M94" i="2" s="1"/>
  <c r="I95" i="2"/>
  <c r="K95" i="2" s="1"/>
  <c r="L95" i="2" s="1"/>
  <c r="A99" i="2"/>
  <c r="E96" i="2"/>
  <c r="F96" i="2" s="1"/>
  <c r="G96" i="2" s="1"/>
  <c r="H96" i="2" s="1"/>
  <c r="E97" i="2"/>
  <c r="F97" i="2" s="1"/>
  <c r="G97" i="2" s="1"/>
  <c r="H97" i="2" s="1"/>
  <c r="B99" i="2"/>
  <c r="C99" i="2" s="1"/>
  <c r="P98" i="2"/>
  <c r="O98" i="2"/>
  <c r="N95" i="2" l="1"/>
  <c r="M95" i="2" s="1"/>
  <c r="I96" i="2"/>
  <c r="A100" i="2"/>
  <c r="J98" i="2"/>
  <c r="D98" i="2" s="1"/>
  <c r="B100" i="2"/>
  <c r="C100" i="2" s="1"/>
  <c r="P99" i="2"/>
  <c r="O99" i="2"/>
  <c r="I97" i="2"/>
  <c r="K96" i="2"/>
  <c r="L96" i="2" s="1"/>
  <c r="N96" i="2" l="1"/>
  <c r="M96" i="2" s="1"/>
  <c r="E98" i="2"/>
  <c r="F98" i="2" s="1"/>
  <c r="G98" i="2" s="1"/>
  <c r="H98" i="2" s="1"/>
  <c r="I98" i="2" s="1"/>
  <c r="A101" i="2"/>
  <c r="J99" i="2"/>
  <c r="D99" i="2" s="1"/>
  <c r="K97" i="2"/>
  <c r="L97" i="2" s="1"/>
  <c r="B101" i="2"/>
  <c r="C101" i="2" s="1"/>
  <c r="P100" i="2"/>
  <c r="O100" i="2"/>
  <c r="N97" i="2" l="1"/>
  <c r="M97" i="2" s="1"/>
  <c r="A102" i="2"/>
  <c r="E99" i="2"/>
  <c r="F99" i="2" s="1"/>
  <c r="G99" i="2" s="1"/>
  <c r="H99" i="2" s="1"/>
  <c r="J100" i="2"/>
  <c r="D100" i="2" s="1"/>
  <c r="B102" i="2"/>
  <c r="C102" i="2" s="1"/>
  <c r="P101" i="2"/>
  <c r="O101" i="2"/>
  <c r="K98" i="2"/>
  <c r="L98" i="2" s="1"/>
  <c r="N98" i="2" l="1"/>
  <c r="M98" i="2" s="1"/>
  <c r="I99" i="2"/>
  <c r="K99" i="2" s="1"/>
  <c r="L99" i="2" s="1"/>
  <c r="A103" i="2"/>
  <c r="E100" i="2"/>
  <c r="F100" i="2" s="1"/>
  <c r="G100" i="2" s="1"/>
  <c r="H100" i="2" s="1"/>
  <c r="J101" i="2"/>
  <c r="D101" i="2" s="1"/>
  <c r="O102" i="2"/>
  <c r="P102" i="2"/>
  <c r="B103" i="2"/>
  <c r="C103" i="2" s="1"/>
  <c r="N99" i="2" l="1"/>
  <c r="M99" i="2" s="1"/>
  <c r="A104" i="2"/>
  <c r="I100" i="2"/>
  <c r="K100" i="2" s="1"/>
  <c r="L100" i="2" s="1"/>
  <c r="B104" i="2"/>
  <c r="C104" i="2" s="1"/>
  <c r="O103" i="2"/>
  <c r="P103" i="2"/>
  <c r="J102" i="2"/>
  <c r="D102" i="2" s="1"/>
  <c r="E101" i="2"/>
  <c r="F101" i="2" s="1"/>
  <c r="G101" i="2" s="1"/>
  <c r="H101" i="2" s="1"/>
  <c r="N100" i="2" l="1"/>
  <c r="M100" i="2" s="1"/>
  <c r="A105" i="2"/>
  <c r="J103" i="2"/>
  <c r="D103" i="2" s="1"/>
  <c r="I101" i="2"/>
  <c r="K101" i="2" s="1"/>
  <c r="L101" i="2" s="1"/>
  <c r="E102" i="2"/>
  <c r="F102" i="2" s="1"/>
  <c r="G102" i="2" s="1"/>
  <c r="H102" i="2" s="1"/>
  <c r="O104" i="2"/>
  <c r="P104" i="2"/>
  <c r="B105" i="2"/>
  <c r="C105" i="2" s="1"/>
  <c r="N101" i="2" l="1"/>
  <c r="M101" i="2" s="1"/>
  <c r="A106" i="2"/>
  <c r="E103" i="2"/>
  <c r="F103" i="2" s="1"/>
  <c r="G103" i="2" s="1"/>
  <c r="H103" i="2" s="1"/>
  <c r="J104" i="2"/>
  <c r="D104" i="2" s="1"/>
  <c r="I102" i="2"/>
  <c r="P105" i="2"/>
  <c r="O105" i="2"/>
  <c r="B106" i="2"/>
  <c r="C106" i="2" s="1"/>
  <c r="I103" i="2" l="1"/>
  <c r="A107" i="2"/>
  <c r="E104" i="2"/>
  <c r="F104" i="2" s="1"/>
  <c r="G104" i="2" s="1"/>
  <c r="H104" i="2" s="1"/>
  <c r="J105" i="2"/>
  <c r="D105" i="2" s="1"/>
  <c r="K103" i="2"/>
  <c r="L103" i="2" s="1"/>
  <c r="B107" i="2"/>
  <c r="C107" i="2" s="1"/>
  <c r="P106" i="2"/>
  <c r="O106" i="2"/>
  <c r="K102" i="2"/>
  <c r="L102" i="2" s="1"/>
  <c r="N103" i="2" l="1"/>
  <c r="M103" i="2" s="1"/>
  <c r="N102" i="2"/>
  <c r="M102" i="2" s="1"/>
  <c r="I104" i="2"/>
  <c r="K104" i="2" s="1"/>
  <c r="L104" i="2" s="1"/>
  <c r="E105" i="2"/>
  <c r="F105" i="2" s="1"/>
  <c r="G105" i="2" s="1"/>
  <c r="H105" i="2" s="1"/>
  <c r="I105" i="2" s="1"/>
  <c r="K105" i="2" s="1"/>
  <c r="L105" i="2" s="1"/>
  <c r="N105" i="2" s="1"/>
  <c r="A108" i="2"/>
  <c r="J106" i="2"/>
  <c r="D106" i="2" s="1"/>
  <c r="B108" i="2"/>
  <c r="C108" i="2" s="1"/>
  <c r="P107" i="2"/>
  <c r="O107" i="2"/>
  <c r="N104" i="2" l="1"/>
  <c r="M104" i="2" s="1"/>
  <c r="J107" i="2"/>
  <c r="D107" i="2" s="1"/>
  <c r="E107" i="2" s="1"/>
  <c r="F107" i="2" s="1"/>
  <c r="A109" i="2"/>
  <c r="M105" i="2"/>
  <c r="E106" i="2"/>
  <c r="F106" i="2" s="1"/>
  <c r="G106" i="2" s="1"/>
  <c r="H106" i="2" s="1"/>
  <c r="B109" i="2"/>
  <c r="C109" i="2" s="1"/>
  <c r="O108" i="2"/>
  <c r="P108" i="2"/>
  <c r="I106" i="2" l="1"/>
  <c r="K106" i="2" s="1"/>
  <c r="L106" i="2" s="1"/>
  <c r="A110" i="2"/>
  <c r="G107" i="2"/>
  <c r="H107" i="2" s="1"/>
  <c r="I107" i="2" s="1"/>
  <c r="J108" i="2"/>
  <c r="D108" i="2" s="1"/>
  <c r="B110" i="2"/>
  <c r="C110" i="2" s="1"/>
  <c r="O109" i="2"/>
  <c r="P109" i="2"/>
  <c r="N106" i="2" l="1"/>
  <c r="M106" i="2" s="1"/>
  <c r="E108" i="2"/>
  <c r="F108" i="2" s="1"/>
  <c r="G108" i="2" s="1"/>
  <c r="H108" i="2" s="1"/>
  <c r="I108" i="2" s="1"/>
  <c r="A111" i="2"/>
  <c r="J109" i="2"/>
  <c r="D109" i="2" s="1"/>
  <c r="B111" i="2"/>
  <c r="C111" i="2" s="1"/>
  <c r="P110" i="2"/>
  <c r="O110" i="2"/>
  <c r="K107" i="2"/>
  <c r="L107" i="2" s="1"/>
  <c r="N107" i="2" l="1"/>
  <c r="M107" i="2" s="1"/>
  <c r="E109" i="2"/>
  <c r="F109" i="2" s="1"/>
  <c r="G109" i="2" s="1"/>
  <c r="H109" i="2" s="1"/>
  <c r="A112" i="2"/>
  <c r="J110" i="2"/>
  <c r="D110" i="2" s="1"/>
  <c r="K108" i="2"/>
  <c r="L108" i="2" s="1"/>
  <c r="P111" i="2"/>
  <c r="O111" i="2"/>
  <c r="B112" i="2"/>
  <c r="C112" i="2" s="1"/>
  <c r="N108" i="2" l="1"/>
  <c r="M108" i="2" s="1"/>
  <c r="I109" i="2"/>
  <c r="A113" i="2"/>
  <c r="J111" i="2"/>
  <c r="D111" i="2" s="1"/>
  <c r="E110" i="2"/>
  <c r="F110" i="2" s="1"/>
  <c r="G110" i="2" s="1"/>
  <c r="H110" i="2" s="1"/>
  <c r="P112" i="2"/>
  <c r="O112" i="2"/>
  <c r="K109" i="2"/>
  <c r="L109" i="2" s="1"/>
  <c r="B113" i="2"/>
  <c r="C113" i="2" s="1"/>
  <c r="N109" i="2" l="1"/>
  <c r="M109" i="2" s="1"/>
  <c r="I110" i="2"/>
  <c r="K110" i="2" s="1"/>
  <c r="L110" i="2" s="1"/>
  <c r="E111" i="2"/>
  <c r="F111" i="2" s="1"/>
  <c r="G111" i="2" s="1"/>
  <c r="H111" i="2" s="1"/>
  <c r="I111" i="2" s="1"/>
  <c r="K111" i="2" s="1"/>
  <c r="L111" i="2" s="1"/>
  <c r="N111" i="2" s="1"/>
  <c r="A114" i="2"/>
  <c r="J112" i="2"/>
  <c r="D112" i="2" s="1"/>
  <c r="B114" i="2"/>
  <c r="C114" i="2" s="1"/>
  <c r="P113" i="2"/>
  <c r="O113" i="2"/>
  <c r="N110" i="2" l="1"/>
  <c r="M110" i="2" s="1"/>
  <c r="A115" i="2"/>
  <c r="M111" i="2"/>
  <c r="E112" i="2"/>
  <c r="F112" i="2" s="1"/>
  <c r="G112" i="2" s="1"/>
  <c r="H112" i="2" s="1"/>
  <c r="J113" i="2"/>
  <c r="D113" i="2" s="1"/>
  <c r="O114" i="2"/>
  <c r="P114" i="2"/>
  <c r="B115" i="2"/>
  <c r="C115" i="2" s="1"/>
  <c r="I112" i="2" l="1"/>
  <c r="K112" i="2" s="1"/>
  <c r="L112" i="2" s="1"/>
  <c r="A116" i="2"/>
  <c r="E113" i="2"/>
  <c r="F113" i="2" s="1"/>
  <c r="G113" i="2" s="1"/>
  <c r="H113" i="2" s="1"/>
  <c r="J114" i="2"/>
  <c r="D114" i="2" s="1"/>
  <c r="B116" i="2"/>
  <c r="C116" i="2" s="1"/>
  <c r="P115" i="2"/>
  <c r="O115" i="2"/>
  <c r="N112" i="2" l="1"/>
  <c r="M112" i="2" s="1"/>
  <c r="I113" i="2"/>
  <c r="K113" i="2" s="1"/>
  <c r="L113" i="2" s="1"/>
  <c r="A117" i="2"/>
  <c r="J115" i="2"/>
  <c r="D115" i="2" s="1"/>
  <c r="E114" i="2"/>
  <c r="F114" i="2" s="1"/>
  <c r="G114" i="2" s="1"/>
  <c r="H114" i="2" s="1"/>
  <c r="B117" i="2"/>
  <c r="C117" i="2" s="1"/>
  <c r="P116" i="2"/>
  <c r="O116" i="2"/>
  <c r="N113" i="2" l="1"/>
  <c r="M113" i="2" s="1"/>
  <c r="I114" i="2"/>
  <c r="K114" i="2" s="1"/>
  <c r="L114" i="2" s="1"/>
  <c r="A118" i="2"/>
  <c r="J116" i="2"/>
  <c r="D116" i="2" s="1"/>
  <c r="E115" i="2"/>
  <c r="F115" i="2" s="1"/>
  <c r="G115" i="2" s="1"/>
  <c r="H115" i="2" s="1"/>
  <c r="B118" i="2"/>
  <c r="C118" i="2" s="1"/>
  <c r="P117" i="2"/>
  <c r="O117" i="2"/>
  <c r="N114" i="2" l="1"/>
  <c r="M114" i="2" s="1"/>
  <c r="I115" i="2"/>
  <c r="K115" i="2" s="1"/>
  <c r="L115" i="2" s="1"/>
  <c r="E116" i="2"/>
  <c r="F116" i="2" s="1"/>
  <c r="G116" i="2" s="1"/>
  <c r="H116" i="2" s="1"/>
  <c r="A119" i="2"/>
  <c r="J117" i="2"/>
  <c r="D117" i="2" s="1"/>
  <c r="B119" i="2"/>
  <c r="C119" i="2" s="1"/>
  <c r="O118" i="2"/>
  <c r="P118" i="2"/>
  <c r="N115" i="2" l="1"/>
  <c r="M115" i="2" s="1"/>
  <c r="A120" i="2"/>
  <c r="I116" i="2"/>
  <c r="K116" i="2" s="1"/>
  <c r="L116" i="2" s="1"/>
  <c r="E117" i="2"/>
  <c r="F117" i="2" s="1"/>
  <c r="G117" i="2" s="1"/>
  <c r="H117" i="2" s="1"/>
  <c r="J118" i="2"/>
  <c r="D118" i="2" s="1"/>
  <c r="B120" i="2"/>
  <c r="C120" i="2" s="1"/>
  <c r="O119" i="2"/>
  <c r="P119" i="2"/>
  <c r="N116" i="2" l="1"/>
  <c r="M116" i="2" s="1"/>
  <c r="I117" i="2"/>
  <c r="K117" i="2" s="1"/>
  <c r="L117" i="2" s="1"/>
  <c r="A121" i="2"/>
  <c r="J119" i="2"/>
  <c r="D119" i="2" s="1"/>
  <c r="E118" i="2"/>
  <c r="F118" i="2" s="1"/>
  <c r="G118" i="2" s="1"/>
  <c r="H118" i="2" s="1"/>
  <c r="P120" i="2"/>
  <c r="O120" i="2"/>
  <c r="B121" i="2"/>
  <c r="C121" i="2" s="1"/>
  <c r="N117" i="2" l="1"/>
  <c r="M117" i="2" s="1"/>
  <c r="I118" i="2"/>
  <c r="K118" i="2" s="1"/>
  <c r="L118" i="2" s="1"/>
  <c r="A122" i="2"/>
  <c r="E119" i="2"/>
  <c r="F119" i="2" s="1"/>
  <c r="G119" i="2" s="1"/>
  <c r="H119" i="2" s="1"/>
  <c r="J120" i="2"/>
  <c r="D120" i="2" s="1"/>
  <c r="O121" i="2"/>
  <c r="P121" i="2"/>
  <c r="B122" i="2"/>
  <c r="C122" i="2" s="1"/>
  <c r="N118" i="2" l="1"/>
  <c r="M118" i="2" s="1"/>
  <c r="I119" i="2"/>
  <c r="K119" i="2" s="1"/>
  <c r="L119" i="2" s="1"/>
  <c r="A123" i="2"/>
  <c r="E120" i="2"/>
  <c r="F120" i="2" s="1"/>
  <c r="G120" i="2" s="1"/>
  <c r="H120" i="2" s="1"/>
  <c r="J121" i="2"/>
  <c r="D121" i="2" s="1"/>
  <c r="P122" i="2"/>
  <c r="O122" i="2"/>
  <c r="B123" i="2"/>
  <c r="C123" i="2" s="1"/>
  <c r="N119" i="2" l="1"/>
  <c r="M119" i="2" s="1"/>
  <c r="I120" i="2"/>
  <c r="K120" i="2" s="1"/>
  <c r="L120" i="2" s="1"/>
  <c r="A124" i="2"/>
  <c r="E121" i="2"/>
  <c r="F121" i="2" s="1"/>
  <c r="G121" i="2" s="1"/>
  <c r="H121" i="2" s="1"/>
  <c r="J122" i="2"/>
  <c r="D122" i="2" s="1"/>
  <c r="P123" i="2"/>
  <c r="O123" i="2"/>
  <c r="B124" i="2"/>
  <c r="C124" i="2" s="1"/>
  <c r="N120" i="2" l="1"/>
  <c r="M120" i="2" s="1"/>
  <c r="I121" i="2"/>
  <c r="K121" i="2" s="1"/>
  <c r="L121" i="2" s="1"/>
  <c r="A125" i="2"/>
  <c r="J123" i="2"/>
  <c r="D123" i="2" s="1"/>
  <c r="E122" i="2"/>
  <c r="F122" i="2" s="1"/>
  <c r="G122" i="2" s="1"/>
  <c r="H122" i="2" s="1"/>
  <c r="B125" i="2"/>
  <c r="C125" i="2" s="1"/>
  <c r="O124" i="2"/>
  <c r="P124" i="2"/>
  <c r="N121" i="2" l="1"/>
  <c r="M121" i="2" s="1"/>
  <c r="I122" i="2"/>
  <c r="K122" i="2" s="1"/>
  <c r="L122" i="2" s="1"/>
  <c r="E123" i="2"/>
  <c r="F123" i="2" s="1"/>
  <c r="G123" i="2" s="1"/>
  <c r="H123" i="2" s="1"/>
  <c r="A126" i="2"/>
  <c r="J124" i="2"/>
  <c r="D124" i="2" s="1"/>
  <c r="O125" i="2"/>
  <c r="P125" i="2"/>
  <c r="B126" i="2"/>
  <c r="C126" i="2" s="1"/>
  <c r="N122" i="2" l="1"/>
  <c r="M122" i="2" s="1"/>
  <c r="E124" i="2"/>
  <c r="F124" i="2" s="1"/>
  <c r="G124" i="2" s="1"/>
  <c r="H124" i="2" s="1"/>
  <c r="I124" i="2" s="1"/>
  <c r="K124" i="2" s="1"/>
  <c r="L124" i="2" s="1"/>
  <c r="N124" i="2" s="1"/>
  <c r="A127" i="2"/>
  <c r="J125" i="2"/>
  <c r="D125" i="2" s="1"/>
  <c r="I123" i="2"/>
  <c r="K123" i="2" s="1"/>
  <c r="L123" i="2" s="1"/>
  <c r="P126" i="2"/>
  <c r="O126" i="2"/>
  <c r="B127" i="2"/>
  <c r="C127" i="2" s="1"/>
  <c r="N123" i="2" l="1"/>
  <c r="M123" i="2" s="1"/>
  <c r="A128" i="2"/>
  <c r="E125" i="2"/>
  <c r="F125" i="2" s="1"/>
  <c r="G125" i="2" s="1"/>
  <c r="H125" i="2" s="1"/>
  <c r="I125" i="2" s="1"/>
  <c r="K125" i="2" s="1"/>
  <c r="L125" i="2" s="1"/>
  <c r="N125" i="2" s="1"/>
  <c r="M124" i="2"/>
  <c r="J126" i="2"/>
  <c r="D126" i="2" s="1"/>
  <c r="O127" i="2"/>
  <c r="P127" i="2"/>
  <c r="B128" i="2"/>
  <c r="C128" i="2" s="1"/>
  <c r="M125" i="2" l="1"/>
  <c r="A129" i="2"/>
  <c r="J127" i="2"/>
  <c r="D127" i="2" s="1"/>
  <c r="E126" i="2"/>
  <c r="F126" i="2" s="1"/>
  <c r="G126" i="2" s="1"/>
  <c r="H126" i="2" s="1"/>
  <c r="O128" i="2"/>
  <c r="P128" i="2"/>
  <c r="B129" i="2"/>
  <c r="C129" i="2" s="1"/>
  <c r="I126" i="2" l="1"/>
  <c r="K126" i="2" s="1"/>
  <c r="L126" i="2" s="1"/>
  <c r="E127" i="2"/>
  <c r="F127" i="2" s="1"/>
  <c r="G127" i="2" s="1"/>
  <c r="H127" i="2" s="1"/>
  <c r="I127" i="2" s="1"/>
  <c r="A130" i="2"/>
  <c r="J128" i="2"/>
  <c r="D128" i="2" s="1"/>
  <c r="B130" i="2"/>
  <c r="C130" i="2" s="1"/>
  <c r="O129" i="2"/>
  <c r="P129" i="2"/>
  <c r="N126" i="2" l="1"/>
  <c r="M126" i="2" s="1"/>
  <c r="A131" i="2"/>
  <c r="E128" i="2"/>
  <c r="F128" i="2" s="1"/>
  <c r="G128" i="2" s="1"/>
  <c r="H128" i="2" s="1"/>
  <c r="J129" i="2"/>
  <c r="D129" i="2" s="1"/>
  <c r="K127" i="2"/>
  <c r="L127" i="2" s="1"/>
  <c r="B131" i="2"/>
  <c r="C131" i="2" s="1"/>
  <c r="P130" i="2"/>
  <c r="O130" i="2"/>
  <c r="N127" i="2" l="1"/>
  <c r="M127" i="2" s="1"/>
  <c r="I128" i="2"/>
  <c r="K128" i="2" s="1"/>
  <c r="L128" i="2" s="1"/>
  <c r="A132" i="2"/>
  <c r="J130" i="2"/>
  <c r="D130" i="2" s="1"/>
  <c r="E129" i="2"/>
  <c r="F129" i="2" s="1"/>
  <c r="G129" i="2" s="1"/>
  <c r="H129" i="2" s="1"/>
  <c r="P131" i="2"/>
  <c r="O131" i="2"/>
  <c r="B132" i="2"/>
  <c r="C132" i="2" s="1"/>
  <c r="N128" i="2" l="1"/>
  <c r="M128" i="2" s="1"/>
  <c r="I129" i="2"/>
  <c r="K129" i="2" s="1"/>
  <c r="L129" i="2" s="1"/>
  <c r="E130" i="2"/>
  <c r="F130" i="2" s="1"/>
  <c r="G130" i="2" s="1"/>
  <c r="H130" i="2" s="1"/>
  <c r="I130" i="2" s="1"/>
  <c r="A133" i="2"/>
  <c r="J131" i="2"/>
  <c r="D131" i="2" s="1"/>
  <c r="B133" i="2"/>
  <c r="C133" i="2" s="1"/>
  <c r="P132" i="2"/>
  <c r="O132" i="2"/>
  <c r="N129" i="2" l="1"/>
  <c r="M129" i="2" s="1"/>
  <c r="E131" i="2"/>
  <c r="F131" i="2" s="1"/>
  <c r="G131" i="2" s="1"/>
  <c r="H131" i="2" s="1"/>
  <c r="I131" i="2" s="1"/>
  <c r="K131" i="2" s="1"/>
  <c r="L131" i="2" s="1"/>
  <c r="N131" i="2" s="1"/>
  <c r="A134" i="2"/>
  <c r="J132" i="2"/>
  <c r="D132" i="2" s="1"/>
  <c r="K130" i="2"/>
  <c r="L130" i="2" s="1"/>
  <c r="P133" i="2"/>
  <c r="O133" i="2"/>
  <c r="B134" i="2"/>
  <c r="C134" i="2" s="1"/>
  <c r="N130" i="2" l="1"/>
  <c r="M130" i="2" s="1"/>
  <c r="A135" i="2"/>
  <c r="M131" i="2"/>
  <c r="E132" i="2"/>
  <c r="F132" i="2" s="1"/>
  <c r="G132" i="2" s="1"/>
  <c r="H132" i="2" s="1"/>
  <c r="B135" i="2"/>
  <c r="C135" i="2" s="1"/>
  <c r="P134" i="2"/>
  <c r="O134" i="2"/>
  <c r="J133" i="2"/>
  <c r="D133" i="2" s="1"/>
  <c r="I132" i="2" l="1"/>
  <c r="K132" i="2" s="1"/>
  <c r="L132" i="2" s="1"/>
  <c r="A136" i="2"/>
  <c r="J134" i="2"/>
  <c r="D134" i="2" s="1"/>
  <c r="B136" i="2"/>
  <c r="C136" i="2" s="1"/>
  <c r="E133" i="2"/>
  <c r="F133" i="2" s="1"/>
  <c r="G133" i="2" s="1"/>
  <c r="H133" i="2" s="1"/>
  <c r="O135" i="2"/>
  <c r="P135" i="2"/>
  <c r="N132" i="2" l="1"/>
  <c r="M132" i="2" s="1"/>
  <c r="A137" i="2"/>
  <c r="E134" i="2"/>
  <c r="F134" i="2" s="1"/>
  <c r="G134" i="2" s="1"/>
  <c r="H134" i="2" s="1"/>
  <c r="J135" i="2"/>
  <c r="D135" i="2" s="1"/>
  <c r="I133" i="2"/>
  <c r="B137" i="2"/>
  <c r="C137" i="2" s="1"/>
  <c r="P136" i="2"/>
  <c r="O136" i="2"/>
  <c r="I134" i="2" l="1"/>
  <c r="K134" i="2" s="1"/>
  <c r="L134" i="2" s="1"/>
  <c r="A138" i="2"/>
  <c r="J136" i="2"/>
  <c r="D136" i="2" s="1"/>
  <c r="E135" i="2"/>
  <c r="F135" i="2" s="1"/>
  <c r="G135" i="2" s="1"/>
  <c r="H135" i="2" s="1"/>
  <c r="K133" i="2"/>
  <c r="L133" i="2" s="1"/>
  <c r="B138" i="2"/>
  <c r="C138" i="2" s="1"/>
  <c r="O137" i="2"/>
  <c r="P137" i="2"/>
  <c r="N133" i="2" l="1"/>
  <c r="M133" i="2" s="1"/>
  <c r="N134" i="2"/>
  <c r="M134" i="2" s="1"/>
  <c r="I135" i="2"/>
  <c r="E136" i="2"/>
  <c r="F136" i="2" s="1"/>
  <c r="G136" i="2" s="1"/>
  <c r="H136" i="2" s="1"/>
  <c r="I136" i="2" s="1"/>
  <c r="K136" i="2" s="1"/>
  <c r="L136" i="2" s="1"/>
  <c r="N136" i="2" s="1"/>
  <c r="A139" i="2"/>
  <c r="J137" i="2"/>
  <c r="D137" i="2" s="1"/>
  <c r="O138" i="2"/>
  <c r="P138" i="2"/>
  <c r="K135" i="2"/>
  <c r="L135" i="2" s="1"/>
  <c r="B139" i="2"/>
  <c r="C139" i="2" s="1"/>
  <c r="N135" i="2" l="1"/>
  <c r="M135" i="2" s="1"/>
  <c r="A140" i="2"/>
  <c r="M136" i="2"/>
  <c r="E137" i="2"/>
  <c r="F137" i="2" s="1"/>
  <c r="G137" i="2" s="1"/>
  <c r="H137" i="2" s="1"/>
  <c r="J138" i="2"/>
  <c r="D138" i="2" s="1"/>
  <c r="P139" i="2"/>
  <c r="O139" i="2"/>
  <c r="B140" i="2"/>
  <c r="C140" i="2" s="1"/>
  <c r="I137" i="2" l="1"/>
  <c r="K137" i="2" s="1"/>
  <c r="L137" i="2" s="1"/>
  <c r="A141" i="2"/>
  <c r="E138" i="2"/>
  <c r="F138" i="2" s="1"/>
  <c r="G138" i="2" s="1"/>
  <c r="H138" i="2" s="1"/>
  <c r="J139" i="2"/>
  <c r="D139" i="2" s="1"/>
  <c r="O140" i="2"/>
  <c r="P140" i="2"/>
  <c r="B141" i="2"/>
  <c r="C141" i="2" s="1"/>
  <c r="N137" i="2" l="1"/>
  <c r="M137" i="2" s="1"/>
  <c r="I138" i="2"/>
  <c r="K138" i="2" s="1"/>
  <c r="L138" i="2" s="1"/>
  <c r="A142" i="2"/>
  <c r="E139" i="2"/>
  <c r="F139" i="2" s="1"/>
  <c r="G139" i="2" s="1"/>
  <c r="H139" i="2" s="1"/>
  <c r="J140" i="2"/>
  <c r="D140" i="2" s="1"/>
  <c r="P141" i="2"/>
  <c r="O141" i="2"/>
  <c r="B142" i="2"/>
  <c r="C142" i="2" s="1"/>
  <c r="N138" i="2" l="1"/>
  <c r="M138" i="2" s="1"/>
  <c r="I139" i="2"/>
  <c r="K139" i="2" s="1"/>
  <c r="L139" i="2" s="1"/>
  <c r="A143" i="2"/>
  <c r="E140" i="2"/>
  <c r="J141" i="2"/>
  <c r="D141" i="2" s="1"/>
  <c r="F140" i="2"/>
  <c r="G140" i="2" s="1"/>
  <c r="H140" i="2" s="1"/>
  <c r="B143" i="2"/>
  <c r="C143" i="2" s="1"/>
  <c r="P142" i="2"/>
  <c r="O142" i="2"/>
  <c r="N139" i="2" l="1"/>
  <c r="M139" i="2" s="1"/>
  <c r="I140" i="2"/>
  <c r="K140" i="2" s="1"/>
  <c r="L140" i="2" s="1"/>
  <c r="E141" i="2"/>
  <c r="F141" i="2" s="1"/>
  <c r="G141" i="2" s="1"/>
  <c r="H141" i="2" s="1"/>
  <c r="I141" i="2" s="1"/>
  <c r="K141" i="2" s="1"/>
  <c r="L141" i="2" s="1"/>
  <c r="N141" i="2" s="1"/>
  <c r="A144" i="2"/>
  <c r="J142" i="2"/>
  <c r="D142" i="2" s="1"/>
  <c r="O143" i="2"/>
  <c r="P143" i="2"/>
  <c r="B144" i="2"/>
  <c r="C144" i="2" s="1"/>
  <c r="N140" i="2" l="1"/>
  <c r="M140" i="2" s="1"/>
  <c r="A145" i="2"/>
  <c r="M141" i="2"/>
  <c r="E142" i="2"/>
  <c r="F142" i="2" s="1"/>
  <c r="G142" i="2" s="1"/>
  <c r="H142" i="2" s="1"/>
  <c r="O144" i="2"/>
  <c r="P144" i="2"/>
  <c r="J144" i="2" s="1"/>
  <c r="D144" i="2" s="1"/>
  <c r="B145" i="2"/>
  <c r="C145" i="2" s="1"/>
  <c r="J143" i="2"/>
  <c r="D143" i="2" s="1"/>
  <c r="I142" i="2" l="1"/>
  <c r="K142" i="2" s="1"/>
  <c r="L142" i="2" s="1"/>
  <c r="A146" i="2"/>
  <c r="E143" i="2"/>
  <c r="F143" i="2" s="1"/>
  <c r="G143" i="2" s="1"/>
  <c r="H143" i="2" s="1"/>
  <c r="B146" i="2"/>
  <c r="C146" i="2" s="1"/>
  <c r="P145" i="2"/>
  <c r="O145" i="2"/>
  <c r="E144" i="2"/>
  <c r="F144" i="2" s="1"/>
  <c r="G144" i="2" s="1"/>
  <c r="H144" i="2" s="1"/>
  <c r="N142" i="2" l="1"/>
  <c r="M142" i="2" s="1"/>
  <c r="A147" i="2"/>
  <c r="J145" i="2"/>
  <c r="D145" i="2" s="1"/>
  <c r="I144" i="2"/>
  <c r="K144" i="2" s="1"/>
  <c r="L144" i="2" s="1"/>
  <c r="O146" i="2"/>
  <c r="P146" i="2"/>
  <c r="B147" i="2"/>
  <c r="C147" i="2" s="1"/>
  <c r="I143" i="2"/>
  <c r="N144" i="2" l="1"/>
  <c r="M144" i="2" s="1"/>
  <c r="A148" i="2"/>
  <c r="E145" i="2"/>
  <c r="F145" i="2" s="1"/>
  <c r="G145" i="2" s="1"/>
  <c r="H145" i="2" s="1"/>
  <c r="J146" i="2"/>
  <c r="D146" i="2" s="1"/>
  <c r="P147" i="2"/>
  <c r="O147" i="2"/>
  <c r="K143" i="2"/>
  <c r="L143" i="2" s="1"/>
  <c r="B148" i="2"/>
  <c r="C148" i="2" s="1"/>
  <c r="N143" i="2" l="1"/>
  <c r="M143" i="2" s="1"/>
  <c r="I145" i="2"/>
  <c r="K145" i="2" s="1"/>
  <c r="L145" i="2" s="1"/>
  <c r="A149" i="2"/>
  <c r="E146" i="2"/>
  <c r="F146" i="2" s="1"/>
  <c r="G146" i="2" s="1"/>
  <c r="H146" i="2" s="1"/>
  <c r="J147" i="2"/>
  <c r="D147" i="2" s="1"/>
  <c r="P148" i="2"/>
  <c r="O148" i="2"/>
  <c r="B149" i="2"/>
  <c r="C149" i="2" s="1"/>
  <c r="N145" i="2" l="1"/>
  <c r="M145" i="2" s="1"/>
  <c r="I146" i="2"/>
  <c r="K146" i="2" s="1"/>
  <c r="L146" i="2" s="1"/>
  <c r="A150" i="2"/>
  <c r="E147" i="2"/>
  <c r="F147" i="2" s="1"/>
  <c r="G147" i="2" s="1"/>
  <c r="H147" i="2" s="1"/>
  <c r="J148" i="2"/>
  <c r="D148" i="2" s="1"/>
  <c r="B150" i="2"/>
  <c r="C150" i="2" s="1"/>
  <c r="P149" i="2"/>
  <c r="O149" i="2"/>
  <c r="N146" i="2" l="1"/>
  <c r="M146" i="2" s="1"/>
  <c r="I147" i="2"/>
  <c r="K147" i="2" s="1"/>
  <c r="L147" i="2" s="1"/>
  <c r="A151" i="2"/>
  <c r="J149" i="2"/>
  <c r="D149" i="2" s="1"/>
  <c r="E148" i="2"/>
  <c r="F148" i="2" s="1"/>
  <c r="G148" i="2" s="1"/>
  <c r="H148" i="2" s="1"/>
  <c r="O150" i="2"/>
  <c r="P150" i="2"/>
  <c r="B151" i="2"/>
  <c r="C151" i="2" s="1"/>
  <c r="N147" i="2" l="1"/>
  <c r="M147" i="2" s="1"/>
  <c r="I148" i="2"/>
  <c r="K148" i="2" s="1"/>
  <c r="L148" i="2" s="1"/>
  <c r="E149" i="2"/>
  <c r="F149" i="2" s="1"/>
  <c r="G149" i="2" s="1"/>
  <c r="H149" i="2" s="1"/>
  <c r="I149" i="2" s="1"/>
  <c r="K149" i="2" s="1"/>
  <c r="L149" i="2" s="1"/>
  <c r="N149" i="2" s="1"/>
  <c r="A152" i="2"/>
  <c r="J150" i="2"/>
  <c r="D150" i="2" s="1"/>
  <c r="P151" i="2"/>
  <c r="O151" i="2"/>
  <c r="B152" i="2"/>
  <c r="C152" i="2" s="1"/>
  <c r="J151" i="2" l="1"/>
  <c r="D151" i="2" s="1"/>
  <c r="E151" i="2" s="1"/>
  <c r="F151" i="2" s="1"/>
  <c r="G151" i="2" s="1"/>
  <c r="H151" i="2" s="1"/>
  <c r="N148" i="2"/>
  <c r="M148" i="2" s="1"/>
  <c r="A153" i="2"/>
  <c r="E150" i="2"/>
  <c r="F150" i="2" s="1"/>
  <c r="G150" i="2" s="1"/>
  <c r="H150" i="2" s="1"/>
  <c r="M149" i="2"/>
  <c r="B153" i="2"/>
  <c r="C153" i="2" s="1"/>
  <c r="O152" i="2"/>
  <c r="P152" i="2"/>
  <c r="I150" i="2" l="1"/>
  <c r="K150" i="2" s="1"/>
  <c r="L150" i="2" s="1"/>
  <c r="A154" i="2"/>
  <c r="J152" i="2"/>
  <c r="D152" i="2" s="1"/>
  <c r="I151" i="2"/>
  <c r="K151" i="2" s="1"/>
  <c r="L151" i="2" s="1"/>
  <c r="O153" i="2"/>
  <c r="P153" i="2"/>
  <c r="B154" i="2"/>
  <c r="C154" i="2" s="1"/>
  <c r="N150" i="2" l="1"/>
  <c r="M150" i="2" s="1"/>
  <c r="N151" i="2"/>
  <c r="M151" i="2" s="1"/>
  <c r="A155" i="2"/>
  <c r="E152" i="2"/>
  <c r="F152" i="2" s="1"/>
  <c r="G152" i="2" s="1"/>
  <c r="H152" i="2" s="1"/>
  <c r="P154" i="2"/>
  <c r="O154" i="2"/>
  <c r="B155" i="2"/>
  <c r="C155" i="2" s="1"/>
  <c r="J153" i="2"/>
  <c r="D153" i="2" s="1"/>
  <c r="I152" i="2" l="1"/>
  <c r="K152" i="2" s="1"/>
  <c r="L152" i="2" s="1"/>
  <c r="A156" i="2"/>
  <c r="J154" i="2"/>
  <c r="D154" i="2" s="1"/>
  <c r="E153" i="2"/>
  <c r="F153" i="2" s="1"/>
  <c r="G153" i="2" s="1"/>
  <c r="H153" i="2" s="1"/>
  <c r="B156" i="2"/>
  <c r="C156" i="2" s="1"/>
  <c r="O155" i="2"/>
  <c r="P155" i="2"/>
  <c r="N152" i="2" l="1"/>
  <c r="M152" i="2" s="1"/>
  <c r="A157" i="2"/>
  <c r="E154" i="2"/>
  <c r="F154" i="2" s="1"/>
  <c r="G154" i="2" s="1"/>
  <c r="H154" i="2" s="1"/>
  <c r="J155" i="2"/>
  <c r="D155" i="2" s="1"/>
  <c r="B157" i="2"/>
  <c r="C157" i="2" s="1"/>
  <c r="O156" i="2"/>
  <c r="P156" i="2"/>
  <c r="I153" i="2"/>
  <c r="I154" i="2" l="1"/>
  <c r="K154" i="2" s="1"/>
  <c r="L154" i="2" s="1"/>
  <c r="A158" i="2"/>
  <c r="E155" i="2"/>
  <c r="F155" i="2" s="1"/>
  <c r="G155" i="2" s="1"/>
  <c r="H155" i="2" s="1"/>
  <c r="J156" i="2"/>
  <c r="D156" i="2" s="1"/>
  <c r="P157" i="2"/>
  <c r="O157" i="2"/>
  <c r="K153" i="2"/>
  <c r="L153" i="2" s="1"/>
  <c r="B158" i="2"/>
  <c r="C158" i="2" s="1"/>
  <c r="N153" i="2" l="1"/>
  <c r="M153" i="2" s="1"/>
  <c r="N154" i="2"/>
  <c r="M154" i="2" s="1"/>
  <c r="A159" i="2"/>
  <c r="J157" i="2"/>
  <c r="D157" i="2" s="1"/>
  <c r="E156" i="2"/>
  <c r="F156" i="2" s="1"/>
  <c r="G156" i="2" s="1"/>
  <c r="H156" i="2" s="1"/>
  <c r="I155" i="2"/>
  <c r="K155" i="2" s="1"/>
  <c r="L155" i="2" s="1"/>
  <c r="P158" i="2"/>
  <c r="O158" i="2"/>
  <c r="B159" i="2"/>
  <c r="C159" i="2" s="1"/>
  <c r="N155" i="2" l="1"/>
  <c r="M155" i="2" s="1"/>
  <c r="E157" i="2"/>
  <c r="F157" i="2" s="1"/>
  <c r="G157" i="2" s="1"/>
  <c r="H157" i="2" s="1"/>
  <c r="I157" i="2" s="1"/>
  <c r="K157" i="2" s="1"/>
  <c r="L157" i="2" s="1"/>
  <c r="N157" i="2" s="1"/>
  <c r="A160" i="2"/>
  <c r="I156" i="2"/>
  <c r="K156" i="2" s="1"/>
  <c r="L156" i="2" s="1"/>
  <c r="J158" i="2"/>
  <c r="D158" i="2" s="1"/>
  <c r="O159" i="2"/>
  <c r="P159" i="2"/>
  <c r="B160" i="2"/>
  <c r="C160" i="2" s="1"/>
  <c r="N156" i="2" l="1"/>
  <c r="M156" i="2" s="1"/>
  <c r="A161" i="2"/>
  <c r="M157" i="2"/>
  <c r="J159" i="2"/>
  <c r="D159" i="2" s="1"/>
  <c r="E158" i="2"/>
  <c r="F158" i="2" s="1"/>
  <c r="G158" i="2" s="1"/>
  <c r="H158" i="2" s="1"/>
  <c r="B161" i="2"/>
  <c r="C161" i="2" s="1"/>
  <c r="P160" i="2"/>
  <c r="O160" i="2"/>
  <c r="A162" i="2" l="1"/>
  <c r="E159" i="2"/>
  <c r="F159" i="2" s="1"/>
  <c r="G159" i="2" s="1"/>
  <c r="H159" i="2" s="1"/>
  <c r="I158" i="2"/>
  <c r="K158" i="2" s="1"/>
  <c r="L158" i="2" s="1"/>
  <c r="J160" i="2"/>
  <c r="D160" i="2" s="1"/>
  <c r="B162" i="2"/>
  <c r="C162" i="2" s="1"/>
  <c r="P161" i="2"/>
  <c r="O161" i="2"/>
  <c r="N158" i="2" l="1"/>
  <c r="M158" i="2" s="1"/>
  <c r="I159" i="2"/>
  <c r="K159" i="2" s="1"/>
  <c r="L159" i="2" s="1"/>
  <c r="A163" i="2"/>
  <c r="E160" i="2"/>
  <c r="F160" i="2" s="1"/>
  <c r="G160" i="2" s="1"/>
  <c r="H160" i="2" s="1"/>
  <c r="J161" i="2"/>
  <c r="D161" i="2" s="1"/>
  <c r="B163" i="2"/>
  <c r="C163" i="2" s="1"/>
  <c r="P162" i="2"/>
  <c r="O162" i="2"/>
  <c r="N159" i="2" l="1"/>
  <c r="M159" i="2" s="1"/>
  <c r="A164" i="2"/>
  <c r="I160" i="2"/>
  <c r="J162" i="2"/>
  <c r="D162" i="2" s="1"/>
  <c r="E161" i="2"/>
  <c r="F161" i="2" s="1"/>
  <c r="G161" i="2" s="1"/>
  <c r="H161" i="2" s="1"/>
  <c r="O163" i="2"/>
  <c r="P163" i="2"/>
  <c r="B164" i="2"/>
  <c r="C164" i="2" s="1"/>
  <c r="I161" i="2" l="1"/>
  <c r="K161" i="2" s="1"/>
  <c r="L161" i="2" s="1"/>
  <c r="A165" i="2"/>
  <c r="E162" i="2"/>
  <c r="F162" i="2" s="1"/>
  <c r="G162" i="2" s="1"/>
  <c r="H162" i="2" s="1"/>
  <c r="K160" i="2"/>
  <c r="L160" i="2" s="1"/>
  <c r="J163" i="2"/>
  <c r="D163" i="2" s="1"/>
  <c r="B165" i="2"/>
  <c r="C165" i="2" s="1"/>
  <c r="O164" i="2"/>
  <c r="P164" i="2"/>
  <c r="N161" i="2" l="1"/>
  <c r="M161" i="2" s="1"/>
  <c r="N160" i="2"/>
  <c r="M160" i="2" s="1"/>
  <c r="I162" i="2"/>
  <c r="K162" i="2" s="1"/>
  <c r="L162" i="2" s="1"/>
  <c r="A166" i="2"/>
  <c r="E163" i="2"/>
  <c r="F163" i="2" s="1"/>
  <c r="G163" i="2" s="1"/>
  <c r="H163" i="2" s="1"/>
  <c r="J164" i="2"/>
  <c r="D164" i="2" s="1"/>
  <c r="B166" i="2"/>
  <c r="C166" i="2" s="1"/>
  <c r="O165" i="2"/>
  <c r="P165" i="2"/>
  <c r="N162" i="2" l="1"/>
  <c r="M162" i="2" s="1"/>
  <c r="A167" i="2"/>
  <c r="E164" i="2"/>
  <c r="F164" i="2" s="1"/>
  <c r="G164" i="2" s="1"/>
  <c r="H164" i="2" s="1"/>
  <c r="I163" i="2"/>
  <c r="K163" i="2" s="1"/>
  <c r="L163" i="2" s="1"/>
  <c r="J165" i="2"/>
  <c r="D165" i="2" s="1"/>
  <c r="P166" i="2"/>
  <c r="O166" i="2"/>
  <c r="B167" i="2"/>
  <c r="C167" i="2" s="1"/>
  <c r="N163" i="2" l="1"/>
  <c r="M163" i="2" s="1"/>
  <c r="I164" i="2"/>
  <c r="K164" i="2" s="1"/>
  <c r="L164" i="2" s="1"/>
  <c r="A168" i="2"/>
  <c r="E165" i="2"/>
  <c r="F165" i="2" s="1"/>
  <c r="G165" i="2" s="1"/>
  <c r="H165" i="2" s="1"/>
  <c r="J166" i="2"/>
  <c r="D166" i="2" s="1"/>
  <c r="P167" i="2"/>
  <c r="O167" i="2"/>
  <c r="B168" i="2"/>
  <c r="C168" i="2" s="1"/>
  <c r="N164" i="2" l="1"/>
  <c r="M164" i="2" s="1"/>
  <c r="A169" i="2"/>
  <c r="I165" i="2"/>
  <c r="K165" i="2" s="1"/>
  <c r="L165" i="2" s="1"/>
  <c r="E166" i="2"/>
  <c r="F166" i="2" s="1"/>
  <c r="G166" i="2" s="1"/>
  <c r="H166" i="2" s="1"/>
  <c r="J167" i="2"/>
  <c r="D167" i="2" s="1"/>
  <c r="O168" i="2"/>
  <c r="P168" i="2"/>
  <c r="B169" i="2"/>
  <c r="C169" i="2" s="1"/>
  <c r="N165" i="2" l="1"/>
  <c r="M165" i="2" s="1"/>
  <c r="I166" i="2"/>
  <c r="K166" i="2" s="1"/>
  <c r="L166" i="2" s="1"/>
  <c r="E167" i="2"/>
  <c r="F167" i="2" s="1"/>
  <c r="G167" i="2" s="1"/>
  <c r="H167" i="2" s="1"/>
  <c r="A170" i="2"/>
  <c r="P169" i="2"/>
  <c r="O169" i="2"/>
  <c r="B170" i="2"/>
  <c r="C170" i="2" s="1"/>
  <c r="J168" i="2"/>
  <c r="D168" i="2" s="1"/>
  <c r="N166" i="2" l="1"/>
  <c r="M166" i="2" s="1"/>
  <c r="A171" i="2"/>
  <c r="I167" i="2"/>
  <c r="K167" i="2" s="1"/>
  <c r="L167" i="2" s="1"/>
  <c r="J169" i="2"/>
  <c r="D169" i="2" s="1"/>
  <c r="B171" i="2"/>
  <c r="C171" i="2" s="1"/>
  <c r="O170" i="2"/>
  <c r="P170" i="2"/>
  <c r="E168" i="2"/>
  <c r="F168" i="2" s="1"/>
  <c r="G168" i="2" s="1"/>
  <c r="H168" i="2" s="1"/>
  <c r="N167" i="2" l="1"/>
  <c r="M167" i="2" s="1"/>
  <c r="A172" i="2"/>
  <c r="E169" i="2"/>
  <c r="F169" i="2" s="1"/>
  <c r="G169" i="2" s="1"/>
  <c r="H169" i="2" s="1"/>
  <c r="J170" i="2"/>
  <c r="D170" i="2" s="1"/>
  <c r="O171" i="2"/>
  <c r="P171" i="2"/>
  <c r="I168" i="2"/>
  <c r="B172" i="2"/>
  <c r="C172" i="2" s="1"/>
  <c r="I169" i="2" l="1"/>
  <c r="K169" i="2" s="1"/>
  <c r="L169" i="2" s="1"/>
  <c r="J171" i="2"/>
  <c r="D171" i="2" s="1"/>
  <c r="E170" i="2"/>
  <c r="F170" i="2" s="1"/>
  <c r="G170" i="2" s="1"/>
  <c r="H170" i="2" s="1"/>
  <c r="B173" i="2"/>
  <c r="C173" i="2" s="1"/>
  <c r="P172" i="2"/>
  <c r="O172" i="2"/>
  <c r="K168" i="2"/>
  <c r="L168" i="2" s="1"/>
  <c r="N168" i="2" l="1"/>
  <c r="M168" i="2" s="1"/>
  <c r="N169" i="2"/>
  <c r="M169" i="2" s="1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I170" i="2"/>
  <c r="K170" i="2" s="1"/>
  <c r="L170" i="2" s="1"/>
  <c r="E171" i="2"/>
  <c r="F171" i="2" s="1"/>
  <c r="G171" i="2" s="1"/>
  <c r="H171" i="2" s="1"/>
  <c r="J172" i="2"/>
  <c r="D172" i="2" s="1"/>
  <c r="P173" i="2"/>
  <c r="O173" i="2"/>
  <c r="B174" i="2" l="1"/>
  <c r="C174" i="2" s="1"/>
  <c r="O174" i="2" s="1"/>
  <c r="N170" i="2"/>
  <c r="M170" i="2" s="1"/>
  <c r="I171" i="2"/>
  <c r="K171" i="2" s="1"/>
  <c r="L171" i="2" s="1"/>
  <c r="E172" i="2"/>
  <c r="F172" i="2" s="1"/>
  <c r="G172" i="2" s="1"/>
  <c r="H172" i="2" s="1"/>
  <c r="J173" i="2"/>
  <c r="D173" i="2" s="1"/>
  <c r="B175" i="2"/>
  <c r="C175" i="2" s="1"/>
  <c r="P174" i="2" l="1"/>
  <c r="J174" i="2" s="1"/>
  <c r="D174" i="2" s="1"/>
  <c r="N171" i="2"/>
  <c r="M171" i="2" s="1"/>
  <c r="I172" i="2"/>
  <c r="K172" i="2" s="1"/>
  <c r="L172" i="2" s="1"/>
  <c r="E173" i="2"/>
  <c r="F173" i="2" s="1"/>
  <c r="G173" i="2" s="1"/>
  <c r="H173" i="2" s="1"/>
  <c r="O175" i="2"/>
  <c r="P175" i="2"/>
  <c r="B176" i="2"/>
  <c r="C176" i="2" s="1"/>
  <c r="N172" i="2" l="1"/>
  <c r="M172" i="2" s="1"/>
  <c r="J175" i="2"/>
  <c r="D175" i="2" s="1"/>
  <c r="E174" i="2"/>
  <c r="F174" i="2" s="1"/>
  <c r="G174" i="2" s="1"/>
  <c r="H174" i="2" s="1"/>
  <c r="B177" i="2"/>
  <c r="C177" i="2" s="1"/>
  <c r="O176" i="2"/>
  <c r="P176" i="2"/>
  <c r="E175" i="2" l="1"/>
  <c r="F175" i="2" s="1"/>
  <c r="G175" i="2" s="1"/>
  <c r="H175" i="2" s="1"/>
  <c r="I175" i="2" s="1"/>
  <c r="I174" i="2"/>
  <c r="K174" i="2" s="1"/>
  <c r="L174" i="2" s="1"/>
  <c r="J176" i="2"/>
  <c r="D176" i="2" s="1"/>
  <c r="O177" i="2"/>
  <c r="P177" i="2"/>
  <c r="B178" i="2"/>
  <c r="C178" i="2" s="1"/>
  <c r="N174" i="2" l="1"/>
  <c r="M174" i="2" s="1"/>
  <c r="E176" i="2"/>
  <c r="F176" i="2" s="1"/>
  <c r="G176" i="2" s="1"/>
  <c r="H176" i="2" s="1"/>
  <c r="J177" i="2"/>
  <c r="D177" i="2" s="1"/>
  <c r="P178" i="2"/>
  <c r="O178" i="2"/>
  <c r="B179" i="2"/>
  <c r="C179" i="2" s="1"/>
  <c r="K175" i="2"/>
  <c r="L175" i="2" s="1"/>
  <c r="N175" i="2" l="1"/>
  <c r="M175" i="2" s="1"/>
  <c r="I176" i="2"/>
  <c r="K176" i="2" s="1"/>
  <c r="L176" i="2" s="1"/>
  <c r="E177" i="2"/>
  <c r="F177" i="2" s="1"/>
  <c r="G177" i="2" s="1"/>
  <c r="H177" i="2" s="1"/>
  <c r="J178" i="2"/>
  <c r="D178" i="2" s="1"/>
  <c r="B180" i="2"/>
  <c r="C180" i="2" s="1"/>
  <c r="P179" i="2"/>
  <c r="O179" i="2"/>
  <c r="N176" i="2" l="1"/>
  <c r="M176" i="2" s="1"/>
  <c r="I177" i="2"/>
  <c r="K177" i="2" s="1"/>
  <c r="L177" i="2" s="1"/>
  <c r="E178" i="2"/>
  <c r="F178" i="2" s="1"/>
  <c r="G178" i="2" s="1"/>
  <c r="H178" i="2" s="1"/>
  <c r="J179" i="2"/>
  <c r="D179" i="2" s="1"/>
  <c r="P180" i="2"/>
  <c r="O180" i="2"/>
  <c r="B181" i="2"/>
  <c r="C181" i="2" s="1"/>
  <c r="N177" i="2" l="1"/>
  <c r="M177" i="2" s="1"/>
  <c r="I178" i="2"/>
  <c r="K178" i="2" s="1"/>
  <c r="L178" i="2" s="1"/>
  <c r="J180" i="2"/>
  <c r="D180" i="2" s="1"/>
  <c r="E179" i="2"/>
  <c r="F179" i="2" s="1"/>
  <c r="G179" i="2" s="1"/>
  <c r="H179" i="2" s="1"/>
  <c r="P181" i="2"/>
  <c r="O181" i="2"/>
  <c r="B182" i="2"/>
  <c r="C182" i="2" s="1"/>
  <c r="N178" i="2" l="1"/>
  <c r="M178" i="2" s="1"/>
  <c r="I179" i="2"/>
  <c r="K179" i="2" s="1"/>
  <c r="L179" i="2" s="1"/>
  <c r="E180" i="2"/>
  <c r="F180" i="2" s="1"/>
  <c r="G180" i="2" s="1"/>
  <c r="H180" i="2" s="1"/>
  <c r="J181" i="2"/>
  <c r="D181" i="2" s="1"/>
  <c r="B183" i="2"/>
  <c r="C183" i="2" s="1"/>
  <c r="P182" i="2"/>
  <c r="O182" i="2"/>
  <c r="N179" i="2" l="1"/>
  <c r="M179" i="2" s="1"/>
  <c r="I180" i="2"/>
  <c r="K180" i="2" s="1"/>
  <c r="L180" i="2" s="1"/>
  <c r="E181" i="2"/>
  <c r="F181" i="2" s="1"/>
  <c r="G181" i="2" s="1"/>
  <c r="H181" i="2" s="1"/>
  <c r="I181" i="2" s="1"/>
  <c r="K181" i="2" s="1"/>
  <c r="L181" i="2" s="1"/>
  <c r="N181" i="2" s="1"/>
  <c r="J182" i="2"/>
  <c r="D182" i="2" s="1"/>
  <c r="O183" i="2"/>
  <c r="P183" i="2"/>
  <c r="B184" i="2"/>
  <c r="C184" i="2" s="1"/>
  <c r="N180" i="2" l="1"/>
  <c r="M180" i="2" s="1"/>
  <c r="M181" i="2"/>
  <c r="E182" i="2"/>
  <c r="F182" i="2" s="1"/>
  <c r="G182" i="2" s="1"/>
  <c r="H182" i="2" s="1"/>
  <c r="J183" i="2"/>
  <c r="D183" i="2" s="1"/>
  <c r="B185" i="2"/>
  <c r="C185" i="2" s="1"/>
  <c r="O184" i="2"/>
  <c r="P184" i="2"/>
  <c r="I182" i="2" l="1"/>
  <c r="K182" i="2" s="1"/>
  <c r="L182" i="2" s="1"/>
  <c r="E183" i="2"/>
  <c r="F183" i="2" s="1"/>
  <c r="G183" i="2" s="1"/>
  <c r="H183" i="2" s="1"/>
  <c r="J184" i="2"/>
  <c r="D184" i="2" s="1"/>
  <c r="B186" i="2"/>
  <c r="C186" i="2" s="1"/>
  <c r="O185" i="2"/>
  <c r="P185" i="2"/>
  <c r="N182" i="2" l="1"/>
  <c r="M182" i="2" s="1"/>
  <c r="I183" i="2"/>
  <c r="K183" i="2" s="1"/>
  <c r="L183" i="2" s="1"/>
  <c r="E184" i="2"/>
  <c r="F184" i="2" s="1"/>
  <c r="G184" i="2" s="1"/>
  <c r="H184" i="2" s="1"/>
  <c r="J185" i="2"/>
  <c r="D185" i="2" s="1"/>
  <c r="B187" i="2"/>
  <c r="C187" i="2" s="1"/>
  <c r="O186" i="2"/>
  <c r="P186" i="2"/>
  <c r="N183" i="2" l="1"/>
  <c r="M183" i="2" s="1"/>
  <c r="I184" i="2"/>
  <c r="K184" i="2" s="1"/>
  <c r="L184" i="2" s="1"/>
  <c r="E185" i="2"/>
  <c r="F185" i="2" s="1"/>
  <c r="G185" i="2" s="1"/>
  <c r="H185" i="2" s="1"/>
  <c r="J186" i="2"/>
  <c r="D186" i="2" s="1"/>
  <c r="B188" i="2"/>
  <c r="C188" i="2" s="1"/>
  <c r="P187" i="2"/>
  <c r="O187" i="2"/>
  <c r="N184" i="2" l="1"/>
  <c r="M184" i="2" s="1"/>
  <c r="E186" i="2"/>
  <c r="F186" i="2" s="1"/>
  <c r="G186" i="2" s="1"/>
  <c r="H186" i="2" s="1"/>
  <c r="I185" i="2"/>
  <c r="K185" i="2" s="1"/>
  <c r="L185" i="2" s="1"/>
  <c r="J187" i="2"/>
  <c r="D187" i="2" s="1"/>
  <c r="O188" i="2"/>
  <c r="P188" i="2"/>
  <c r="B189" i="2"/>
  <c r="C189" i="2" s="1"/>
  <c r="N185" i="2" l="1"/>
  <c r="M185" i="2" s="1"/>
  <c r="I186" i="2"/>
  <c r="K186" i="2" s="1"/>
  <c r="L186" i="2" s="1"/>
  <c r="J188" i="2"/>
  <c r="D188" i="2" s="1"/>
  <c r="E187" i="2"/>
  <c r="F187" i="2" s="1"/>
  <c r="G187" i="2" s="1"/>
  <c r="H187" i="2" s="1"/>
  <c r="O189" i="2"/>
  <c r="P189" i="2"/>
  <c r="B190" i="2"/>
  <c r="C190" i="2" s="1"/>
  <c r="N186" i="2" l="1"/>
  <c r="M186" i="2" s="1"/>
  <c r="I187" i="2"/>
  <c r="J189" i="2"/>
  <c r="D189" i="2" s="1"/>
  <c r="E188" i="2"/>
  <c r="F188" i="2" s="1"/>
  <c r="G188" i="2" s="1"/>
  <c r="H188" i="2" s="1"/>
  <c r="P190" i="2"/>
  <c r="O190" i="2"/>
  <c r="K187" i="2"/>
  <c r="L187" i="2" s="1"/>
  <c r="B191" i="2"/>
  <c r="C191" i="2" s="1"/>
  <c r="N187" i="2" l="1"/>
  <c r="M187" i="2" s="1"/>
  <c r="E189" i="2"/>
  <c r="F189" i="2" s="1"/>
  <c r="G189" i="2" s="1"/>
  <c r="H189" i="2" s="1"/>
  <c r="I188" i="2"/>
  <c r="K188" i="2" s="1"/>
  <c r="L188" i="2" s="1"/>
  <c r="J190" i="2"/>
  <c r="D190" i="2" s="1"/>
  <c r="B192" i="2"/>
  <c r="C192" i="2" s="1"/>
  <c r="O191" i="2"/>
  <c r="P191" i="2"/>
  <c r="N188" i="2" l="1"/>
  <c r="M188" i="2" s="1"/>
  <c r="I189" i="2"/>
  <c r="K189" i="2" s="1"/>
  <c r="L189" i="2" s="1"/>
  <c r="E190" i="2"/>
  <c r="F190" i="2" s="1"/>
  <c r="G190" i="2" s="1"/>
  <c r="H190" i="2" s="1"/>
  <c r="J191" i="2"/>
  <c r="D191" i="2" s="1"/>
  <c r="B193" i="2"/>
  <c r="C193" i="2" s="1"/>
  <c r="P192" i="2"/>
  <c r="O192" i="2"/>
  <c r="N189" i="2" l="1"/>
  <c r="M189" i="2" s="1"/>
  <c r="I190" i="2"/>
  <c r="K190" i="2" s="1"/>
  <c r="L190" i="2" s="1"/>
  <c r="J192" i="2"/>
  <c r="D192" i="2" s="1"/>
  <c r="E191" i="2"/>
  <c r="F191" i="2" s="1"/>
  <c r="G191" i="2" s="1"/>
  <c r="H191" i="2" s="1"/>
  <c r="B194" i="2"/>
  <c r="C194" i="2" s="1"/>
  <c r="O193" i="2"/>
  <c r="P193" i="2"/>
  <c r="N190" i="2" l="1"/>
  <c r="M190" i="2" s="1"/>
  <c r="I191" i="2"/>
  <c r="K191" i="2" s="1"/>
  <c r="L191" i="2" s="1"/>
  <c r="E192" i="2"/>
  <c r="F192" i="2" s="1"/>
  <c r="G192" i="2" s="1"/>
  <c r="H192" i="2" s="1"/>
  <c r="J193" i="2"/>
  <c r="D193" i="2" s="1"/>
  <c r="B195" i="2"/>
  <c r="C195" i="2" s="1"/>
  <c r="O194" i="2"/>
  <c r="P194" i="2"/>
  <c r="N191" i="2" l="1"/>
  <c r="M191" i="2" s="1"/>
  <c r="I192" i="2"/>
  <c r="K192" i="2" s="1"/>
  <c r="L192" i="2" s="1"/>
  <c r="E193" i="2"/>
  <c r="F193" i="2" s="1"/>
  <c r="G193" i="2" s="1"/>
  <c r="H193" i="2" s="1"/>
  <c r="J194" i="2"/>
  <c r="D194" i="2" s="1"/>
  <c r="B196" i="2"/>
  <c r="C196" i="2" s="1"/>
  <c r="O195" i="2"/>
  <c r="P195" i="2"/>
  <c r="N192" i="2" l="1"/>
  <c r="M192" i="2" s="1"/>
  <c r="I193" i="2"/>
  <c r="K193" i="2" s="1"/>
  <c r="L193" i="2" s="1"/>
  <c r="E194" i="2"/>
  <c r="F194" i="2" s="1"/>
  <c r="G194" i="2" s="1"/>
  <c r="H194" i="2" s="1"/>
  <c r="J195" i="2"/>
  <c r="D195" i="2" s="1"/>
  <c r="B197" i="2"/>
  <c r="C197" i="2" s="1"/>
  <c r="O196" i="2"/>
  <c r="P196" i="2"/>
  <c r="N193" i="2" l="1"/>
  <c r="M193" i="2" s="1"/>
  <c r="I194" i="2"/>
  <c r="K194" i="2" s="1"/>
  <c r="L194" i="2" s="1"/>
  <c r="E195" i="2"/>
  <c r="F195" i="2" s="1"/>
  <c r="G195" i="2" s="1"/>
  <c r="H195" i="2" s="1"/>
  <c r="J196" i="2"/>
  <c r="D196" i="2" s="1"/>
  <c r="B198" i="2"/>
  <c r="C198" i="2" s="1"/>
  <c r="P197" i="2"/>
  <c r="O197" i="2"/>
  <c r="N194" i="2" l="1"/>
  <c r="M194" i="2" s="1"/>
  <c r="I195" i="2"/>
  <c r="K195" i="2" s="1"/>
  <c r="L195" i="2" s="1"/>
  <c r="E196" i="2"/>
  <c r="F196" i="2" s="1"/>
  <c r="G196" i="2" s="1"/>
  <c r="H196" i="2" s="1"/>
  <c r="J197" i="2"/>
  <c r="D197" i="2" s="1"/>
  <c r="P198" i="2"/>
  <c r="O198" i="2"/>
  <c r="B199" i="2"/>
  <c r="C199" i="2" s="1"/>
  <c r="N195" i="2" l="1"/>
  <c r="M195" i="2" s="1"/>
  <c r="E197" i="2"/>
  <c r="F197" i="2" s="1"/>
  <c r="G197" i="2" s="1"/>
  <c r="H197" i="2" s="1"/>
  <c r="I196" i="2"/>
  <c r="K196" i="2" s="1"/>
  <c r="L196" i="2" s="1"/>
  <c r="J198" i="2"/>
  <c r="D198" i="2" s="1"/>
  <c r="B200" i="2"/>
  <c r="C200" i="2" s="1"/>
  <c r="O199" i="2"/>
  <c r="P199" i="2"/>
  <c r="N196" i="2" l="1"/>
  <c r="M196" i="2" s="1"/>
  <c r="I197" i="2"/>
  <c r="K197" i="2" s="1"/>
  <c r="L197" i="2" s="1"/>
  <c r="J199" i="2"/>
  <c r="D199" i="2" s="1"/>
  <c r="E198" i="2"/>
  <c r="F198" i="2" s="1"/>
  <c r="G198" i="2" s="1"/>
  <c r="H198" i="2" s="1"/>
  <c r="O200" i="2"/>
  <c r="P200" i="2"/>
  <c r="B201" i="2"/>
  <c r="C201" i="2" s="1"/>
  <c r="N197" i="2" l="1"/>
  <c r="M197" i="2" s="1"/>
  <c r="I198" i="2"/>
  <c r="K198" i="2" s="1"/>
  <c r="L198" i="2" s="1"/>
  <c r="E199" i="2"/>
  <c r="F199" i="2" s="1"/>
  <c r="G199" i="2" s="1"/>
  <c r="H199" i="2" s="1"/>
  <c r="B202" i="2"/>
  <c r="C202" i="2" s="1"/>
  <c r="J200" i="2"/>
  <c r="D200" i="2" s="1"/>
  <c r="P201" i="2"/>
  <c r="O201" i="2"/>
  <c r="N198" i="2" l="1"/>
  <c r="M198" i="2" s="1"/>
  <c r="I199" i="2"/>
  <c r="K199" i="2" s="1"/>
  <c r="L199" i="2" s="1"/>
  <c r="J201" i="2"/>
  <c r="D201" i="2" s="1"/>
  <c r="B203" i="2"/>
  <c r="C203" i="2" s="1"/>
  <c r="E200" i="2"/>
  <c r="F200" i="2" s="1"/>
  <c r="G200" i="2" s="1"/>
  <c r="H200" i="2" s="1"/>
  <c r="P202" i="2"/>
  <c r="O202" i="2"/>
  <c r="N199" i="2" l="1"/>
  <c r="M199" i="2" s="1"/>
  <c r="E201" i="2"/>
  <c r="F201" i="2" s="1"/>
  <c r="G201" i="2" s="1"/>
  <c r="H201" i="2" s="1"/>
  <c r="I200" i="2"/>
  <c r="K200" i="2" s="1"/>
  <c r="L200" i="2" s="1"/>
  <c r="B204" i="2"/>
  <c r="C204" i="2" s="1"/>
  <c r="J202" i="2"/>
  <c r="D202" i="2" s="1"/>
  <c r="O203" i="2"/>
  <c r="P203" i="2"/>
  <c r="N200" i="2" l="1"/>
  <c r="M200" i="2" s="1"/>
  <c r="I201" i="2"/>
  <c r="K201" i="2" s="1"/>
  <c r="L201" i="2" s="1"/>
  <c r="J203" i="2"/>
  <c r="D203" i="2" s="1"/>
  <c r="E202" i="2"/>
  <c r="F202" i="2" s="1"/>
  <c r="G202" i="2" s="1"/>
  <c r="H202" i="2" s="1"/>
  <c r="P204" i="2"/>
  <c r="O204" i="2"/>
  <c r="B205" i="2"/>
  <c r="C205" i="2" s="1"/>
  <c r="N201" i="2" l="1"/>
  <c r="M201" i="2" s="1"/>
  <c r="E203" i="2"/>
  <c r="F203" i="2" s="1"/>
  <c r="G203" i="2" s="1"/>
  <c r="H203" i="2" s="1"/>
  <c r="J204" i="2"/>
  <c r="D204" i="2" s="1"/>
  <c r="I202" i="2"/>
  <c r="K202" i="2" s="1"/>
  <c r="L202" i="2" s="1"/>
  <c r="P205" i="2"/>
  <c r="O205" i="2"/>
  <c r="B206" i="2"/>
  <c r="C206" i="2" s="1"/>
  <c r="N202" i="2" l="1"/>
  <c r="M202" i="2" s="1"/>
  <c r="I203" i="2"/>
  <c r="K203" i="2" s="1"/>
  <c r="L203" i="2" s="1"/>
  <c r="E204" i="2"/>
  <c r="F204" i="2" s="1"/>
  <c r="G204" i="2" s="1"/>
  <c r="H204" i="2" s="1"/>
  <c r="J205" i="2"/>
  <c r="D205" i="2" s="1"/>
  <c r="O206" i="2"/>
  <c r="P206" i="2"/>
  <c r="B207" i="2"/>
  <c r="C207" i="2" s="1"/>
  <c r="N203" i="2" l="1"/>
  <c r="M203" i="2" s="1"/>
  <c r="J206" i="2"/>
  <c r="D206" i="2" s="1"/>
  <c r="E206" i="2" s="1"/>
  <c r="F206" i="2" s="1"/>
  <c r="I204" i="2"/>
  <c r="K204" i="2" s="1"/>
  <c r="L204" i="2" s="1"/>
  <c r="E205" i="2"/>
  <c r="F205" i="2" s="1"/>
  <c r="G205" i="2" s="1"/>
  <c r="H205" i="2" s="1"/>
  <c r="B208" i="2"/>
  <c r="C208" i="2" s="1"/>
  <c r="O207" i="2"/>
  <c r="P207" i="2"/>
  <c r="N204" i="2" l="1"/>
  <c r="M204" i="2" s="1"/>
  <c r="I205" i="2"/>
  <c r="K205" i="2" s="1"/>
  <c r="L205" i="2" s="1"/>
  <c r="G206" i="2"/>
  <c r="H206" i="2" s="1"/>
  <c r="I206" i="2" s="1"/>
  <c r="K206" i="2" s="1"/>
  <c r="L206" i="2" s="1"/>
  <c r="N206" i="2" s="1"/>
  <c r="J207" i="2"/>
  <c r="D207" i="2" s="1"/>
  <c r="O208" i="2"/>
  <c r="P208" i="2"/>
  <c r="B209" i="2"/>
  <c r="C209" i="2" s="1"/>
  <c r="N205" i="2" l="1"/>
  <c r="M205" i="2" s="1"/>
  <c r="M206" i="2"/>
  <c r="J208" i="2"/>
  <c r="D208" i="2" s="1"/>
  <c r="O209" i="2"/>
  <c r="P209" i="2"/>
  <c r="B210" i="2"/>
  <c r="C210" i="2" s="1"/>
  <c r="E207" i="2"/>
  <c r="F207" i="2" s="1"/>
  <c r="G207" i="2" s="1"/>
  <c r="H207" i="2" s="1"/>
  <c r="J209" i="2" l="1"/>
  <c r="D209" i="2" s="1"/>
  <c r="E209" i="2" s="1"/>
  <c r="F209" i="2" s="1"/>
  <c r="E208" i="2"/>
  <c r="F208" i="2" s="1"/>
  <c r="G208" i="2" s="1"/>
  <c r="H208" i="2" s="1"/>
  <c r="I207" i="2"/>
  <c r="B211" i="2"/>
  <c r="C211" i="2" s="1"/>
  <c r="O210" i="2"/>
  <c r="P210" i="2"/>
  <c r="I208" i="2" l="1"/>
  <c r="K208" i="2" s="1"/>
  <c r="L208" i="2" s="1"/>
  <c r="G209" i="2"/>
  <c r="H209" i="2" s="1"/>
  <c r="I209" i="2" s="1"/>
  <c r="J210" i="2"/>
  <c r="D210" i="2" s="1"/>
  <c r="P211" i="2"/>
  <c r="O211" i="2"/>
  <c r="B212" i="2"/>
  <c r="C212" i="2" s="1"/>
  <c r="K207" i="2"/>
  <c r="L207" i="2" s="1"/>
  <c r="N207" i="2" l="1"/>
  <c r="M207" i="2" s="1"/>
  <c r="N208" i="2"/>
  <c r="M208" i="2" s="1"/>
  <c r="E210" i="2"/>
  <c r="F210" i="2" s="1"/>
  <c r="G210" i="2" s="1"/>
  <c r="H210" i="2" s="1"/>
  <c r="B213" i="2"/>
  <c r="C213" i="2" s="1"/>
  <c r="O212" i="2"/>
  <c r="P212" i="2"/>
  <c r="J211" i="2"/>
  <c r="D211" i="2" s="1"/>
  <c r="K209" i="2"/>
  <c r="L209" i="2" s="1"/>
  <c r="N209" i="2" l="1"/>
  <c r="M209" i="2" s="1"/>
  <c r="I210" i="2"/>
  <c r="K210" i="2" s="1"/>
  <c r="L210" i="2" s="1"/>
  <c r="J212" i="2"/>
  <c r="D212" i="2" s="1"/>
  <c r="E211" i="2"/>
  <c r="F211" i="2" s="1"/>
  <c r="G211" i="2" s="1"/>
  <c r="H211" i="2" s="1"/>
  <c r="B214" i="2"/>
  <c r="C214" i="2" s="1"/>
  <c r="O213" i="2"/>
  <c r="P213" i="2"/>
  <c r="N210" i="2" l="1"/>
  <c r="M210" i="2" s="1"/>
  <c r="J213" i="2"/>
  <c r="D213" i="2" s="1"/>
  <c r="E213" i="2" s="1"/>
  <c r="F213" i="2" s="1"/>
  <c r="E212" i="2"/>
  <c r="F212" i="2" s="1"/>
  <c r="G212" i="2" s="1"/>
  <c r="H212" i="2" s="1"/>
  <c r="O214" i="2"/>
  <c r="P214" i="2"/>
  <c r="I211" i="2"/>
  <c r="K211" i="2" s="1"/>
  <c r="L211" i="2" s="1"/>
  <c r="B215" i="2"/>
  <c r="C215" i="2" s="1"/>
  <c r="N211" i="2" l="1"/>
  <c r="M211" i="2" s="1"/>
  <c r="I212" i="2"/>
  <c r="K212" i="2" s="1"/>
  <c r="L212" i="2" s="1"/>
  <c r="G213" i="2"/>
  <c r="H213" i="2" s="1"/>
  <c r="I213" i="2" s="1"/>
  <c r="O215" i="2"/>
  <c r="P215" i="2"/>
  <c r="B216" i="2"/>
  <c r="C216" i="2" s="1"/>
  <c r="J214" i="2"/>
  <c r="D214" i="2" s="1"/>
  <c r="J215" i="2" l="1"/>
  <c r="D215" i="2" s="1"/>
  <c r="E215" i="2" s="1"/>
  <c r="F215" i="2" s="1"/>
  <c r="G215" i="2" s="1"/>
  <c r="H215" i="2" s="1"/>
  <c r="N212" i="2"/>
  <c r="M212" i="2" s="1"/>
  <c r="E214" i="2"/>
  <c r="F214" i="2" s="1"/>
  <c r="G214" i="2" s="1"/>
  <c r="H214" i="2" s="1"/>
  <c r="P216" i="2"/>
  <c r="O216" i="2"/>
  <c r="B217" i="2"/>
  <c r="C217" i="2" s="1"/>
  <c r="K213" i="2"/>
  <c r="L213" i="2" s="1"/>
  <c r="N213" i="2" l="1"/>
  <c r="M213" i="2" s="1"/>
  <c r="J216" i="2"/>
  <c r="D216" i="2" s="1"/>
  <c r="B218" i="2"/>
  <c r="C218" i="2" s="1"/>
  <c r="P217" i="2"/>
  <c r="O217" i="2"/>
  <c r="I215" i="2"/>
  <c r="K215" i="2" s="1"/>
  <c r="L215" i="2" s="1"/>
  <c r="I214" i="2"/>
  <c r="K214" i="2" s="1"/>
  <c r="L214" i="2" s="1"/>
  <c r="N214" i="2" l="1"/>
  <c r="M214" i="2" s="1"/>
  <c r="N215" i="2"/>
  <c r="M215" i="2" s="1"/>
  <c r="J217" i="2"/>
  <c r="D217" i="2" s="1"/>
  <c r="E216" i="2"/>
  <c r="F216" i="2" s="1"/>
  <c r="G216" i="2" s="1"/>
  <c r="H216" i="2" s="1"/>
  <c r="B219" i="2"/>
  <c r="C219" i="2" s="1"/>
  <c r="P218" i="2"/>
  <c r="O218" i="2"/>
  <c r="I216" i="2" l="1"/>
  <c r="K216" i="2" s="1"/>
  <c r="L216" i="2" s="1"/>
  <c r="E217" i="2"/>
  <c r="F217" i="2" s="1"/>
  <c r="G217" i="2" s="1"/>
  <c r="H217" i="2" s="1"/>
  <c r="J218" i="2"/>
  <c r="D218" i="2" s="1"/>
  <c r="P219" i="2"/>
  <c r="O219" i="2"/>
  <c r="B220" i="2"/>
  <c r="C220" i="2" s="1"/>
  <c r="N216" i="2" l="1"/>
  <c r="M216" i="2" s="1"/>
  <c r="I217" i="2"/>
  <c r="K217" i="2" s="1"/>
  <c r="L217" i="2" s="1"/>
  <c r="E218" i="2"/>
  <c r="F218" i="2" s="1"/>
  <c r="G218" i="2" s="1"/>
  <c r="H218" i="2" s="1"/>
  <c r="J219" i="2"/>
  <c r="D219" i="2" s="1"/>
  <c r="P220" i="2"/>
  <c r="O220" i="2"/>
  <c r="B221" i="2"/>
  <c r="C221" i="2" s="1"/>
  <c r="N217" i="2" l="1"/>
  <c r="M217" i="2" s="1"/>
  <c r="I218" i="2"/>
  <c r="K218" i="2" s="1"/>
  <c r="L218" i="2" s="1"/>
  <c r="E219" i="2"/>
  <c r="F219" i="2" s="1"/>
  <c r="G219" i="2" s="1"/>
  <c r="H219" i="2" s="1"/>
  <c r="J220" i="2"/>
  <c r="D220" i="2" s="1"/>
  <c r="O221" i="2"/>
  <c r="P221" i="2"/>
  <c r="B222" i="2"/>
  <c r="C222" i="2" s="1"/>
  <c r="N218" i="2" l="1"/>
  <c r="M218" i="2" s="1"/>
  <c r="I219" i="2"/>
  <c r="K219" i="2" s="1"/>
  <c r="L219" i="2" s="1"/>
  <c r="J221" i="2"/>
  <c r="D221" i="2" s="1"/>
  <c r="E220" i="2"/>
  <c r="F220" i="2" s="1"/>
  <c r="G220" i="2" s="1"/>
  <c r="H220" i="2" s="1"/>
  <c r="P222" i="2"/>
  <c r="O222" i="2"/>
  <c r="B223" i="2"/>
  <c r="C223" i="2" s="1"/>
  <c r="N219" i="2" l="1"/>
  <c r="M219" i="2" s="1"/>
  <c r="E221" i="2"/>
  <c r="F221" i="2" s="1"/>
  <c r="G221" i="2" s="1"/>
  <c r="H221" i="2" s="1"/>
  <c r="J222" i="2"/>
  <c r="D222" i="2" s="1"/>
  <c r="I220" i="2"/>
  <c r="K220" i="2" s="1"/>
  <c r="L220" i="2" s="1"/>
  <c r="O223" i="2"/>
  <c r="P223" i="2"/>
  <c r="B224" i="2"/>
  <c r="C224" i="2" s="1"/>
  <c r="N220" i="2" l="1"/>
  <c r="M220" i="2" s="1"/>
  <c r="I221" i="2"/>
  <c r="K221" i="2" s="1"/>
  <c r="L221" i="2" s="1"/>
  <c r="E222" i="2"/>
  <c r="F222" i="2" s="1"/>
  <c r="G222" i="2" s="1"/>
  <c r="H222" i="2" s="1"/>
  <c r="J223" i="2"/>
  <c r="D223" i="2" s="1"/>
  <c r="B225" i="2"/>
  <c r="C225" i="2" s="1"/>
  <c r="O224" i="2"/>
  <c r="P224" i="2"/>
  <c r="N221" i="2" l="1"/>
  <c r="M221" i="2" s="1"/>
  <c r="I222" i="2"/>
  <c r="K222" i="2" s="1"/>
  <c r="L222" i="2" s="1"/>
  <c r="E223" i="2"/>
  <c r="F223" i="2" s="1"/>
  <c r="G223" i="2" s="1"/>
  <c r="H223" i="2" s="1"/>
  <c r="J224" i="2"/>
  <c r="D224" i="2" s="1"/>
  <c r="B226" i="2"/>
  <c r="C226" i="2" s="1"/>
  <c r="O225" i="2"/>
  <c r="P225" i="2"/>
  <c r="N222" i="2" l="1"/>
  <c r="M222" i="2" s="1"/>
  <c r="I223" i="2"/>
  <c r="K223" i="2" s="1"/>
  <c r="L223" i="2" s="1"/>
  <c r="J225" i="2"/>
  <c r="D225" i="2" s="1"/>
  <c r="B227" i="2"/>
  <c r="C227" i="2" s="1"/>
  <c r="E224" i="2"/>
  <c r="F224" i="2" s="1"/>
  <c r="G224" i="2" s="1"/>
  <c r="H224" i="2" s="1"/>
  <c r="P226" i="2"/>
  <c r="O226" i="2"/>
  <c r="N223" i="2" l="1"/>
  <c r="M223" i="2" s="1"/>
  <c r="E225" i="2"/>
  <c r="F225" i="2" s="1"/>
  <c r="G225" i="2" s="1"/>
  <c r="H225" i="2" s="1"/>
  <c r="J226" i="2"/>
  <c r="D226" i="2" s="1"/>
  <c r="B228" i="2"/>
  <c r="C228" i="2" s="1"/>
  <c r="O227" i="2"/>
  <c r="P227" i="2"/>
  <c r="I224" i="2"/>
  <c r="K224" i="2" s="1"/>
  <c r="L224" i="2" s="1"/>
  <c r="N224" i="2" l="1"/>
  <c r="M224" i="2" s="1"/>
  <c r="E226" i="2"/>
  <c r="F226" i="2" s="1"/>
  <c r="G226" i="2" s="1"/>
  <c r="H226" i="2" s="1"/>
  <c r="I225" i="2"/>
  <c r="K225" i="2" s="1"/>
  <c r="L225" i="2" s="1"/>
  <c r="J227" i="2"/>
  <c r="D227" i="2" s="1"/>
  <c r="B229" i="2"/>
  <c r="C229" i="2" s="1"/>
  <c r="P228" i="2"/>
  <c r="O228" i="2"/>
  <c r="N225" i="2" l="1"/>
  <c r="M225" i="2" s="1"/>
  <c r="I226" i="2"/>
  <c r="K226" i="2" s="1"/>
  <c r="L226" i="2" s="1"/>
  <c r="J228" i="2"/>
  <c r="D228" i="2" s="1"/>
  <c r="E227" i="2"/>
  <c r="F227" i="2" s="1"/>
  <c r="G227" i="2" s="1"/>
  <c r="H227" i="2" s="1"/>
  <c r="B230" i="2"/>
  <c r="C230" i="2" s="1"/>
  <c r="P229" i="2"/>
  <c r="O229" i="2"/>
  <c r="N226" i="2" l="1"/>
  <c r="M226" i="2" s="1"/>
  <c r="I227" i="2"/>
  <c r="K227" i="2" s="1"/>
  <c r="L227" i="2" s="1"/>
  <c r="J229" i="2"/>
  <c r="D229" i="2" s="1"/>
  <c r="E229" i="2" s="1"/>
  <c r="F229" i="2" s="1"/>
  <c r="E228" i="2"/>
  <c r="F228" i="2" s="1"/>
  <c r="G228" i="2" s="1"/>
  <c r="H228" i="2" s="1"/>
  <c r="O230" i="2"/>
  <c r="P230" i="2"/>
  <c r="B231" i="2"/>
  <c r="C231" i="2" s="1"/>
  <c r="N227" i="2" l="1"/>
  <c r="M227" i="2" s="1"/>
  <c r="I228" i="2"/>
  <c r="K228" i="2" s="1"/>
  <c r="L228" i="2" s="1"/>
  <c r="G229" i="2"/>
  <c r="H229" i="2" s="1"/>
  <c r="I229" i="2" s="1"/>
  <c r="K229" i="2" s="1"/>
  <c r="L229" i="2" s="1"/>
  <c r="N229" i="2" s="1"/>
  <c r="J230" i="2"/>
  <c r="D230" i="2" s="1"/>
  <c r="P231" i="2"/>
  <c r="O231" i="2"/>
  <c r="B232" i="2"/>
  <c r="C232" i="2" s="1"/>
  <c r="N228" i="2" l="1"/>
  <c r="M228" i="2" s="1"/>
  <c r="M229" i="2"/>
  <c r="E230" i="2"/>
  <c r="F230" i="2" s="1"/>
  <c r="G230" i="2" s="1"/>
  <c r="H230" i="2" s="1"/>
  <c r="J231" i="2"/>
  <c r="D231" i="2" s="1"/>
  <c r="B233" i="2"/>
  <c r="C233" i="2" s="1"/>
  <c r="O232" i="2"/>
  <c r="P232" i="2"/>
  <c r="I230" i="2" l="1"/>
  <c r="K230" i="2" s="1"/>
  <c r="L230" i="2" s="1"/>
  <c r="E231" i="2"/>
  <c r="F231" i="2" s="1"/>
  <c r="G231" i="2" s="1"/>
  <c r="H231" i="2" s="1"/>
  <c r="J232" i="2"/>
  <c r="D232" i="2" s="1"/>
  <c r="B234" i="2"/>
  <c r="C234" i="2" s="1"/>
  <c r="O233" i="2"/>
  <c r="P233" i="2"/>
  <c r="N230" i="2" l="1"/>
  <c r="M230" i="2" s="1"/>
  <c r="I231" i="2"/>
  <c r="K231" i="2" s="1"/>
  <c r="L231" i="2" s="1"/>
  <c r="E232" i="2"/>
  <c r="F232" i="2" s="1"/>
  <c r="G232" i="2" s="1"/>
  <c r="H232" i="2" s="1"/>
  <c r="J233" i="2"/>
  <c r="D233" i="2" s="1"/>
  <c r="O234" i="2"/>
  <c r="P234" i="2"/>
  <c r="B235" i="2"/>
  <c r="C235" i="2" s="1"/>
  <c r="N231" i="2" l="1"/>
  <c r="M231" i="2" s="1"/>
  <c r="I232" i="2"/>
  <c r="K232" i="2" s="1"/>
  <c r="L232" i="2" s="1"/>
  <c r="E233" i="2"/>
  <c r="F233" i="2" s="1"/>
  <c r="G233" i="2" s="1"/>
  <c r="H233" i="2" s="1"/>
  <c r="J234" i="2"/>
  <c r="D234" i="2" s="1"/>
  <c r="B236" i="2"/>
  <c r="C236" i="2" s="1"/>
  <c r="O235" i="2"/>
  <c r="P235" i="2"/>
  <c r="N232" i="2" l="1"/>
  <c r="M232" i="2" s="1"/>
  <c r="I233" i="2"/>
  <c r="K233" i="2" s="1"/>
  <c r="L233" i="2" s="1"/>
  <c r="E234" i="2"/>
  <c r="F234" i="2" s="1"/>
  <c r="G234" i="2" s="1"/>
  <c r="H234" i="2" s="1"/>
  <c r="J235" i="2"/>
  <c r="D235" i="2" s="1"/>
  <c r="O236" i="2"/>
  <c r="P236" i="2"/>
  <c r="B237" i="2"/>
  <c r="C237" i="2" s="1"/>
  <c r="N233" i="2" l="1"/>
  <c r="M233" i="2" s="1"/>
  <c r="J236" i="2"/>
  <c r="D236" i="2" s="1"/>
  <c r="E235" i="2"/>
  <c r="F235" i="2" s="1"/>
  <c r="G235" i="2" s="1"/>
  <c r="H235" i="2" s="1"/>
  <c r="I235" i="2" s="1"/>
  <c r="K235" i="2" s="1"/>
  <c r="L235" i="2" s="1"/>
  <c r="N235" i="2" s="1"/>
  <c r="I234" i="2"/>
  <c r="K234" i="2" s="1"/>
  <c r="L234" i="2" s="1"/>
  <c r="B238" i="2"/>
  <c r="C238" i="2" s="1"/>
  <c r="P237" i="2"/>
  <c r="O237" i="2"/>
  <c r="N234" i="2" l="1"/>
  <c r="M234" i="2" s="1"/>
  <c r="M235" i="2"/>
  <c r="E236" i="2"/>
  <c r="F236" i="2" s="1"/>
  <c r="G236" i="2" s="1"/>
  <c r="H236" i="2" s="1"/>
  <c r="J237" i="2"/>
  <c r="D237" i="2" s="1"/>
  <c r="P238" i="2"/>
  <c r="O238" i="2"/>
  <c r="B239" i="2"/>
  <c r="C239" i="2" s="1"/>
  <c r="I236" i="2" l="1"/>
  <c r="K236" i="2" s="1"/>
  <c r="L236" i="2" s="1"/>
  <c r="E237" i="2"/>
  <c r="F237" i="2" s="1"/>
  <c r="G237" i="2" s="1"/>
  <c r="H237" i="2" s="1"/>
  <c r="J238" i="2"/>
  <c r="D238" i="2" s="1"/>
  <c r="P239" i="2"/>
  <c r="O239" i="2"/>
  <c r="B240" i="2"/>
  <c r="C240" i="2" s="1"/>
  <c r="N236" i="2" l="1"/>
  <c r="M236" i="2" s="1"/>
  <c r="I237" i="2"/>
  <c r="K237" i="2" s="1"/>
  <c r="L237" i="2" s="1"/>
  <c r="J239" i="2"/>
  <c r="D239" i="2" s="1"/>
  <c r="E238" i="2"/>
  <c r="F238" i="2" s="1"/>
  <c r="G238" i="2" s="1"/>
  <c r="H238" i="2" s="1"/>
  <c r="P240" i="2"/>
  <c r="O240" i="2"/>
  <c r="B241" i="2"/>
  <c r="C241" i="2" s="1"/>
  <c r="N237" i="2" l="1"/>
  <c r="M237" i="2" s="1"/>
  <c r="I238" i="2"/>
  <c r="K238" i="2" s="1"/>
  <c r="L238" i="2" s="1"/>
  <c r="E239" i="2"/>
  <c r="F239" i="2" s="1"/>
  <c r="G239" i="2" s="1"/>
  <c r="H239" i="2" s="1"/>
  <c r="I239" i="2" s="1"/>
  <c r="K239" i="2" s="1"/>
  <c r="L239" i="2" s="1"/>
  <c r="N239" i="2" s="1"/>
  <c r="J240" i="2"/>
  <c r="D240" i="2" s="1"/>
  <c r="B242" i="2"/>
  <c r="C242" i="2" s="1"/>
  <c r="O241" i="2"/>
  <c r="P241" i="2"/>
  <c r="N238" i="2" l="1"/>
  <c r="M238" i="2" s="1"/>
  <c r="M239" i="2"/>
  <c r="E240" i="2"/>
  <c r="F240" i="2" s="1"/>
  <c r="G240" i="2" s="1"/>
  <c r="H240" i="2" s="1"/>
  <c r="J241" i="2"/>
  <c r="D241" i="2" s="1"/>
  <c r="B243" i="2"/>
  <c r="C243" i="2" s="1"/>
  <c r="O242" i="2"/>
  <c r="P242" i="2"/>
  <c r="I240" i="2" l="1"/>
  <c r="K240" i="2" s="1"/>
  <c r="L240" i="2" s="1"/>
  <c r="E241" i="2"/>
  <c r="F241" i="2" s="1"/>
  <c r="G241" i="2" s="1"/>
  <c r="H241" i="2" s="1"/>
  <c r="J242" i="2"/>
  <c r="D242" i="2" s="1"/>
  <c r="O243" i="2"/>
  <c r="P243" i="2"/>
  <c r="B244" i="2"/>
  <c r="C244" i="2" s="1"/>
  <c r="N240" i="2" l="1"/>
  <c r="M240" i="2" s="1"/>
  <c r="I241" i="2"/>
  <c r="K241" i="2" s="1"/>
  <c r="L241" i="2" s="1"/>
  <c r="E242" i="2"/>
  <c r="F242" i="2" s="1"/>
  <c r="G242" i="2" s="1"/>
  <c r="H242" i="2" s="1"/>
  <c r="J243" i="2"/>
  <c r="D243" i="2" s="1"/>
  <c r="B245" i="2"/>
  <c r="C245" i="2" s="1"/>
  <c r="O244" i="2"/>
  <c r="P244" i="2"/>
  <c r="N241" i="2" l="1"/>
  <c r="M241" i="2" s="1"/>
  <c r="E243" i="2"/>
  <c r="F243" i="2" s="1"/>
  <c r="G243" i="2" s="1"/>
  <c r="H243" i="2" s="1"/>
  <c r="I242" i="2"/>
  <c r="K242" i="2" s="1"/>
  <c r="L242" i="2" s="1"/>
  <c r="J244" i="2"/>
  <c r="D244" i="2" s="1"/>
  <c r="B246" i="2"/>
  <c r="C246" i="2" s="1"/>
  <c r="P245" i="2"/>
  <c r="O245" i="2"/>
  <c r="N242" i="2" l="1"/>
  <c r="M242" i="2" s="1"/>
  <c r="I243" i="2"/>
  <c r="K243" i="2" s="1"/>
  <c r="L243" i="2" s="1"/>
  <c r="J245" i="2"/>
  <c r="D245" i="2" s="1"/>
  <c r="E244" i="2"/>
  <c r="F244" i="2" s="1"/>
  <c r="G244" i="2" s="1"/>
  <c r="H244" i="2" s="1"/>
  <c r="B247" i="2"/>
  <c r="C247" i="2" s="1"/>
  <c r="P246" i="2"/>
  <c r="O246" i="2"/>
  <c r="N243" i="2" l="1"/>
  <c r="M243" i="2" s="1"/>
  <c r="I244" i="2"/>
  <c r="E245" i="2"/>
  <c r="F245" i="2" s="1"/>
  <c r="G245" i="2" s="1"/>
  <c r="H245" i="2" s="1"/>
  <c r="J246" i="2"/>
  <c r="D246" i="2" s="1"/>
  <c r="B248" i="2"/>
  <c r="C248" i="2" s="1"/>
  <c r="P247" i="2"/>
  <c r="O247" i="2"/>
  <c r="K244" i="2"/>
  <c r="L244" i="2" s="1"/>
  <c r="N244" i="2" l="1"/>
  <c r="M244" i="2" s="1"/>
  <c r="I245" i="2"/>
  <c r="K245" i="2" s="1"/>
  <c r="L245" i="2" s="1"/>
  <c r="E246" i="2"/>
  <c r="F246" i="2" s="1"/>
  <c r="G246" i="2" s="1"/>
  <c r="H246" i="2" s="1"/>
  <c r="J247" i="2"/>
  <c r="D247" i="2" s="1"/>
  <c r="B249" i="2"/>
  <c r="C249" i="2" s="1"/>
  <c r="O248" i="2"/>
  <c r="P248" i="2"/>
  <c r="N245" i="2" l="1"/>
  <c r="M245" i="2" s="1"/>
  <c r="J248" i="2"/>
  <c r="D248" i="2" s="1"/>
  <c r="I246" i="2"/>
  <c r="K246" i="2" s="1"/>
  <c r="L246" i="2" s="1"/>
  <c r="E247" i="2"/>
  <c r="F247" i="2" s="1"/>
  <c r="G247" i="2" s="1"/>
  <c r="H247" i="2" s="1"/>
  <c r="B250" i="2"/>
  <c r="C250" i="2" s="1"/>
  <c r="P249" i="2"/>
  <c r="O249" i="2"/>
  <c r="N246" i="2" l="1"/>
  <c r="M246" i="2" s="1"/>
  <c r="I247" i="2"/>
  <c r="K247" i="2" s="1"/>
  <c r="L247" i="2" s="1"/>
  <c r="E248" i="2"/>
  <c r="F248" i="2" s="1"/>
  <c r="G248" i="2" s="1"/>
  <c r="H248" i="2" s="1"/>
  <c r="I248" i="2" s="1"/>
  <c r="K248" i="2" s="1"/>
  <c r="L248" i="2" s="1"/>
  <c r="N248" i="2" s="1"/>
  <c r="J249" i="2"/>
  <c r="D249" i="2" s="1"/>
  <c r="O250" i="2"/>
  <c r="P250" i="2"/>
  <c r="B251" i="2"/>
  <c r="C251" i="2" s="1"/>
  <c r="N247" i="2" l="1"/>
  <c r="M247" i="2" s="1"/>
  <c r="E249" i="2"/>
  <c r="F249" i="2" s="1"/>
  <c r="G249" i="2" s="1"/>
  <c r="H249" i="2" s="1"/>
  <c r="M248" i="2"/>
  <c r="B252" i="2"/>
  <c r="C252" i="2" s="1"/>
  <c r="J250" i="2"/>
  <c r="D250" i="2" s="1"/>
  <c r="P251" i="2"/>
  <c r="O251" i="2"/>
  <c r="I249" i="2" l="1"/>
  <c r="K249" i="2" s="1"/>
  <c r="L249" i="2" s="1"/>
  <c r="J251" i="2"/>
  <c r="D251" i="2" s="1"/>
  <c r="E250" i="2"/>
  <c r="F250" i="2" s="1"/>
  <c r="G250" i="2" s="1"/>
  <c r="H250" i="2" s="1"/>
  <c r="O252" i="2"/>
  <c r="P252" i="2"/>
  <c r="B253" i="2"/>
  <c r="C253" i="2" s="1"/>
  <c r="N249" i="2" l="1"/>
  <c r="M249" i="2" s="1"/>
  <c r="J252" i="2"/>
  <c r="D252" i="2" s="1"/>
  <c r="E251" i="2"/>
  <c r="F251" i="2" s="1"/>
  <c r="G251" i="2" s="1"/>
  <c r="H251" i="2" s="1"/>
  <c r="O253" i="2"/>
  <c r="P253" i="2"/>
  <c r="B254" i="2"/>
  <c r="C254" i="2" s="1"/>
  <c r="I250" i="2"/>
  <c r="K250" i="2" s="1"/>
  <c r="L250" i="2" s="1"/>
  <c r="N250" i="2" l="1"/>
  <c r="M250" i="2" s="1"/>
  <c r="I251" i="2"/>
  <c r="K251" i="2" s="1"/>
  <c r="L251" i="2" s="1"/>
  <c r="J253" i="2"/>
  <c r="D253" i="2" s="1"/>
  <c r="E253" i="2" s="1"/>
  <c r="F253" i="2" s="1"/>
  <c r="E252" i="2"/>
  <c r="F252" i="2" s="1"/>
  <c r="G252" i="2" s="1"/>
  <c r="H252" i="2" s="1"/>
  <c r="O254" i="2"/>
  <c r="P254" i="2"/>
  <c r="B255" i="2"/>
  <c r="C255" i="2" s="1"/>
  <c r="N251" i="2" l="1"/>
  <c r="M251" i="2" s="1"/>
  <c r="I252" i="2"/>
  <c r="K252" i="2" s="1"/>
  <c r="L252" i="2" s="1"/>
  <c r="G253" i="2"/>
  <c r="H253" i="2" s="1"/>
  <c r="I253" i="2" s="1"/>
  <c r="K253" i="2" s="1"/>
  <c r="L253" i="2" s="1"/>
  <c r="N253" i="2" s="1"/>
  <c r="J254" i="2"/>
  <c r="D254" i="2" s="1"/>
  <c r="B256" i="2"/>
  <c r="C256" i="2" s="1"/>
  <c r="P255" i="2"/>
  <c r="O255" i="2"/>
  <c r="N252" i="2" l="1"/>
  <c r="M252" i="2" s="1"/>
  <c r="E254" i="2"/>
  <c r="F254" i="2" s="1"/>
  <c r="G254" i="2" s="1"/>
  <c r="H254" i="2" s="1"/>
  <c r="I254" i="2" s="1"/>
  <c r="K254" i="2" s="1"/>
  <c r="L254" i="2" s="1"/>
  <c r="N254" i="2" s="1"/>
  <c r="M253" i="2"/>
  <c r="J255" i="2"/>
  <c r="D255" i="2" s="1"/>
  <c r="P256" i="2"/>
  <c r="O256" i="2"/>
  <c r="B257" i="2"/>
  <c r="C257" i="2" s="1"/>
  <c r="E255" i="2" l="1"/>
  <c r="F255" i="2" s="1"/>
  <c r="G255" i="2" s="1"/>
  <c r="H255" i="2" s="1"/>
  <c r="M254" i="2"/>
  <c r="J256" i="2"/>
  <c r="D256" i="2" s="1"/>
  <c r="B258" i="2"/>
  <c r="C258" i="2" s="1"/>
  <c r="P257" i="2"/>
  <c r="O257" i="2"/>
  <c r="I255" i="2" l="1"/>
  <c r="K255" i="2" s="1"/>
  <c r="L255" i="2" s="1"/>
  <c r="E256" i="2"/>
  <c r="F256" i="2" s="1"/>
  <c r="G256" i="2" s="1"/>
  <c r="H256" i="2" s="1"/>
  <c r="J257" i="2"/>
  <c r="D257" i="2" s="1"/>
  <c r="B259" i="2"/>
  <c r="C259" i="2" s="1"/>
  <c r="P258" i="2"/>
  <c r="O258" i="2"/>
  <c r="N255" i="2" l="1"/>
  <c r="M255" i="2" s="1"/>
  <c r="I256" i="2"/>
  <c r="K256" i="2" s="1"/>
  <c r="L256" i="2" s="1"/>
  <c r="E257" i="2"/>
  <c r="F257" i="2" s="1"/>
  <c r="G257" i="2" s="1"/>
  <c r="H257" i="2" s="1"/>
  <c r="B260" i="2"/>
  <c r="C260" i="2" s="1"/>
  <c r="J258" i="2"/>
  <c r="D258" i="2" s="1"/>
  <c r="P259" i="2"/>
  <c r="O259" i="2"/>
  <c r="N256" i="2" l="1"/>
  <c r="M256" i="2" s="1"/>
  <c r="I257" i="2"/>
  <c r="K257" i="2" s="1"/>
  <c r="L257" i="2" s="1"/>
  <c r="J259" i="2"/>
  <c r="D259" i="2" s="1"/>
  <c r="E258" i="2"/>
  <c r="F258" i="2" s="1"/>
  <c r="G258" i="2" s="1"/>
  <c r="H258" i="2" s="1"/>
  <c r="B261" i="2"/>
  <c r="C261" i="2" s="1"/>
  <c r="P260" i="2"/>
  <c r="O260" i="2"/>
  <c r="N257" i="2" l="1"/>
  <c r="M257" i="2" s="1"/>
  <c r="E259" i="2"/>
  <c r="F259" i="2" s="1"/>
  <c r="G259" i="2" s="1"/>
  <c r="H259" i="2" s="1"/>
  <c r="J260" i="2"/>
  <c r="D260" i="2" s="1"/>
  <c r="B262" i="2"/>
  <c r="C262" i="2" s="1"/>
  <c r="P261" i="2"/>
  <c r="O261" i="2"/>
  <c r="I258" i="2"/>
  <c r="K258" i="2" s="1"/>
  <c r="L258" i="2" s="1"/>
  <c r="N258" i="2" l="1"/>
  <c r="M258" i="2" s="1"/>
  <c r="I259" i="2"/>
  <c r="K259" i="2" s="1"/>
  <c r="L259" i="2" s="1"/>
  <c r="J261" i="2"/>
  <c r="D261" i="2" s="1"/>
  <c r="E260" i="2"/>
  <c r="F260" i="2" s="1"/>
  <c r="G260" i="2" s="1"/>
  <c r="H260" i="2" s="1"/>
  <c r="B263" i="2"/>
  <c r="C263" i="2" s="1"/>
  <c r="P262" i="2"/>
  <c r="O262" i="2"/>
  <c r="N259" i="2" l="1"/>
  <c r="M259" i="2" s="1"/>
  <c r="I260" i="2"/>
  <c r="K260" i="2" s="1"/>
  <c r="L260" i="2" s="1"/>
  <c r="E261" i="2"/>
  <c r="F261" i="2" s="1"/>
  <c r="G261" i="2" s="1"/>
  <c r="H261" i="2" s="1"/>
  <c r="J262" i="2"/>
  <c r="D262" i="2" s="1"/>
  <c r="O263" i="2"/>
  <c r="P263" i="2"/>
  <c r="B264" i="2"/>
  <c r="C264" i="2" s="1"/>
  <c r="N260" i="2" l="1"/>
  <c r="M260" i="2" s="1"/>
  <c r="I261" i="2"/>
  <c r="K261" i="2" s="1"/>
  <c r="L261" i="2" s="1"/>
  <c r="E262" i="2"/>
  <c r="F262" i="2" s="1"/>
  <c r="G262" i="2" s="1"/>
  <c r="H262" i="2" s="1"/>
  <c r="I262" i="2" s="1"/>
  <c r="K262" i="2" s="1"/>
  <c r="L262" i="2" s="1"/>
  <c r="N262" i="2" s="1"/>
  <c r="J263" i="2"/>
  <c r="D263" i="2" s="1"/>
  <c r="O264" i="2"/>
  <c r="P264" i="2"/>
  <c r="B265" i="2"/>
  <c r="C265" i="2" s="1"/>
  <c r="N261" i="2" l="1"/>
  <c r="M261" i="2" s="1"/>
  <c r="E263" i="2"/>
  <c r="F263" i="2" s="1"/>
  <c r="G263" i="2" s="1"/>
  <c r="H263" i="2" s="1"/>
  <c r="I263" i="2" s="1"/>
  <c r="K263" i="2" s="1"/>
  <c r="L263" i="2" s="1"/>
  <c r="N263" i="2" s="1"/>
  <c r="M262" i="2"/>
  <c r="O265" i="2"/>
  <c r="P265" i="2"/>
  <c r="B266" i="2"/>
  <c r="C266" i="2" s="1"/>
  <c r="J264" i="2"/>
  <c r="D264" i="2" s="1"/>
  <c r="M263" i="2" l="1"/>
  <c r="J265" i="2"/>
  <c r="D265" i="2" s="1"/>
  <c r="E264" i="2"/>
  <c r="F264" i="2" s="1"/>
  <c r="G264" i="2" s="1"/>
  <c r="H264" i="2" s="1"/>
  <c r="B267" i="2"/>
  <c r="C267" i="2" s="1"/>
  <c r="P266" i="2"/>
  <c r="O266" i="2"/>
  <c r="E265" i="2" l="1"/>
  <c r="F265" i="2" s="1"/>
  <c r="G265" i="2" s="1"/>
  <c r="H265" i="2" s="1"/>
  <c r="J266" i="2"/>
  <c r="D266" i="2" s="1"/>
  <c r="B268" i="2"/>
  <c r="C268" i="2" s="1"/>
  <c r="O267" i="2"/>
  <c r="P267" i="2"/>
  <c r="I264" i="2"/>
  <c r="K264" i="2" s="1"/>
  <c r="L264" i="2" s="1"/>
  <c r="N264" i="2" l="1"/>
  <c r="M264" i="2" s="1"/>
  <c r="I265" i="2"/>
  <c r="K265" i="2" s="1"/>
  <c r="L265" i="2" s="1"/>
  <c r="E266" i="2"/>
  <c r="F266" i="2" s="1"/>
  <c r="G266" i="2" s="1"/>
  <c r="H266" i="2" s="1"/>
  <c r="J267" i="2"/>
  <c r="D267" i="2" s="1"/>
  <c r="B269" i="2"/>
  <c r="C269" i="2" s="1"/>
  <c r="P268" i="2"/>
  <c r="O268" i="2"/>
  <c r="N265" i="2" l="1"/>
  <c r="M265" i="2" s="1"/>
  <c r="I266" i="2"/>
  <c r="K266" i="2" s="1"/>
  <c r="L266" i="2" s="1"/>
  <c r="J268" i="2"/>
  <c r="D268" i="2" s="1"/>
  <c r="E267" i="2"/>
  <c r="F267" i="2" s="1"/>
  <c r="G267" i="2" s="1"/>
  <c r="H267" i="2" s="1"/>
  <c r="P269" i="2"/>
  <c r="O269" i="2"/>
  <c r="B270" i="2"/>
  <c r="C270" i="2" s="1"/>
  <c r="N266" i="2" l="1"/>
  <c r="M266" i="2" s="1"/>
  <c r="I267" i="2"/>
  <c r="K267" i="2" s="1"/>
  <c r="L267" i="2" s="1"/>
  <c r="E268" i="2"/>
  <c r="F268" i="2" s="1"/>
  <c r="G268" i="2" s="1"/>
  <c r="H268" i="2" s="1"/>
  <c r="J269" i="2"/>
  <c r="D269" i="2" s="1"/>
  <c r="B271" i="2"/>
  <c r="C271" i="2" s="1"/>
  <c r="O270" i="2"/>
  <c r="P270" i="2"/>
  <c r="N267" i="2" l="1"/>
  <c r="M267" i="2" s="1"/>
  <c r="I268" i="2"/>
  <c r="K268" i="2" s="1"/>
  <c r="L268" i="2" s="1"/>
  <c r="J270" i="2"/>
  <c r="D270" i="2" s="1"/>
  <c r="E269" i="2"/>
  <c r="F269" i="2" s="1"/>
  <c r="G269" i="2" s="1"/>
  <c r="H269" i="2" s="1"/>
  <c r="O271" i="2"/>
  <c r="P271" i="2"/>
  <c r="B272" i="2"/>
  <c r="C272" i="2" s="1"/>
  <c r="N268" i="2" l="1"/>
  <c r="M268" i="2" s="1"/>
  <c r="E270" i="2"/>
  <c r="F270" i="2" s="1"/>
  <c r="G270" i="2" s="1"/>
  <c r="H270" i="2" s="1"/>
  <c r="I269" i="2"/>
  <c r="K269" i="2" s="1"/>
  <c r="L269" i="2" s="1"/>
  <c r="J271" i="2"/>
  <c r="D271" i="2" s="1"/>
  <c r="B273" i="2"/>
  <c r="C273" i="2" s="1"/>
  <c r="O272" i="2"/>
  <c r="P272" i="2"/>
  <c r="N269" i="2" l="1"/>
  <c r="M269" i="2" s="1"/>
  <c r="I270" i="2"/>
  <c r="K270" i="2" s="1"/>
  <c r="L270" i="2" s="1"/>
  <c r="J272" i="2"/>
  <c r="D272" i="2" s="1"/>
  <c r="E271" i="2"/>
  <c r="F271" i="2" s="1"/>
  <c r="G271" i="2" s="1"/>
  <c r="H271" i="2" s="1"/>
  <c r="B274" i="2"/>
  <c r="C274" i="2" s="1"/>
  <c r="O273" i="2"/>
  <c r="P273" i="2"/>
  <c r="N270" i="2" l="1"/>
  <c r="M270" i="2" s="1"/>
  <c r="I271" i="2"/>
  <c r="K271" i="2" s="1"/>
  <c r="L271" i="2" s="1"/>
  <c r="E272" i="2"/>
  <c r="F272" i="2" s="1"/>
  <c r="G272" i="2" s="1"/>
  <c r="H272" i="2" s="1"/>
  <c r="I272" i="2" s="1"/>
  <c r="J273" i="2"/>
  <c r="D273" i="2" s="1"/>
  <c r="O274" i="2"/>
  <c r="P274" i="2"/>
  <c r="B275" i="2"/>
  <c r="C275" i="2" s="1"/>
  <c r="N271" i="2" l="1"/>
  <c r="M271" i="2" s="1"/>
  <c r="E273" i="2"/>
  <c r="F273" i="2" s="1"/>
  <c r="G273" i="2" s="1"/>
  <c r="H273" i="2" s="1"/>
  <c r="J274" i="2"/>
  <c r="D274" i="2" s="1"/>
  <c r="K272" i="2"/>
  <c r="L272" i="2" s="1"/>
  <c r="B276" i="2"/>
  <c r="C276" i="2" s="1"/>
  <c r="P275" i="2"/>
  <c r="O275" i="2"/>
  <c r="N272" i="2" l="1"/>
  <c r="M272" i="2" s="1"/>
  <c r="I273" i="2"/>
  <c r="K273" i="2" s="1"/>
  <c r="L273" i="2" s="1"/>
  <c r="E274" i="2"/>
  <c r="F274" i="2" s="1"/>
  <c r="G274" i="2" s="1"/>
  <c r="H274" i="2" s="1"/>
  <c r="P276" i="2"/>
  <c r="O276" i="2"/>
  <c r="B277" i="2"/>
  <c r="C277" i="2" s="1"/>
  <c r="J275" i="2"/>
  <c r="D275" i="2" s="1"/>
  <c r="N273" i="2" l="1"/>
  <c r="M273" i="2" s="1"/>
  <c r="J276" i="2"/>
  <c r="D276" i="2" s="1"/>
  <c r="E276" i="2" s="1"/>
  <c r="F276" i="2" s="1"/>
  <c r="G276" i="2" s="1"/>
  <c r="H276" i="2" s="1"/>
  <c r="I274" i="2"/>
  <c r="K274" i="2" s="1"/>
  <c r="L274" i="2" s="1"/>
  <c r="B278" i="2"/>
  <c r="C278" i="2" s="1"/>
  <c r="P277" i="2"/>
  <c r="O277" i="2"/>
  <c r="E275" i="2"/>
  <c r="F275" i="2" s="1"/>
  <c r="G275" i="2" s="1"/>
  <c r="H275" i="2" s="1"/>
  <c r="N274" i="2" l="1"/>
  <c r="M274" i="2" s="1"/>
  <c r="I275" i="2"/>
  <c r="K275" i="2" s="1"/>
  <c r="L275" i="2" s="1"/>
  <c r="J277" i="2"/>
  <c r="D277" i="2" s="1"/>
  <c r="I276" i="2"/>
  <c r="K276" i="2" s="1"/>
  <c r="L276" i="2" s="1"/>
  <c r="O278" i="2"/>
  <c r="P278" i="2"/>
  <c r="B279" i="2"/>
  <c r="C279" i="2" s="1"/>
  <c r="N276" i="2" l="1"/>
  <c r="M276" i="2" s="1"/>
  <c r="N275" i="2"/>
  <c r="M275" i="2" s="1"/>
  <c r="J278" i="2"/>
  <c r="D278" i="2" s="1"/>
  <c r="B280" i="2"/>
  <c r="C280" i="2" s="1"/>
  <c r="P279" i="2"/>
  <c r="O279" i="2"/>
  <c r="E277" i="2"/>
  <c r="F277" i="2" s="1"/>
  <c r="G277" i="2" s="1"/>
  <c r="H277" i="2" s="1"/>
  <c r="I277" i="2" l="1"/>
  <c r="J279" i="2"/>
  <c r="D279" i="2" s="1"/>
  <c r="O280" i="2"/>
  <c r="P280" i="2"/>
  <c r="B281" i="2"/>
  <c r="C281" i="2" s="1"/>
  <c r="E278" i="2"/>
  <c r="F278" i="2" s="1"/>
  <c r="G278" i="2" s="1"/>
  <c r="H278" i="2" s="1"/>
  <c r="J280" i="2" l="1"/>
  <c r="D280" i="2" s="1"/>
  <c r="I278" i="2"/>
  <c r="K278" i="2" s="1"/>
  <c r="L278" i="2" s="1"/>
  <c r="B282" i="2"/>
  <c r="C282" i="2" s="1"/>
  <c r="P281" i="2"/>
  <c r="O281" i="2"/>
  <c r="E279" i="2"/>
  <c r="F279" i="2" s="1"/>
  <c r="G279" i="2" s="1"/>
  <c r="H279" i="2" s="1"/>
  <c r="K277" i="2"/>
  <c r="L277" i="2" s="1"/>
  <c r="N277" i="2" l="1"/>
  <c r="M277" i="2" s="1"/>
  <c r="N278" i="2"/>
  <c r="M278" i="2" s="1"/>
  <c r="E280" i="2"/>
  <c r="F280" i="2" s="1"/>
  <c r="G280" i="2" s="1"/>
  <c r="H280" i="2" s="1"/>
  <c r="J281" i="2"/>
  <c r="D281" i="2" s="1"/>
  <c r="P282" i="2"/>
  <c r="O282" i="2"/>
  <c r="I279" i="2"/>
  <c r="K279" i="2" s="1"/>
  <c r="L279" i="2" s="1"/>
  <c r="B283" i="2"/>
  <c r="C283" i="2" s="1"/>
  <c r="N279" i="2" l="1"/>
  <c r="M279" i="2" s="1"/>
  <c r="I280" i="2"/>
  <c r="K280" i="2" s="1"/>
  <c r="L280" i="2" s="1"/>
  <c r="E281" i="2"/>
  <c r="F281" i="2" s="1"/>
  <c r="G281" i="2" s="1"/>
  <c r="H281" i="2" s="1"/>
  <c r="J282" i="2"/>
  <c r="D282" i="2" s="1"/>
  <c r="B284" i="2"/>
  <c r="C284" i="2" s="1"/>
  <c r="P283" i="2"/>
  <c r="O283" i="2"/>
  <c r="N280" i="2" l="1"/>
  <c r="M280" i="2" s="1"/>
  <c r="I281" i="2"/>
  <c r="K281" i="2" s="1"/>
  <c r="L281" i="2" s="1"/>
  <c r="E282" i="2"/>
  <c r="F282" i="2" s="1"/>
  <c r="G282" i="2" s="1"/>
  <c r="H282" i="2" s="1"/>
  <c r="J283" i="2"/>
  <c r="D283" i="2" s="1"/>
  <c r="B285" i="2"/>
  <c r="C285" i="2" s="1"/>
  <c r="O284" i="2"/>
  <c r="P284" i="2"/>
  <c r="N281" i="2" l="1"/>
  <c r="M281" i="2" s="1"/>
  <c r="E283" i="2"/>
  <c r="F283" i="2" s="1"/>
  <c r="G283" i="2" s="1"/>
  <c r="H283" i="2" s="1"/>
  <c r="I282" i="2"/>
  <c r="K282" i="2" s="1"/>
  <c r="L282" i="2" s="1"/>
  <c r="J284" i="2"/>
  <c r="D284" i="2" s="1"/>
  <c r="B286" i="2"/>
  <c r="C286" i="2" s="1"/>
  <c r="O285" i="2"/>
  <c r="P285" i="2"/>
  <c r="N282" i="2" l="1"/>
  <c r="M282" i="2" s="1"/>
  <c r="I283" i="2"/>
  <c r="K283" i="2" s="1"/>
  <c r="L283" i="2" s="1"/>
  <c r="E284" i="2"/>
  <c r="F284" i="2" s="1"/>
  <c r="G284" i="2" s="1"/>
  <c r="H284" i="2" s="1"/>
  <c r="B287" i="2"/>
  <c r="C287" i="2" s="1"/>
  <c r="J285" i="2"/>
  <c r="D285" i="2" s="1"/>
  <c r="O286" i="2"/>
  <c r="P286" i="2"/>
  <c r="N283" i="2" l="1"/>
  <c r="M283" i="2" s="1"/>
  <c r="I284" i="2"/>
  <c r="K284" i="2" s="1"/>
  <c r="L284" i="2" s="1"/>
  <c r="J286" i="2"/>
  <c r="D286" i="2" s="1"/>
  <c r="E285" i="2"/>
  <c r="F285" i="2" s="1"/>
  <c r="G285" i="2" s="1"/>
  <c r="H285" i="2" s="1"/>
  <c r="B288" i="2"/>
  <c r="C288" i="2" s="1"/>
  <c r="O287" i="2"/>
  <c r="P287" i="2"/>
  <c r="N284" i="2" l="1"/>
  <c r="M284" i="2" s="1"/>
  <c r="E286" i="2"/>
  <c r="F286" i="2" s="1"/>
  <c r="G286" i="2" s="1"/>
  <c r="H286" i="2" s="1"/>
  <c r="I286" i="2" s="1"/>
  <c r="K286" i="2" s="1"/>
  <c r="L286" i="2" s="1"/>
  <c r="N286" i="2" s="1"/>
  <c r="J287" i="2"/>
  <c r="D287" i="2" s="1"/>
  <c r="O288" i="2"/>
  <c r="P288" i="2"/>
  <c r="I285" i="2"/>
  <c r="K285" i="2" s="1"/>
  <c r="L285" i="2" s="1"/>
  <c r="N285" i="2" l="1"/>
  <c r="M285" i="2" s="1"/>
  <c r="M286" i="2"/>
  <c r="E287" i="2"/>
  <c r="F287" i="2" s="1"/>
  <c r="G287" i="2" s="1"/>
  <c r="H287" i="2" s="1"/>
  <c r="J288" i="2"/>
  <c r="D288" i="2" s="1"/>
  <c r="I287" i="2" l="1"/>
  <c r="K287" i="2" s="1"/>
  <c r="L287" i="2" s="1"/>
  <c r="E288" i="2"/>
  <c r="F288" i="2" s="1"/>
  <c r="G288" i="2" s="1"/>
  <c r="H288" i="2" s="1"/>
  <c r="N287" i="2" l="1"/>
  <c r="M287" i="2" s="1"/>
  <c r="I288" i="2"/>
  <c r="K288" i="2" l="1"/>
  <c r="L288" i="2" s="1"/>
  <c r="I173" i="2"/>
  <c r="N288" i="2" l="1"/>
  <c r="M288" i="2" s="1"/>
  <c r="K173" i="2"/>
  <c r="L173" i="2" s="1"/>
  <c r="N173" i="2" s="1"/>
  <c r="M173" i="2" l="1"/>
</calcChain>
</file>

<file path=xl/sharedStrings.xml><?xml version="1.0" encoding="utf-8"?>
<sst xmlns="http://schemas.openxmlformats.org/spreadsheetml/2006/main" count="102" uniqueCount="55">
  <si>
    <t>Bond Rating</t>
  </si>
  <si>
    <t>Default Rate (%)</t>
  </si>
  <si>
    <t>D</t>
  </si>
  <si>
    <t>C</t>
  </si>
  <si>
    <t>CC</t>
  </si>
  <si>
    <t>CCC</t>
  </si>
  <si>
    <t>B-</t>
  </si>
  <si>
    <t>B</t>
  </si>
  <si>
    <t>B+</t>
  </si>
  <si>
    <t>BB</t>
  </si>
  <si>
    <t>BBB</t>
  </si>
  <si>
    <t>A-</t>
  </si>
  <si>
    <t>A+</t>
  </si>
  <si>
    <t>AA</t>
  </si>
  <si>
    <t>AAA</t>
  </si>
  <si>
    <t>A</t>
  </si>
  <si>
    <t>EBIT</t>
  </si>
  <si>
    <t>Interest</t>
  </si>
  <si>
    <t>Interest Coverage</t>
  </si>
  <si>
    <t>&gt;20</t>
  </si>
  <si>
    <t>Debt Value</t>
  </si>
  <si>
    <t>Tax Shield</t>
  </si>
  <si>
    <t>Bankruptcy Costs</t>
  </si>
  <si>
    <t>Probability of Bankruptcy</t>
  </si>
  <si>
    <t>Net benefit</t>
  </si>
  <si>
    <t>Rating</t>
  </si>
  <si>
    <t>Default Rates by Bond Rating Classes</t>
  </si>
  <si>
    <t>rf</t>
  </si>
  <si>
    <t>risk premium</t>
  </si>
  <si>
    <t>Calculations assuming a one-time change in debt</t>
  </si>
  <si>
    <t>Assumptions</t>
  </si>
  <si>
    <t>For cost of bankruptcy</t>
  </si>
  <si>
    <t>For Cost of capital</t>
  </si>
  <si>
    <t>Bankruptcy costs (%)</t>
  </si>
  <si>
    <t>Taxes (Corporate)</t>
  </si>
  <si>
    <t>Taxes (personal)</t>
  </si>
  <si>
    <t>The table below shows how to calculate the value of the firm as a function of it's leverage</t>
  </si>
  <si>
    <t>Assumptions about firm</t>
  </si>
  <si>
    <t>Equity (unlevered)</t>
  </si>
  <si>
    <t>This is an example, see if you can find updated data.</t>
  </si>
  <si>
    <t>ER</t>
  </si>
  <si>
    <t>BETA</t>
  </si>
  <si>
    <t>Yield with Risk Premium</t>
  </si>
  <si>
    <t>Yield RF</t>
  </si>
  <si>
    <t>Lower end</t>
  </si>
  <si>
    <t>Bond Yield With RP</t>
  </si>
  <si>
    <t>1/2Beta of Debt</t>
  </si>
  <si>
    <t>Delta of yield to change in ICR</t>
  </si>
  <si>
    <t>Lower Boud</t>
  </si>
  <si>
    <t>Upper Bound</t>
  </si>
  <si>
    <t>Default Spread</t>
  </si>
  <si>
    <t>ICR Spread</t>
  </si>
  <si>
    <t>Bond Yield With no RP</t>
  </si>
  <si>
    <t>Equity Value</t>
  </si>
  <si>
    <t>Debt/Equity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</si>
</sst>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  <numFmt numFmtId="167" formatCode="0.0%"/>
    <numFmt numFmtId="168" formatCode="0.00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 wrapText="1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3" fillId="0" borderId="0" xfId="0" applyFont="1"/>
    <xf numFmtId="165" fontId="0" fillId="0" borderId="0" xfId="1" applyNumberFormat="1" applyFont="1"/>
    <xf numFmtId="0" fontId="3" fillId="0" borderId="1" xfId="0" applyFont="1" applyBorder="1"/>
    <xf numFmtId="10" fontId="0" fillId="0" borderId="1" xfId="3" applyNumberFormat="1" applyFont="1" applyBorder="1"/>
    <xf numFmtId="0" fontId="4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0" fillId="0" borderId="3" xfId="0" applyBorder="1"/>
    <xf numFmtId="10" fontId="0" fillId="0" borderId="0" xfId="3" applyNumberFormat="1" applyFont="1" applyBorder="1"/>
    <xf numFmtId="0" fontId="3" fillId="0" borderId="5" xfId="0" applyFont="1" applyBorder="1"/>
    <xf numFmtId="10" fontId="3" fillId="0" borderId="6" xfId="0" applyNumberFormat="1" applyFont="1" applyBorder="1"/>
    <xf numFmtId="0" fontId="0" fillId="0" borderId="7" xfId="0" applyBorder="1"/>
    <xf numFmtId="10" fontId="3" fillId="0" borderId="5" xfId="0" applyNumberFormat="1" applyFont="1" applyBorder="1"/>
    <xf numFmtId="0" fontId="3" fillId="0" borderId="3" xfId="0" applyFont="1" applyBorder="1"/>
    <xf numFmtId="0" fontId="4" fillId="0" borderId="3" xfId="0" applyFont="1" applyBorder="1"/>
    <xf numFmtId="165" fontId="4" fillId="0" borderId="6" xfId="1" applyNumberFormat="1" applyFont="1" applyBorder="1"/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0" fontId="0" fillId="0" borderId="0" xfId="0" applyNumberFormat="1"/>
    <xf numFmtId="2" fontId="0" fillId="0" borderId="1" xfId="0" applyNumberFormat="1" applyBorder="1" applyAlignment="1">
      <alignment horizontal="right"/>
    </xf>
    <xf numFmtId="9" fontId="0" fillId="0" borderId="0" xfId="3" applyFont="1" applyBorder="1"/>
    <xf numFmtId="0" fontId="4" fillId="0" borderId="7" xfId="0" applyFont="1" applyBorder="1"/>
    <xf numFmtId="0" fontId="4" fillId="0" borderId="1" xfId="0" applyFont="1" applyBorder="1"/>
    <xf numFmtId="165" fontId="4" fillId="0" borderId="5" xfId="1" applyNumberFormat="1" applyFont="1" applyBorder="1"/>
    <xf numFmtId="10" fontId="0" fillId="0" borderId="0" xfId="3" applyNumberFormat="1" applyFont="1"/>
    <xf numFmtId="166" fontId="0" fillId="0" borderId="0" xfId="0" applyNumberFormat="1" applyAlignment="1">
      <alignment horizontal="left" indent="1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0" fontId="0" fillId="0" borderId="1" xfId="3" applyNumberFormat="1" applyFont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10" fontId="0" fillId="2" borderId="1" xfId="3" applyNumberFormat="1" applyFont="1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10" fontId="0" fillId="0" borderId="1" xfId="3" applyNumberFormat="1" applyFont="1" applyFill="1" applyBorder="1" applyAlignment="1">
      <alignment horizontal="right"/>
    </xf>
    <xf numFmtId="165" fontId="4" fillId="0" borderId="0" xfId="1" applyNumberFormat="1" applyFont="1" applyBorder="1"/>
    <xf numFmtId="0" fontId="0" fillId="0" borderId="1" xfId="3" applyNumberFormat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166" fontId="0" fillId="2" borderId="1" xfId="3" applyNumberFormat="1" applyFont="1" applyFill="1" applyBorder="1" applyAlignment="1">
      <alignment horizontal="right"/>
    </xf>
    <xf numFmtId="166" fontId="0" fillId="0" borderId="1" xfId="3" applyNumberFormat="1" applyFont="1" applyFill="1" applyBorder="1" applyAlignment="1">
      <alignment horizontal="right"/>
    </xf>
    <xf numFmtId="167" fontId="0" fillId="0" borderId="0" xfId="0" applyNumberFormat="1"/>
    <xf numFmtId="0" fontId="5" fillId="0" borderId="0" xfId="0" applyFont="1" applyAlignment="1">
      <alignment horizontal="center" wrapText="1"/>
    </xf>
    <xf numFmtId="168" fontId="0" fillId="0" borderId="0" xfId="3" applyNumberFormat="1" applyFont="1"/>
    <xf numFmtId="168" fontId="0" fillId="2" borderId="0" xfId="3" applyNumberFormat="1" applyFont="1" applyFill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01FC7D83-177D-43BC-AB9E-5602082F84C7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Value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'Tax Shields'!$A$27:$A$289</c:f>
              <c:numCache>
                <c:formatCode>0.00</c:formatCode>
                <c:ptCount val="26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150.30525423642359</c:v>
                </c:pt>
                <c:pt idx="147">
                  <c:v>151.30525423642359</c:v>
                </c:pt>
                <c:pt idx="148">
                  <c:v>152.30525423642359</c:v>
                </c:pt>
                <c:pt idx="149">
                  <c:v>153.30525423642359</c:v>
                </c:pt>
                <c:pt idx="150">
                  <c:v>154.30525423642359</c:v>
                </c:pt>
                <c:pt idx="151">
                  <c:v>155.30525423642359</c:v>
                </c:pt>
                <c:pt idx="152">
                  <c:v>156.30525423642359</c:v>
                </c:pt>
                <c:pt idx="153">
                  <c:v>157.30525423642359</c:v>
                </c:pt>
                <c:pt idx="154">
                  <c:v>158.30525423642359</c:v>
                </c:pt>
                <c:pt idx="155">
                  <c:v>159.30525423642359</c:v>
                </c:pt>
                <c:pt idx="156">
                  <c:v>160.30525423642359</c:v>
                </c:pt>
                <c:pt idx="157">
                  <c:v>161.30525423642359</c:v>
                </c:pt>
                <c:pt idx="158">
                  <c:v>162.30525423642359</c:v>
                </c:pt>
                <c:pt idx="159">
                  <c:v>163.30525423642359</c:v>
                </c:pt>
                <c:pt idx="160">
                  <c:v>164.30525423642359</c:v>
                </c:pt>
                <c:pt idx="161">
                  <c:v>165.30525423642359</c:v>
                </c:pt>
                <c:pt idx="162">
                  <c:v>166.30525423642359</c:v>
                </c:pt>
                <c:pt idx="163">
                  <c:v>167.30525423642359</c:v>
                </c:pt>
                <c:pt idx="164">
                  <c:v>168.30525423642359</c:v>
                </c:pt>
                <c:pt idx="165">
                  <c:v>169.30525423642359</c:v>
                </c:pt>
                <c:pt idx="166">
                  <c:v>170.30525423642359</c:v>
                </c:pt>
                <c:pt idx="167">
                  <c:v>171.30525423642359</c:v>
                </c:pt>
                <c:pt idx="168">
                  <c:v>172.30525423642359</c:v>
                </c:pt>
                <c:pt idx="169">
                  <c:v>173.30525423642359</c:v>
                </c:pt>
                <c:pt idx="170">
                  <c:v>174.30525423642359</c:v>
                </c:pt>
                <c:pt idx="171">
                  <c:v>175.30525423642359</c:v>
                </c:pt>
                <c:pt idx="172">
                  <c:v>176.30525423642359</c:v>
                </c:pt>
                <c:pt idx="173">
                  <c:v>177.30525423642359</c:v>
                </c:pt>
                <c:pt idx="174">
                  <c:v>178.30525423642359</c:v>
                </c:pt>
                <c:pt idx="175">
                  <c:v>179.30525423642359</c:v>
                </c:pt>
                <c:pt idx="176">
                  <c:v>180.30525423642359</c:v>
                </c:pt>
                <c:pt idx="177">
                  <c:v>181.30525423642359</c:v>
                </c:pt>
                <c:pt idx="178">
                  <c:v>182.30525423642359</c:v>
                </c:pt>
                <c:pt idx="179">
                  <c:v>183.30525423642359</c:v>
                </c:pt>
                <c:pt idx="180">
                  <c:v>184.30525423642359</c:v>
                </c:pt>
                <c:pt idx="181">
                  <c:v>185.30525423642359</c:v>
                </c:pt>
                <c:pt idx="182">
                  <c:v>186.30525423642359</c:v>
                </c:pt>
                <c:pt idx="183">
                  <c:v>187.30525423642359</c:v>
                </c:pt>
                <c:pt idx="184">
                  <c:v>188.30525423642359</c:v>
                </c:pt>
                <c:pt idx="185">
                  <c:v>189.30525423642359</c:v>
                </c:pt>
                <c:pt idx="186">
                  <c:v>190.30525423642359</c:v>
                </c:pt>
                <c:pt idx="187">
                  <c:v>191.30525423642359</c:v>
                </c:pt>
                <c:pt idx="188">
                  <c:v>192.30525423642359</c:v>
                </c:pt>
                <c:pt idx="189">
                  <c:v>193.30525423642359</c:v>
                </c:pt>
                <c:pt idx="190">
                  <c:v>194.30525423642359</c:v>
                </c:pt>
                <c:pt idx="191">
                  <c:v>195.30525423642359</c:v>
                </c:pt>
                <c:pt idx="192">
                  <c:v>196.30525423642359</c:v>
                </c:pt>
                <c:pt idx="193">
                  <c:v>197.30525423642359</c:v>
                </c:pt>
                <c:pt idx="194">
                  <c:v>198.30525423642359</c:v>
                </c:pt>
                <c:pt idx="195">
                  <c:v>199.30525423642359</c:v>
                </c:pt>
                <c:pt idx="196">
                  <c:v>200.30525423642359</c:v>
                </c:pt>
                <c:pt idx="197">
                  <c:v>201.30525423642359</c:v>
                </c:pt>
                <c:pt idx="198">
                  <c:v>202.30525423642359</c:v>
                </c:pt>
                <c:pt idx="199">
                  <c:v>203.30525423642359</c:v>
                </c:pt>
                <c:pt idx="200">
                  <c:v>204.30525423642359</c:v>
                </c:pt>
                <c:pt idx="201">
                  <c:v>205.30525423642359</c:v>
                </c:pt>
                <c:pt idx="202">
                  <c:v>206.30525423642359</c:v>
                </c:pt>
                <c:pt idx="203">
                  <c:v>207.30525423642359</c:v>
                </c:pt>
                <c:pt idx="204">
                  <c:v>208.30525423642359</c:v>
                </c:pt>
                <c:pt idx="205">
                  <c:v>209.30525423642359</c:v>
                </c:pt>
                <c:pt idx="206">
                  <c:v>210.30525423642359</c:v>
                </c:pt>
                <c:pt idx="207">
                  <c:v>211.30525423642359</c:v>
                </c:pt>
                <c:pt idx="208">
                  <c:v>212.30525423642359</c:v>
                </c:pt>
                <c:pt idx="209">
                  <c:v>213.30525423642359</c:v>
                </c:pt>
                <c:pt idx="210">
                  <c:v>214.30525423642359</c:v>
                </c:pt>
                <c:pt idx="211">
                  <c:v>215.30525423642359</c:v>
                </c:pt>
                <c:pt idx="212">
                  <c:v>216.30525423642359</c:v>
                </c:pt>
                <c:pt idx="213">
                  <c:v>217.30525423642359</c:v>
                </c:pt>
                <c:pt idx="214">
                  <c:v>218.30525423642359</c:v>
                </c:pt>
                <c:pt idx="215">
                  <c:v>219.30525423642359</c:v>
                </c:pt>
                <c:pt idx="216">
                  <c:v>220.30525423642359</c:v>
                </c:pt>
                <c:pt idx="217">
                  <c:v>221.30525423642359</c:v>
                </c:pt>
                <c:pt idx="218">
                  <c:v>222.30525423642359</c:v>
                </c:pt>
                <c:pt idx="219">
                  <c:v>223.30525423642359</c:v>
                </c:pt>
                <c:pt idx="220">
                  <c:v>224.30525423642359</c:v>
                </c:pt>
                <c:pt idx="221">
                  <c:v>225.30525423642359</c:v>
                </c:pt>
                <c:pt idx="222">
                  <c:v>226.30525423642359</c:v>
                </c:pt>
                <c:pt idx="223">
                  <c:v>227.30525423642359</c:v>
                </c:pt>
                <c:pt idx="224">
                  <c:v>228.30525423642359</c:v>
                </c:pt>
                <c:pt idx="225">
                  <c:v>229.30525423642359</c:v>
                </c:pt>
                <c:pt idx="226">
                  <c:v>230.30525423642359</c:v>
                </c:pt>
                <c:pt idx="227">
                  <c:v>231.30525423642359</c:v>
                </c:pt>
                <c:pt idx="228">
                  <c:v>232.30525423642359</c:v>
                </c:pt>
                <c:pt idx="229">
                  <c:v>233.30525423642359</c:v>
                </c:pt>
                <c:pt idx="230">
                  <c:v>234.30525423642359</c:v>
                </c:pt>
                <c:pt idx="231">
                  <c:v>235.30525423642359</c:v>
                </c:pt>
                <c:pt idx="232">
                  <c:v>236.30525423642359</c:v>
                </c:pt>
                <c:pt idx="233">
                  <c:v>237.30525423642359</c:v>
                </c:pt>
                <c:pt idx="234">
                  <c:v>238.30525423642359</c:v>
                </c:pt>
                <c:pt idx="235">
                  <c:v>239.30525423642359</c:v>
                </c:pt>
                <c:pt idx="236">
                  <c:v>240.30525423642359</c:v>
                </c:pt>
                <c:pt idx="237">
                  <c:v>241.30525423642359</c:v>
                </c:pt>
                <c:pt idx="238">
                  <c:v>242.30525423642359</c:v>
                </c:pt>
                <c:pt idx="239">
                  <c:v>243.30525423642359</c:v>
                </c:pt>
                <c:pt idx="240">
                  <c:v>244.30525423642359</c:v>
                </c:pt>
                <c:pt idx="241">
                  <c:v>245.30525423642359</c:v>
                </c:pt>
                <c:pt idx="242">
                  <c:v>246.30525423642359</c:v>
                </c:pt>
                <c:pt idx="243">
                  <c:v>247.30525423642359</c:v>
                </c:pt>
                <c:pt idx="244">
                  <c:v>248.30525423642359</c:v>
                </c:pt>
                <c:pt idx="245">
                  <c:v>249.30525423642359</c:v>
                </c:pt>
                <c:pt idx="246">
                  <c:v>250.30525423642359</c:v>
                </c:pt>
                <c:pt idx="247">
                  <c:v>251.30525423642359</c:v>
                </c:pt>
                <c:pt idx="248">
                  <c:v>252.30525423642359</c:v>
                </c:pt>
                <c:pt idx="249">
                  <c:v>253.30525423642359</c:v>
                </c:pt>
                <c:pt idx="250">
                  <c:v>254.30525423642359</c:v>
                </c:pt>
                <c:pt idx="251">
                  <c:v>255.30525423642359</c:v>
                </c:pt>
                <c:pt idx="252">
                  <c:v>256.30525423642359</c:v>
                </c:pt>
                <c:pt idx="253">
                  <c:v>257.30525423642359</c:v>
                </c:pt>
                <c:pt idx="254">
                  <c:v>258.30525423642359</c:v>
                </c:pt>
                <c:pt idx="255">
                  <c:v>259.30525423642359</c:v>
                </c:pt>
                <c:pt idx="256">
                  <c:v>260.30525423642359</c:v>
                </c:pt>
                <c:pt idx="257">
                  <c:v>261.30525423642359</c:v>
                </c:pt>
                <c:pt idx="258">
                  <c:v>262.30525423642359</c:v>
                </c:pt>
                <c:pt idx="259">
                  <c:v>263.30525423642359</c:v>
                </c:pt>
                <c:pt idx="260">
                  <c:v>264.30525423642359</c:v>
                </c:pt>
                <c:pt idx="261">
                  <c:v>265.30525423642359</c:v>
                </c:pt>
              </c:numCache>
            </c:numRef>
          </c:cat>
          <c:val>
            <c:numRef>
              <c:f>'Tax Shields'!$N$27:$N$288</c:f>
              <c:numCache>
                <c:formatCode>0.00</c:formatCode>
                <c:ptCount val="262"/>
                <c:pt idx="0">
                  <c:v>2316</c:v>
                </c:pt>
                <c:pt idx="1">
                  <c:v>2340.0477356199353</c:v>
                </c:pt>
                <c:pt idx="2">
                  <c:v>2344.7721625014838</c:v>
                </c:pt>
                <c:pt idx="3">
                  <c:v>2349.5507574490725</c:v>
                </c:pt>
                <c:pt idx="4">
                  <c:v>2354.3632073667077</c:v>
                </c:pt>
                <c:pt idx="5">
                  <c:v>2359.1982272292748</c:v>
                </c:pt>
                <c:pt idx="6">
                  <c:v>2364.0490460343731</c:v>
                </c:pt>
                <c:pt idx="7">
                  <c:v>2368.9113549685599</c:v>
                </c:pt>
                <c:pt idx="8">
                  <c:v>2373.7822814928895</c:v>
                </c:pt>
                <c:pt idx="9">
                  <c:v>2378.6598369284511</c:v>
                </c:pt>
                <c:pt idx="10">
                  <c:v>2383.5426007914421</c:v>
                </c:pt>
                <c:pt idx="11">
                  <c:v>2388.4295313944444</c:v>
                </c:pt>
                <c:pt idx="12">
                  <c:v>2393.3198474723481</c:v>
                </c:pt>
                <c:pt idx="13">
                  <c:v>2398.2129515874285</c:v>
                </c:pt>
                <c:pt idx="14">
                  <c:v>2403.108379066106</c:v>
                </c:pt>
                <c:pt idx="15">
                  <c:v>2407.8815154995518</c:v>
                </c:pt>
                <c:pt idx="16">
                  <c:v>2412.6584865022764</c:v>
                </c:pt>
                <c:pt idx="17">
                  <c:v>2417.4429173123158</c:v>
                </c:pt>
                <c:pt idx="18">
                  <c:v>2422.2337906486641</c:v>
                </c:pt>
                <c:pt idx="19">
                  <c:v>2427.0302661545315</c:v>
                </c:pt>
                <c:pt idx="20">
                  <c:v>2431.8426380359924</c:v>
                </c:pt>
                <c:pt idx="21">
                  <c:v>2436.6884011129705</c:v>
                </c:pt>
                <c:pt idx="22">
                  <c:v>2441.5365157733672</c:v>
                </c:pt>
                <c:pt idx="23">
                  <c:v>2446.3867207273829</c:v>
                </c:pt>
                <c:pt idx="24">
                  <c:v>2451.2387920127126</c:v>
                </c:pt>
                <c:pt idx="25">
                  <c:v>2456.0925365587068</c:v>
                </c:pt>
                <c:pt idx="26">
                  <c:v>2460.947787037715</c:v>
                </c:pt>
                <c:pt idx="27">
                  <c:v>2465.5646498243677</c:v>
                </c:pt>
                <c:pt idx="28">
                  <c:v>2470.1738367970711</c:v>
                </c:pt>
                <c:pt idx="29">
                  <c:v>2474.7904249219596</c:v>
                </c:pt>
                <c:pt idx="30">
                  <c:v>2479.4137609330014</c:v>
                </c:pt>
                <c:pt idx="31">
                  <c:v>2484.0432662482772</c:v>
                </c:pt>
                <c:pt idx="32">
                  <c:v>2488.6784265937436</c:v>
                </c:pt>
                <c:pt idx="33">
                  <c:v>2493.3187833101815</c:v>
                </c:pt>
                <c:pt idx="34">
                  <c:v>2498.0358279041479</c:v>
                </c:pt>
                <c:pt idx="35">
                  <c:v>2502.8527210903835</c:v>
                </c:pt>
                <c:pt idx="36">
                  <c:v>2507.6705590018687</c:v>
                </c:pt>
                <c:pt idx="37">
                  <c:v>2512.4892725112713</c:v>
                </c:pt>
                <c:pt idx="38">
                  <c:v>2517.3087990749177</c:v>
                </c:pt>
                <c:pt idx="39">
                  <c:v>2522.1290819672363</c:v>
                </c:pt>
                <c:pt idx="40">
                  <c:v>2526.9500696196046</c:v>
                </c:pt>
                <c:pt idx="41">
                  <c:v>2531.7717150473413</c:v>
                </c:pt>
                <c:pt idx="42">
                  <c:v>2536.593975351449</c:v>
                </c:pt>
                <c:pt idx="43">
                  <c:v>2541.4168112839584</c:v>
                </c:pt>
                <c:pt idx="44">
                  <c:v>2546.2401868676093</c:v>
                </c:pt>
                <c:pt idx="45">
                  <c:v>2551.064069062099</c:v>
                </c:pt>
                <c:pt idx="46">
                  <c:v>2555.8884274703832</c:v>
                </c:pt>
                <c:pt idx="47">
                  <c:v>2559.0783227802985</c:v>
                </c:pt>
                <c:pt idx="48">
                  <c:v>2562.1098509974731</c:v>
                </c:pt>
                <c:pt idx="49">
                  <c:v>2565.168094425509</c:v>
                </c:pt>
                <c:pt idx="50">
                  <c:v>2568.2515313417321</c:v>
                </c:pt>
                <c:pt idx="51">
                  <c:v>2571.358753675338</c:v>
                </c:pt>
                <c:pt idx="52">
                  <c:v>2574.4884565697826</c:v>
                </c:pt>
                <c:pt idx="53">
                  <c:v>2573.4617825320329</c:v>
                </c:pt>
                <c:pt idx="54">
                  <c:v>2570.2043135750509</c:v>
                </c:pt>
                <c:pt idx="55">
                  <c:v>2567.1328618464981</c:v>
                </c:pt>
                <c:pt idx="56">
                  <c:v>2564.2353422313722</c:v>
                </c:pt>
                <c:pt idx="57">
                  <c:v>2561.5007321881612</c:v>
                </c:pt>
                <c:pt idx="58">
                  <c:v>2558.9189540824177</c:v>
                </c:pt>
                <c:pt idx="59">
                  <c:v>2556.4807731632845</c:v>
                </c:pt>
                <c:pt idx="60">
                  <c:v>2554.1777087701453</c:v>
                </c:pt>
                <c:pt idx="61">
                  <c:v>2552.9762271110576</c:v>
                </c:pt>
                <c:pt idx="62">
                  <c:v>2552.5551471355316</c:v>
                </c:pt>
                <c:pt idx="63">
                  <c:v>2552.2052666521481</c:v>
                </c:pt>
                <c:pt idx="64">
                  <c:v>2551.9229926695116</c:v>
                </c:pt>
                <c:pt idx="65">
                  <c:v>2551.7049742963818</c:v>
                </c:pt>
                <c:pt idx="66">
                  <c:v>2551.5480823445096</c:v>
                </c:pt>
                <c:pt idx="67">
                  <c:v>2551.4493909910088</c:v>
                </c:pt>
                <c:pt idx="68">
                  <c:v>2551.4061612584019</c:v>
                </c:pt>
                <c:pt idx="69">
                  <c:v>2551.4158261027687</c:v>
                </c:pt>
                <c:pt idx="70">
                  <c:v>2551.4759769279221</c:v>
                </c:pt>
                <c:pt idx="71">
                  <c:v>2551.5843513669688</c:v>
                </c:pt>
                <c:pt idx="72">
                  <c:v>2551.7388221927135</c:v>
                </c:pt>
                <c:pt idx="73">
                  <c:v>2551.9373872355723</c:v>
                </c:pt>
                <c:pt idx="74">
                  <c:v>2552.1781602025262</c:v>
                </c:pt>
                <c:pt idx="75">
                  <c:v>2552.4593623034275</c:v>
                </c:pt>
                <c:pt idx="76">
                  <c:v>2552.7793146020749</c:v>
                </c:pt>
                <c:pt idx="77">
                  <c:v>2553.1364310190829</c:v>
                </c:pt>
                <c:pt idx="78">
                  <c:v>2553.5292119219293</c:v>
                </c:pt>
                <c:pt idx="79">
                  <c:v>2553.9562382448657</c:v>
                </c:pt>
                <c:pt idx="80">
                  <c:v>2554.4161660877367</c:v>
                </c:pt>
                <c:pt idx="81">
                  <c:v>2554.9077217483414</c:v>
                </c:pt>
                <c:pt idx="82">
                  <c:v>2555.4296971478489</c:v>
                </c:pt>
                <c:pt idx="83">
                  <c:v>2555.9809456131024</c:v>
                </c:pt>
                <c:pt idx="84">
                  <c:v>2556.5603779834173</c:v>
                </c:pt>
                <c:pt idx="85">
                  <c:v>2557.1669590128422</c:v>
                </c:pt>
                <c:pt idx="86">
                  <c:v>2557.7997040417977</c:v>
                </c:pt>
                <c:pt idx="87">
                  <c:v>2559.6908766354968</c:v>
                </c:pt>
                <c:pt idx="88">
                  <c:v>2561.867849496598</c:v>
                </c:pt>
                <c:pt idx="89">
                  <c:v>2564.0522136997274</c:v>
                </c:pt>
                <c:pt idx="90">
                  <c:v>2566.2437291001861</c:v>
                </c:pt>
                <c:pt idx="91">
                  <c:v>2568.4421658568376</c:v>
                </c:pt>
                <c:pt idx="92">
                  <c:v>2570.6473038847212</c:v>
                </c:pt>
                <c:pt idx="93">
                  <c:v>2572.8589323422389</c:v>
                </c:pt>
                <c:pt idx="94">
                  <c:v>2575.0768491503854</c:v>
                </c:pt>
                <c:pt idx="95">
                  <c:v>2577.3008605417167</c:v>
                </c:pt>
                <c:pt idx="96">
                  <c:v>2579.5307806369192</c:v>
                </c:pt>
                <c:pt idx="97">
                  <c:v>2581.766431047035</c:v>
                </c:pt>
                <c:pt idx="98">
                  <c:v>2584.0076404995416</c:v>
                </c:pt>
                <c:pt idx="99">
                  <c:v>2586.254244486634</c:v>
                </c:pt>
                <c:pt idx="100">
                  <c:v>2588.5060849341821</c:v>
                </c:pt>
                <c:pt idx="101">
                  <c:v>2590.7630098899599</c:v>
                </c:pt>
                <c:pt idx="102">
                  <c:v>2593.0248732298487</c:v>
                </c:pt>
                <c:pt idx="103">
                  <c:v>2595.2915343808154</c:v>
                </c:pt>
                <c:pt idx="104">
                  <c:v>2597.5628580595539</c:v>
                </c:pt>
                <c:pt idx="105">
                  <c:v>2599.838714025776</c:v>
                </c:pt>
                <c:pt idx="106">
                  <c:v>2602.1189768491859</c:v>
                </c:pt>
                <c:pt idx="107">
                  <c:v>2604.4035256892771</c:v>
                </c:pt>
                <c:pt idx="108">
                  <c:v>2606.6922440871203</c:v>
                </c:pt>
                <c:pt idx="109">
                  <c:v>2608.4827573884663</c:v>
                </c:pt>
                <c:pt idx="110">
                  <c:v>2608.936214511808</c:v>
                </c:pt>
                <c:pt idx="111">
                  <c:v>2609.4090525785609</c:v>
                </c:pt>
                <c:pt idx="112">
                  <c:v>2609.9007166034899</c:v>
                </c:pt>
                <c:pt idx="113">
                  <c:v>2610.4106728180245</c:v>
                </c:pt>
                <c:pt idx="114">
                  <c:v>2610.9384076554843</c:v>
                </c:pt>
                <c:pt idx="115">
                  <c:v>2611.4834267945662</c:v>
                </c:pt>
                <c:pt idx="116">
                  <c:v>2612.0452542571929</c:v>
                </c:pt>
                <c:pt idx="117">
                  <c:v>2612.6234315571201</c:v>
                </c:pt>
                <c:pt idx="118">
                  <c:v>2613.2175168959675</c:v>
                </c:pt>
                <c:pt idx="119">
                  <c:v>2613.8270844036019</c:v>
                </c:pt>
                <c:pt idx="120">
                  <c:v>2614.4517234200121</c:v>
                </c:pt>
                <c:pt idx="121">
                  <c:v>2615.0910378160343</c:v>
                </c:pt>
                <c:pt idx="122">
                  <c:v>2615.7446453504795</c:v>
                </c:pt>
                <c:pt idx="123">
                  <c:v>2616.4121770613874</c:v>
                </c:pt>
                <c:pt idx="124">
                  <c:v>2617.0932766892934</c:v>
                </c:pt>
                <c:pt idx="125">
                  <c:v>2617.7876001305458</c:v>
                </c:pt>
                <c:pt idx="126">
                  <c:v>2618.4948149188513</c:v>
                </c:pt>
                <c:pt idx="127">
                  <c:v>2619.2145997333455</c:v>
                </c:pt>
                <c:pt idx="128">
                  <c:v>2619.9466439316066</c:v>
                </c:pt>
                <c:pt idx="129">
                  <c:v>2620.690647106142</c:v>
                </c:pt>
                <c:pt idx="130">
                  <c:v>2621.4463186629655</c:v>
                </c:pt>
                <c:pt idx="131">
                  <c:v>2622.2133774209919</c:v>
                </c:pt>
                <c:pt idx="132">
                  <c:v>2622.9915512310395</c:v>
                </c:pt>
                <c:pt idx="133">
                  <c:v>2623.7805766133306</c:v>
                </c:pt>
                <c:pt idx="134">
                  <c:v>2624.5801984124387</c:v>
                </c:pt>
                <c:pt idx="135">
                  <c:v>2625.3901694687056</c:v>
                </c:pt>
                <c:pt idx="136">
                  <c:v>2626.210250305211</c:v>
                </c:pt>
                <c:pt idx="137">
                  <c:v>2627.0402088294359</c:v>
                </c:pt>
                <c:pt idx="138">
                  <c:v>2627.8798200488181</c:v>
                </c:pt>
                <c:pt idx="139">
                  <c:v>2628.7288657994482</c:v>
                </c:pt>
                <c:pt idx="140">
                  <c:v>2629.5871344871866</c:v>
                </c:pt>
                <c:pt idx="141">
                  <c:v>2630.4544208405582</c:v>
                </c:pt>
                <c:pt idx="142">
                  <c:v>2631.3305256747817</c:v>
                </c:pt>
                <c:pt idx="143">
                  <c:v>2632.2152556663596</c:v>
                </c:pt>
                <c:pt idx="144">
                  <c:v>2633.1084231376781</c:v>
                </c:pt>
                <c:pt idx="145">
                  <c:v>2634.0098458510897</c:v>
                </c:pt>
                <c:pt idx="146">
                  <c:v>2635.1985587070403</c:v>
                </c:pt>
                <c:pt idx="147">
                  <c:v>2630.4942925095829</c:v>
                </c:pt>
                <c:pt idx="148">
                  <c:v>2625.8700527901542</c:v>
                </c:pt>
                <c:pt idx="149">
                  <c:v>2621.3238507924634</c:v>
                </c:pt>
                <c:pt idx="150">
                  <c:v>2616.8533511809883</c:v>
                </c:pt>
                <c:pt idx="151">
                  <c:v>2612.4563145223206</c:v>
                </c:pt>
                <c:pt idx="152">
                  <c:v>2608.1305922854026</c:v>
                </c:pt>
                <c:pt idx="153">
                  <c:v>2603.8741221563987</c:v>
                </c:pt>
                <c:pt idx="154">
                  <c:v>2599.6849236451112</c:v>
                </c:pt>
                <c:pt idx="155">
                  <c:v>2595.5610939617823</c:v>
                </c:pt>
                <c:pt idx="156">
                  <c:v>2591.5008041448655</c:v>
                </c:pt>
                <c:pt idx="157">
                  <c:v>2587.502295421943</c:v>
                </c:pt>
                <c:pt idx="158">
                  <c:v>2583.5638757874035</c:v>
                </c:pt>
                <c:pt idx="159">
                  <c:v>2579.6839167818043</c:v>
                </c:pt>
                <c:pt idx="160">
                  <c:v>2575.8608504590397</c:v>
                </c:pt>
                <c:pt idx="161">
                  <c:v>2572.0931665285261</c:v>
                </c:pt>
                <c:pt idx="162">
                  <c:v>2568.3794096606016</c:v>
                </c:pt>
                <c:pt idx="163">
                  <c:v>2564.7181769442514</c:v>
                </c:pt>
                <c:pt idx="164">
                  <c:v>2561.1081154870917</c:v>
                </c:pt>
                <c:pt idx="165">
                  <c:v>2557.5479201483108</c:v>
                </c:pt>
                <c:pt idx="166">
                  <c:v>2554.0363313959533</c:v>
                </c:pt>
                <c:pt idx="167">
                  <c:v>2550.5721332805715</c:v>
                </c:pt>
                <c:pt idx="168">
                  <c:v>2547.1541515178578</c:v>
                </c:pt>
                <c:pt idx="169">
                  <c:v>2543.7812516733925</c:v>
                </c:pt>
                <c:pt idx="170">
                  <c:v>2540.4523374431565</c:v>
                </c:pt>
                <c:pt idx="171">
                  <c:v>2537.1663490238816</c:v>
                </c:pt>
                <c:pt idx="172">
                  <c:v>2533.9222615677618</c:v>
                </c:pt>
                <c:pt idx="173">
                  <c:v>2530.7190837163976</c:v>
                </c:pt>
                <c:pt idx="174">
                  <c:v>2527.5558562092315</c:v>
                </c:pt>
                <c:pt idx="175">
                  <c:v>2524.43165056203</c:v>
                </c:pt>
                <c:pt idx="176">
                  <c:v>2521.3455678112932</c:v>
                </c:pt>
                <c:pt idx="177">
                  <c:v>2519.9650800560785</c:v>
                </c:pt>
                <c:pt idx="178">
                  <c:v>2518.7109021348629</c:v>
                </c:pt>
                <c:pt idx="179">
                  <c:v>2517.4734422625224</c:v>
                </c:pt>
                <c:pt idx="180">
                  <c:v>2516.2523750165087</c:v>
                </c:pt>
                <c:pt idx="181">
                  <c:v>2515.0473835276098</c:v>
                </c:pt>
                <c:pt idx="182">
                  <c:v>2513.8581591959733</c:v>
                </c:pt>
                <c:pt idx="183">
                  <c:v>2512.6844014185376</c:v>
                </c:pt>
                <c:pt idx="184">
                  <c:v>2511.5258173273323</c:v>
                </c:pt>
                <c:pt idx="185">
                  <c:v>2510.3821215381331</c:v>
                </c:pt>
                <c:pt idx="186">
                  <c:v>2509.253035909001</c:v>
                </c:pt>
                <c:pt idx="187">
                  <c:v>2508.1382893082368</c:v>
                </c:pt>
                <c:pt idx="188">
                  <c:v>2507.0376173913355</c:v>
                </c:pt>
                <c:pt idx="189">
                  <c:v>2505.9507623865165</c:v>
                </c:pt>
                <c:pt idx="190">
                  <c:v>2504.8774728884514</c:v>
                </c:pt>
                <c:pt idx="191">
                  <c:v>2503.8175036598204</c:v>
                </c:pt>
                <c:pt idx="192">
                  <c:v>2502.7706154403459</c:v>
                </c:pt>
                <c:pt idx="193">
                  <c:v>2501.7365747629765</c:v>
                </c:pt>
                <c:pt idx="194">
                  <c:v>2500.7151537769059</c:v>
                </c:pt>
                <c:pt idx="195">
                  <c:v>2499.7061300771252</c:v>
                </c:pt>
                <c:pt idx="196">
                  <c:v>2498.7092865402342</c:v>
                </c:pt>
                <c:pt idx="197">
                  <c:v>2497.7244111662303</c:v>
                </c:pt>
                <c:pt idx="198">
                  <c:v>2496.7512969260306</c:v>
                </c:pt>
                <c:pt idx="199">
                  <c:v>2495.7897416144783</c:v>
                </c:pt>
                <c:pt idx="200">
                  <c:v>2494.8395477086001</c:v>
                </c:pt>
                <c:pt idx="201">
                  <c:v>2493.9005222309011</c:v>
                </c:pt>
                <c:pt idx="202">
                  <c:v>2492.9724766174791</c:v>
                </c:pt>
                <c:pt idx="203">
                  <c:v>2492.0552265907668</c:v>
                </c:pt>
                <c:pt idx="204">
                  <c:v>2491.1485920367063</c:v>
                </c:pt>
                <c:pt idx="205">
                  <c:v>2490.2523968861747</c:v>
                </c:pt>
                <c:pt idx="206">
                  <c:v>2489.3664690004939</c:v>
                </c:pt>
                <c:pt idx="207">
                  <c:v>2488.4906400608511</c:v>
                </c:pt>
                <c:pt idx="208">
                  <c:v>2487.6247454614822</c:v>
                </c:pt>
                <c:pt idx="209">
                  <c:v>2486.7686242064597</c:v>
                </c:pt>
                <c:pt idx="210">
                  <c:v>2485.9221188099477</c:v>
                </c:pt>
                <c:pt idx="211">
                  <c:v>2485.0850751997891</c:v>
                </c:pt>
                <c:pt idx="212">
                  <c:v>2484.2573426242861</c:v>
                </c:pt>
                <c:pt idx="213">
                  <c:v>2483.4387735620603</c:v>
                </c:pt>
                <c:pt idx="214">
                  <c:v>2482.6292236348627</c:v>
                </c:pt>
                <c:pt idx="215">
                  <c:v>2481.8285515232319</c:v>
                </c:pt>
                <c:pt idx="216">
                  <c:v>2481.036618884883</c:v>
                </c:pt>
                <c:pt idx="217">
                  <c:v>2480.2532902757207</c:v>
                </c:pt>
                <c:pt idx="218">
                  <c:v>2479.4784330733928</c:v>
                </c:pt>
                <c:pt idx="219">
                  <c:v>2478.7119174032696</c:v>
                </c:pt>
                <c:pt idx="220">
                  <c:v>2477.9536160667722</c:v>
                </c:pt>
                <c:pt idx="221">
                  <c:v>2477.2034044719576</c:v>
                </c:pt>
                <c:pt idx="222">
                  <c:v>2476.461160566274</c:v>
                </c:pt>
                <c:pt idx="223">
                  <c:v>2475.7267647714157</c:v>
                </c:pt>
                <c:pt idx="224">
                  <c:v>2475.0000999201911</c:v>
                </c:pt>
                <c:pt idx="225">
                  <c:v>2474.2810511953371</c:v>
                </c:pt>
                <c:pt idx="226">
                  <c:v>2473.5695060702055</c:v>
                </c:pt>
                <c:pt idx="227">
                  <c:v>2472.8653542512607</c:v>
                </c:pt>
                <c:pt idx="228">
                  <c:v>2472.1684876223135</c:v>
                </c:pt>
                <c:pt idx="229">
                  <c:v>2471.4788001904408</c:v>
                </c:pt>
                <c:pt idx="230">
                  <c:v>2470.7961880335224</c:v>
                </c:pt>
                <c:pt idx="231">
                  <c:v>2470.1205492493464</c:v>
                </c:pt>
                <c:pt idx="232">
                  <c:v>2469.4517839062178</c:v>
                </c:pt>
                <c:pt idx="233">
                  <c:v>2468.7897939950308</c:v>
                </c:pt>
                <c:pt idx="234">
                  <c:v>2468.1344833827425</c:v>
                </c:pt>
                <c:pt idx="235">
                  <c:v>2467.4857577672083</c:v>
                </c:pt>
                <c:pt idx="236">
                  <c:v>2466.8435246333279</c:v>
                </c:pt>
                <c:pt idx="237">
                  <c:v>2466.2076932104565</c:v>
                </c:pt>
                <c:pt idx="238">
                  <c:v>2465.5781744310443</c:v>
                </c:pt>
                <c:pt idx="239">
                  <c:v>2464.9548808904565</c:v>
                </c:pt>
                <c:pt idx="240">
                  <c:v>2464.3377268079353</c:v>
                </c:pt>
                <c:pt idx="241">
                  <c:v>2463.7266279886699</c:v>
                </c:pt>
                <c:pt idx="242">
                  <c:v>2463.1215017869358</c:v>
                </c:pt>
                <c:pt idx="243">
                  <c:v>2462.5222670702624</c:v>
                </c:pt>
                <c:pt idx="244">
                  <c:v>2461.9288441846052</c:v>
                </c:pt>
                <c:pt idx="245">
                  <c:v>2461.3411549204829</c:v>
                </c:pt>
                <c:pt idx="246">
                  <c:v>2460.7591224800485</c:v>
                </c:pt>
                <c:pt idx="247">
                  <c:v>2460.1826714450681</c:v>
                </c:pt>
                <c:pt idx="248">
                  <c:v>2459.6117277457729</c:v>
                </c:pt>
                <c:pt idx="249">
                  <c:v>2459.0462186305599</c:v>
                </c:pt>
                <c:pt idx="250">
                  <c:v>2458.486072636515</c:v>
                </c:pt>
                <c:pt idx="251">
                  <c:v>2457.931219560729</c:v>
                </c:pt>
                <c:pt idx="252">
                  <c:v>2457.3815904323842</c:v>
                </c:pt>
                <c:pt idx="253">
                  <c:v>2456.8371174855852</c:v>
                </c:pt>
                <c:pt idx="254">
                  <c:v>2456.2977341329129</c:v>
                </c:pt>
                <c:pt idx="255">
                  <c:v>2455.7633749396796</c:v>
                </c:pt>
                <c:pt idx="256">
                  <c:v>2455.2339755988583</c:v>
                </c:pt>
                <c:pt idx="257">
                  <c:v>2454.7094729066725</c:v>
                </c:pt>
                <c:pt idx="258">
                  <c:v>2454.1898047388227</c:v>
                </c:pt>
                <c:pt idx="259">
                  <c:v>2453.6749100273269</c:v>
                </c:pt>
                <c:pt idx="260">
                  <c:v>2453.1647287379642</c:v>
                </c:pt>
                <c:pt idx="261">
                  <c:v>2452.6592018482966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2-47C8-BD3E-35EF0E739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97184"/>
        <c:axId val="841299104"/>
      </c:barChart>
      <c:catAx>
        <c:axId val="84129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Interest</a:t>
                </a:r>
                <a:r>
                  <a:rPr lang="en-CA" baseline="0"/>
                  <a:t> Expense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51099662098348264"/>
              <c:y val="0.91457230579358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99104"/>
        <c:crosses val="autoZero"/>
        <c:auto val="1"/>
        <c:lblAlgn val="ctr"/>
        <c:lblOffset val="100"/>
        <c:noMultiLvlLbl val="0"/>
      </c:catAx>
      <c:valAx>
        <c:axId val="84129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97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Probapility</a:t>
            </a:r>
            <a:r>
              <a:rPr lang="en-CA" baseline="0"/>
              <a:t> of Bankruptcy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 Shields'!$A$27:$A$288</c:f>
              <c:numCache>
                <c:formatCode>0.00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150.30525423642359</c:v>
                </c:pt>
                <c:pt idx="147">
                  <c:v>151.30525423642359</c:v>
                </c:pt>
                <c:pt idx="148">
                  <c:v>152.30525423642359</c:v>
                </c:pt>
                <c:pt idx="149">
                  <c:v>153.30525423642359</c:v>
                </c:pt>
                <c:pt idx="150">
                  <c:v>154.30525423642359</c:v>
                </c:pt>
                <c:pt idx="151">
                  <c:v>155.30525423642359</c:v>
                </c:pt>
                <c:pt idx="152">
                  <c:v>156.30525423642359</c:v>
                </c:pt>
                <c:pt idx="153">
                  <c:v>157.30525423642359</c:v>
                </c:pt>
                <c:pt idx="154">
                  <c:v>158.30525423642359</c:v>
                </c:pt>
                <c:pt idx="155">
                  <c:v>159.30525423642359</c:v>
                </c:pt>
                <c:pt idx="156">
                  <c:v>160.30525423642359</c:v>
                </c:pt>
                <c:pt idx="157">
                  <c:v>161.30525423642359</c:v>
                </c:pt>
                <c:pt idx="158">
                  <c:v>162.30525423642359</c:v>
                </c:pt>
                <c:pt idx="159">
                  <c:v>163.30525423642359</c:v>
                </c:pt>
                <c:pt idx="160">
                  <c:v>164.30525423642359</c:v>
                </c:pt>
                <c:pt idx="161">
                  <c:v>165.30525423642359</c:v>
                </c:pt>
                <c:pt idx="162">
                  <c:v>166.30525423642359</c:v>
                </c:pt>
                <c:pt idx="163">
                  <c:v>167.30525423642359</c:v>
                </c:pt>
                <c:pt idx="164">
                  <c:v>168.30525423642359</c:v>
                </c:pt>
                <c:pt idx="165">
                  <c:v>169.30525423642359</c:v>
                </c:pt>
                <c:pt idx="166">
                  <c:v>170.30525423642359</c:v>
                </c:pt>
                <c:pt idx="167">
                  <c:v>171.30525423642359</c:v>
                </c:pt>
                <c:pt idx="168">
                  <c:v>172.30525423642359</c:v>
                </c:pt>
                <c:pt idx="169">
                  <c:v>173.30525423642359</c:v>
                </c:pt>
                <c:pt idx="170">
                  <c:v>174.30525423642359</c:v>
                </c:pt>
                <c:pt idx="171">
                  <c:v>175.30525423642359</c:v>
                </c:pt>
                <c:pt idx="172">
                  <c:v>176.30525423642359</c:v>
                </c:pt>
                <c:pt idx="173">
                  <c:v>177.30525423642359</c:v>
                </c:pt>
                <c:pt idx="174">
                  <c:v>178.30525423642359</c:v>
                </c:pt>
                <c:pt idx="175">
                  <c:v>179.30525423642359</c:v>
                </c:pt>
                <c:pt idx="176">
                  <c:v>180.30525423642359</c:v>
                </c:pt>
                <c:pt idx="177">
                  <c:v>181.30525423642359</c:v>
                </c:pt>
                <c:pt idx="178">
                  <c:v>182.30525423642359</c:v>
                </c:pt>
                <c:pt idx="179">
                  <c:v>183.30525423642359</c:v>
                </c:pt>
                <c:pt idx="180">
                  <c:v>184.30525423642359</c:v>
                </c:pt>
                <c:pt idx="181">
                  <c:v>185.30525423642359</c:v>
                </c:pt>
                <c:pt idx="182">
                  <c:v>186.30525423642359</c:v>
                </c:pt>
                <c:pt idx="183">
                  <c:v>187.30525423642359</c:v>
                </c:pt>
                <c:pt idx="184">
                  <c:v>188.30525423642359</c:v>
                </c:pt>
                <c:pt idx="185">
                  <c:v>189.30525423642359</c:v>
                </c:pt>
                <c:pt idx="186">
                  <c:v>190.30525423642359</c:v>
                </c:pt>
                <c:pt idx="187">
                  <c:v>191.30525423642359</c:v>
                </c:pt>
                <c:pt idx="188">
                  <c:v>192.30525423642359</c:v>
                </c:pt>
                <c:pt idx="189">
                  <c:v>193.30525423642359</c:v>
                </c:pt>
                <c:pt idx="190">
                  <c:v>194.30525423642359</c:v>
                </c:pt>
                <c:pt idx="191">
                  <c:v>195.30525423642359</c:v>
                </c:pt>
                <c:pt idx="192">
                  <c:v>196.30525423642359</c:v>
                </c:pt>
                <c:pt idx="193">
                  <c:v>197.30525423642359</c:v>
                </c:pt>
                <c:pt idx="194">
                  <c:v>198.30525423642359</c:v>
                </c:pt>
                <c:pt idx="195">
                  <c:v>199.30525423642359</c:v>
                </c:pt>
                <c:pt idx="196">
                  <c:v>200.30525423642359</c:v>
                </c:pt>
                <c:pt idx="197">
                  <c:v>201.30525423642359</c:v>
                </c:pt>
                <c:pt idx="198">
                  <c:v>202.30525423642359</c:v>
                </c:pt>
                <c:pt idx="199">
                  <c:v>203.30525423642359</c:v>
                </c:pt>
                <c:pt idx="200">
                  <c:v>204.30525423642359</c:v>
                </c:pt>
                <c:pt idx="201">
                  <c:v>205.30525423642359</c:v>
                </c:pt>
                <c:pt idx="202">
                  <c:v>206.30525423642359</c:v>
                </c:pt>
                <c:pt idx="203">
                  <c:v>207.30525423642359</c:v>
                </c:pt>
                <c:pt idx="204">
                  <c:v>208.30525423642359</c:v>
                </c:pt>
                <c:pt idx="205">
                  <c:v>209.30525423642359</c:v>
                </c:pt>
                <c:pt idx="206">
                  <c:v>210.30525423642359</c:v>
                </c:pt>
                <c:pt idx="207">
                  <c:v>211.30525423642359</c:v>
                </c:pt>
                <c:pt idx="208">
                  <c:v>212.30525423642359</c:v>
                </c:pt>
                <c:pt idx="209">
                  <c:v>213.30525423642359</c:v>
                </c:pt>
                <c:pt idx="210">
                  <c:v>214.30525423642359</c:v>
                </c:pt>
                <c:pt idx="211">
                  <c:v>215.30525423642359</c:v>
                </c:pt>
                <c:pt idx="212">
                  <c:v>216.30525423642359</c:v>
                </c:pt>
                <c:pt idx="213">
                  <c:v>217.30525423642359</c:v>
                </c:pt>
                <c:pt idx="214">
                  <c:v>218.30525423642359</c:v>
                </c:pt>
                <c:pt idx="215">
                  <c:v>219.30525423642359</c:v>
                </c:pt>
                <c:pt idx="216">
                  <c:v>220.30525423642359</c:v>
                </c:pt>
                <c:pt idx="217">
                  <c:v>221.30525423642359</c:v>
                </c:pt>
                <c:pt idx="218">
                  <c:v>222.30525423642359</c:v>
                </c:pt>
                <c:pt idx="219">
                  <c:v>223.30525423642359</c:v>
                </c:pt>
                <c:pt idx="220">
                  <c:v>224.30525423642359</c:v>
                </c:pt>
                <c:pt idx="221">
                  <c:v>225.30525423642359</c:v>
                </c:pt>
                <c:pt idx="222">
                  <c:v>226.30525423642359</c:v>
                </c:pt>
                <c:pt idx="223">
                  <c:v>227.30525423642359</c:v>
                </c:pt>
                <c:pt idx="224">
                  <c:v>228.30525423642359</c:v>
                </c:pt>
                <c:pt idx="225">
                  <c:v>229.30525423642359</c:v>
                </c:pt>
                <c:pt idx="226">
                  <c:v>230.30525423642359</c:v>
                </c:pt>
                <c:pt idx="227">
                  <c:v>231.30525423642359</c:v>
                </c:pt>
                <c:pt idx="228">
                  <c:v>232.30525423642359</c:v>
                </c:pt>
                <c:pt idx="229">
                  <c:v>233.30525423642359</c:v>
                </c:pt>
                <c:pt idx="230">
                  <c:v>234.30525423642359</c:v>
                </c:pt>
                <c:pt idx="231">
                  <c:v>235.30525423642359</c:v>
                </c:pt>
                <c:pt idx="232">
                  <c:v>236.30525423642359</c:v>
                </c:pt>
                <c:pt idx="233">
                  <c:v>237.30525423642359</c:v>
                </c:pt>
                <c:pt idx="234">
                  <c:v>238.30525423642359</c:v>
                </c:pt>
                <c:pt idx="235">
                  <c:v>239.30525423642359</c:v>
                </c:pt>
                <c:pt idx="236">
                  <c:v>240.30525423642359</c:v>
                </c:pt>
                <c:pt idx="237">
                  <c:v>241.30525423642359</c:v>
                </c:pt>
                <c:pt idx="238">
                  <c:v>242.30525423642359</c:v>
                </c:pt>
                <c:pt idx="239">
                  <c:v>243.30525423642359</c:v>
                </c:pt>
                <c:pt idx="240">
                  <c:v>244.30525423642359</c:v>
                </c:pt>
                <c:pt idx="241">
                  <c:v>245.30525423642359</c:v>
                </c:pt>
                <c:pt idx="242">
                  <c:v>246.30525423642359</c:v>
                </c:pt>
                <c:pt idx="243">
                  <c:v>247.30525423642359</c:v>
                </c:pt>
                <c:pt idx="244">
                  <c:v>248.30525423642359</c:v>
                </c:pt>
                <c:pt idx="245">
                  <c:v>249.30525423642359</c:v>
                </c:pt>
                <c:pt idx="246">
                  <c:v>250.30525423642359</c:v>
                </c:pt>
                <c:pt idx="247">
                  <c:v>251.30525423642359</c:v>
                </c:pt>
                <c:pt idx="248">
                  <c:v>252.30525423642359</c:v>
                </c:pt>
                <c:pt idx="249">
                  <c:v>253.30525423642359</c:v>
                </c:pt>
                <c:pt idx="250">
                  <c:v>254.30525423642359</c:v>
                </c:pt>
                <c:pt idx="251">
                  <c:v>255.30525423642359</c:v>
                </c:pt>
                <c:pt idx="252">
                  <c:v>256.30525423642359</c:v>
                </c:pt>
                <c:pt idx="253">
                  <c:v>257.30525423642359</c:v>
                </c:pt>
                <c:pt idx="254">
                  <c:v>258.30525423642359</c:v>
                </c:pt>
                <c:pt idx="255">
                  <c:v>259.30525423642359</c:v>
                </c:pt>
                <c:pt idx="256">
                  <c:v>260.30525423642359</c:v>
                </c:pt>
                <c:pt idx="257">
                  <c:v>261.30525423642359</c:v>
                </c:pt>
                <c:pt idx="258">
                  <c:v>262.30525423642359</c:v>
                </c:pt>
                <c:pt idx="259">
                  <c:v>263.30525423642359</c:v>
                </c:pt>
                <c:pt idx="260">
                  <c:v>264.30525423642359</c:v>
                </c:pt>
                <c:pt idx="261">
                  <c:v>265.30525423642359</c:v>
                </c:pt>
              </c:numCache>
            </c:numRef>
          </c:cat>
          <c:val>
            <c:numRef>
              <c:f>'Tax Shields'!$J$27:$J$288</c:f>
              <c:numCache>
                <c:formatCode>0.00%</c:formatCode>
                <c:ptCount val="262"/>
                <c:pt idx="0">
                  <c:v>0</c:v>
                </c:pt>
                <c:pt idx="1">
                  <c:v>3.3540339200000004E-3</c:v>
                </c:pt>
                <c:pt idx="2">
                  <c:v>4.1716949333333343E-3</c:v>
                </c:pt>
                <c:pt idx="3">
                  <c:v>4.7557385142857145E-3</c:v>
                </c:pt>
                <c:pt idx="4">
                  <c:v>5.1937711999999999E-3</c:v>
                </c:pt>
                <c:pt idx="5">
                  <c:v>5.5344632888888893E-3</c:v>
                </c:pt>
                <c:pt idx="6">
                  <c:v>5.8070169599999995E-3</c:v>
                </c:pt>
                <c:pt idx="7">
                  <c:v>6.0300154181818187E-3</c:v>
                </c:pt>
                <c:pt idx="8">
                  <c:v>6.2158474666666672E-3</c:v>
                </c:pt>
                <c:pt idx="9">
                  <c:v>6.3730899692307687E-3</c:v>
                </c:pt>
                <c:pt idx="10">
                  <c:v>6.5078692571428568E-3</c:v>
                </c:pt>
                <c:pt idx="11">
                  <c:v>6.624677973333333E-3</c:v>
                </c:pt>
                <c:pt idx="12">
                  <c:v>6.7268855999999995E-3</c:v>
                </c:pt>
                <c:pt idx="13">
                  <c:v>6.8170688000000002E-3</c:v>
                </c:pt>
                <c:pt idx="14">
                  <c:v>6.8972316444444442E-3</c:v>
                </c:pt>
                <c:pt idx="15">
                  <c:v>7.2591473684210529E-3</c:v>
                </c:pt>
                <c:pt idx="16">
                  <c:v>7.5953566666666665E-3</c:v>
                </c:pt>
                <c:pt idx="17">
                  <c:v>7.8995460317460315E-3</c:v>
                </c:pt>
                <c:pt idx="18">
                  <c:v>8.1760818181818191E-3</c:v>
                </c:pt>
                <c:pt idx="19">
                  <c:v>8.4285710144927535E-3</c:v>
                </c:pt>
                <c:pt idx="20">
                  <c:v>8.6370708333333331E-3</c:v>
                </c:pt>
                <c:pt idx="21">
                  <c:v>8.7685880000000008E-3</c:v>
                </c:pt>
                <c:pt idx="22">
                  <c:v>8.8899884615384617E-3</c:v>
                </c:pt>
                <c:pt idx="23">
                  <c:v>9.0023962962962958E-3</c:v>
                </c:pt>
                <c:pt idx="24">
                  <c:v>9.1067749999999992E-3</c:v>
                </c:pt>
                <c:pt idx="25">
                  <c:v>9.2039551724137931E-3</c:v>
                </c:pt>
                <c:pt idx="26">
                  <c:v>9.2946566666666664E-3</c:v>
                </c:pt>
                <c:pt idx="27">
                  <c:v>9.814898924731183E-3</c:v>
                </c:pt>
                <c:pt idx="28">
                  <c:v>1.0330058333333333E-2</c:v>
                </c:pt>
                <c:pt idx="29">
                  <c:v>1.0813995959595958E-2</c:v>
                </c:pt>
                <c:pt idx="30">
                  <c:v>1.1269466666666667E-2</c:v>
                </c:pt>
                <c:pt idx="31">
                  <c:v>1.1698910476190476E-2</c:v>
                </c:pt>
                <c:pt idx="32">
                  <c:v>1.2104496296296296E-2</c:v>
                </c:pt>
                <c:pt idx="33">
                  <c:v>1.2488158558558558E-2</c:v>
                </c:pt>
                <c:pt idx="34">
                  <c:v>1.2735677192982455E-2</c:v>
                </c:pt>
                <c:pt idx="35">
                  <c:v>1.2816813675213675E-2</c:v>
                </c:pt>
                <c:pt idx="36">
                  <c:v>1.2893893333333333E-2</c:v>
                </c:pt>
                <c:pt idx="37">
                  <c:v>1.2967213008130082E-2</c:v>
                </c:pt>
                <c:pt idx="38">
                  <c:v>1.303704126984127E-2</c:v>
                </c:pt>
                <c:pt idx="39">
                  <c:v>1.3103621705426356E-2</c:v>
                </c:pt>
                <c:pt idx="40">
                  <c:v>1.3167175757575757E-2</c:v>
                </c:pt>
                <c:pt idx="41">
                  <c:v>1.3227905185185185E-2</c:v>
                </c:pt>
                <c:pt idx="42">
                  <c:v>1.3285994202898551E-2</c:v>
                </c:pt>
                <c:pt idx="43">
                  <c:v>1.334161134751773E-2</c:v>
                </c:pt>
                <c:pt idx="44">
                  <c:v>1.3394911111111111E-2</c:v>
                </c:pt>
                <c:pt idx="45">
                  <c:v>1.3446035374149659E-2</c:v>
                </c:pt>
                <c:pt idx="46">
                  <c:v>1.3495114666666667E-2</c:v>
                </c:pt>
                <c:pt idx="47">
                  <c:v>1.5719137254901951E-2</c:v>
                </c:pt>
                <c:pt idx="48">
                  <c:v>1.8099538461538452E-2</c:v>
                </c:pt>
                <c:pt idx="49">
                  <c:v>2.0390113207547161E-2</c:v>
                </c:pt>
                <c:pt idx="50">
                  <c:v>2.2595851851851853E-2</c:v>
                </c:pt>
                <c:pt idx="51">
                  <c:v>2.4721381818181808E-2</c:v>
                </c:pt>
                <c:pt idx="52">
                  <c:v>2.6770999999999996E-2</c:v>
                </c:pt>
                <c:pt idx="53">
                  <c:v>3.4020007017543846E-2</c:v>
                </c:pt>
                <c:pt idx="54">
                  <c:v>4.3990351724137962E-2</c:v>
                </c:pt>
                <c:pt idx="55">
                  <c:v>5.3622718644067813E-2</c:v>
                </c:pt>
                <c:pt idx="56">
                  <c:v>6.2934006666666681E-2</c:v>
                </c:pt>
                <c:pt idx="57">
                  <c:v>7.194000655737702E-2</c:v>
                </c:pt>
                <c:pt idx="58">
                  <c:v>8.0655490322580653E-2</c:v>
                </c:pt>
                <c:pt idx="59">
                  <c:v>8.9094292063492092E-2</c:v>
                </c:pt>
                <c:pt idx="60">
                  <c:v>9.7269381249999995E-2</c:v>
                </c:pt>
                <c:pt idx="61">
                  <c:v>0.10395202153846156</c:v>
                </c:pt>
                <c:pt idx="62">
                  <c:v>0.10955956666666665</c:v>
                </c:pt>
                <c:pt idx="63">
                  <c:v>0.11499972238805968</c:v>
                </c:pt>
                <c:pt idx="64">
                  <c:v>0.12027987352941179</c:v>
                </c:pt>
                <c:pt idx="65">
                  <c:v>0.12540697681159421</c:v>
                </c:pt>
                <c:pt idx="66">
                  <c:v>0.13038759142857143</c:v>
                </c:pt>
                <c:pt idx="67">
                  <c:v>0.13522790704225351</c:v>
                </c:pt>
                <c:pt idx="68">
                  <c:v>0.13993376944444447</c:v>
                </c:pt>
                <c:pt idx="69">
                  <c:v>0.14451070410958905</c:v>
                </c:pt>
                <c:pt idx="70">
                  <c:v>0.14896393783783785</c:v>
                </c:pt>
                <c:pt idx="71">
                  <c:v>0.15329841866666666</c:v>
                </c:pt>
                <c:pt idx="72">
                  <c:v>0.15751883421052632</c:v>
                </c:pt>
                <c:pt idx="73">
                  <c:v>0.1616296285714286</c:v>
                </c:pt>
                <c:pt idx="74">
                  <c:v>0.16563501794871793</c:v>
                </c:pt>
                <c:pt idx="75">
                  <c:v>0.16953900506329117</c:v>
                </c:pt>
                <c:pt idx="76">
                  <c:v>0.1733453925</c:v>
                </c:pt>
                <c:pt idx="77">
                  <c:v>0.17705779506172839</c:v>
                </c:pt>
                <c:pt idx="78">
                  <c:v>0.18067965121951218</c:v>
                </c:pt>
                <c:pt idx="79">
                  <c:v>0.18421423373493975</c:v>
                </c:pt>
                <c:pt idx="80">
                  <c:v>0.18766465952380953</c:v>
                </c:pt>
                <c:pt idx="81">
                  <c:v>0.19103389882352939</c:v>
                </c:pt>
                <c:pt idx="82">
                  <c:v>0.19432478372093023</c:v>
                </c:pt>
                <c:pt idx="83">
                  <c:v>0.19754001609195404</c:v>
                </c:pt>
                <c:pt idx="84">
                  <c:v>0.20068217500000002</c:v>
                </c:pt>
                <c:pt idx="85">
                  <c:v>0.20375372359550561</c:v>
                </c:pt>
                <c:pt idx="86">
                  <c:v>0.20675701555555556</c:v>
                </c:pt>
                <c:pt idx="87">
                  <c:v>0.20827836483516485</c:v>
                </c:pt>
                <c:pt idx="88">
                  <c:v>0.20945251304347826</c:v>
                </c:pt>
                <c:pt idx="89">
                  <c:v>0.21060141075268818</c:v>
                </c:pt>
                <c:pt idx="90">
                  <c:v>0.21172586382978725</c:v>
                </c:pt>
                <c:pt idx="91">
                  <c:v>0.21282664421052633</c:v>
                </c:pt>
                <c:pt idx="92">
                  <c:v>0.2139044916666667</c:v>
                </c:pt>
                <c:pt idx="93">
                  <c:v>0.21496011546391752</c:v>
                </c:pt>
                <c:pt idx="94">
                  <c:v>0.21599419591836735</c:v>
                </c:pt>
                <c:pt idx="95">
                  <c:v>0.21700738585858587</c:v>
                </c:pt>
                <c:pt idx="96">
                  <c:v>0.218000312</c:v>
                </c:pt>
                <c:pt idx="97">
                  <c:v>0.21897357623762376</c:v>
                </c:pt>
                <c:pt idx="98">
                  <c:v>0.2199277568627451</c:v>
                </c:pt>
                <c:pt idx="99">
                  <c:v>0.22086340970873786</c:v>
                </c:pt>
                <c:pt idx="100">
                  <c:v>0.22178106923076923</c:v>
                </c:pt>
                <c:pt idx="101">
                  <c:v>0.22268124952380952</c:v>
                </c:pt>
                <c:pt idx="102">
                  <c:v>0.22356444528301886</c:v>
                </c:pt>
                <c:pt idx="103">
                  <c:v>0.22443113271028037</c:v>
                </c:pt>
                <c:pt idx="104">
                  <c:v>0.22528177037037037</c:v>
                </c:pt>
                <c:pt idx="105">
                  <c:v>0.22611680000000001</c:v>
                </c:pt>
                <c:pt idx="106">
                  <c:v>0.22693664727272728</c:v>
                </c:pt>
                <c:pt idx="107">
                  <c:v>0.22774172252252253</c:v>
                </c:pt>
                <c:pt idx="108">
                  <c:v>0.22853242142857141</c:v>
                </c:pt>
                <c:pt idx="109">
                  <c:v>0.22981275398230089</c:v>
                </c:pt>
                <c:pt idx="110">
                  <c:v>0.23241351929824561</c:v>
                </c:pt>
                <c:pt idx="111">
                  <c:v>0.23496905391304351</c:v>
                </c:pt>
                <c:pt idx="112">
                  <c:v>0.23748052758620691</c:v>
                </c:pt>
                <c:pt idx="113">
                  <c:v>0.23994907008547009</c:v>
                </c:pt>
                <c:pt idx="114">
                  <c:v>0.24237577288135595</c:v>
                </c:pt>
                <c:pt idx="115">
                  <c:v>0.2447616907563025</c:v>
                </c:pt>
                <c:pt idx="116">
                  <c:v>0.24710784333333335</c:v>
                </c:pt>
                <c:pt idx="117">
                  <c:v>0.24941521652892562</c:v>
                </c:pt>
                <c:pt idx="118">
                  <c:v>0.25168476393442624</c:v>
                </c:pt>
                <c:pt idx="119">
                  <c:v>0.25391740813008129</c:v>
                </c:pt>
                <c:pt idx="120">
                  <c:v>0.25611404193548387</c:v>
                </c:pt>
                <c:pt idx="121">
                  <c:v>0.2582755296</c:v>
                </c:pt>
                <c:pt idx="122">
                  <c:v>0.26040270793650794</c:v>
                </c:pt>
                <c:pt idx="123">
                  <c:v>0.26249638740157477</c:v>
                </c:pt>
                <c:pt idx="124">
                  <c:v>0.26455735312500001</c:v>
                </c:pt>
                <c:pt idx="125">
                  <c:v>0.26658636589147289</c:v>
                </c:pt>
                <c:pt idx="126">
                  <c:v>0.26858416307692312</c:v>
                </c:pt>
                <c:pt idx="127">
                  <c:v>0.27055145954198473</c:v>
                </c:pt>
                <c:pt idx="128">
                  <c:v>0.27248894848484845</c:v>
                </c:pt>
                <c:pt idx="129">
                  <c:v>0.27439730225563908</c:v>
                </c:pt>
                <c:pt idx="130">
                  <c:v>0.27627717313432837</c:v>
                </c:pt>
                <c:pt idx="131">
                  <c:v>0.27812919407407405</c:v>
                </c:pt>
                <c:pt idx="132">
                  <c:v>0.2799539794117647</c:v>
                </c:pt>
                <c:pt idx="133">
                  <c:v>0.28175212554744528</c:v>
                </c:pt>
                <c:pt idx="134">
                  <c:v>0.28352421159420288</c:v>
                </c:pt>
                <c:pt idx="135">
                  <c:v>0.28527080000000005</c:v>
                </c:pt>
                <c:pt idx="136">
                  <c:v>0.28699243714285716</c:v>
                </c:pt>
                <c:pt idx="137">
                  <c:v>0.28868965390070922</c:v>
                </c:pt>
                <c:pt idx="138">
                  <c:v>0.2903629661971831</c:v>
                </c:pt>
                <c:pt idx="139">
                  <c:v>0.29201287552447552</c:v>
                </c:pt>
                <c:pt idx="140">
                  <c:v>0.29363986944444442</c:v>
                </c:pt>
                <c:pt idx="141">
                  <c:v>0.29524442206896551</c:v>
                </c:pt>
                <c:pt idx="142">
                  <c:v>0.29682699452054795</c:v>
                </c:pt>
                <c:pt idx="143">
                  <c:v>0.29838803537414971</c:v>
                </c:pt>
                <c:pt idx="144">
                  <c:v>0.2999279810810811</c:v>
                </c:pt>
                <c:pt idx="145">
                  <c:v>0.30144725637583891</c:v>
                </c:pt>
                <c:pt idx="146">
                  <c:v>0.30339988270069951</c:v>
                </c:pt>
                <c:pt idx="147">
                  <c:v>0.30985134757892457</c:v>
                </c:pt>
                <c:pt idx="148">
                  <c:v>0.31621848610794551</c:v>
                </c:pt>
                <c:pt idx="149">
                  <c:v>0.32250255979276765</c:v>
                </c:pt>
                <c:pt idx="150">
                  <c:v>0.32870518357860956</c:v>
                </c:pt>
                <c:pt idx="151">
                  <c:v>0.33482793081659945</c:v>
                </c:pt>
                <c:pt idx="152">
                  <c:v>0.34087233459431476</c:v>
                </c:pt>
                <c:pt idx="153">
                  <c:v>0.34683988901557289</c:v>
                </c:pt>
                <c:pt idx="154">
                  <c:v>0.35273205043171496</c:v>
                </c:pt>
                <c:pt idx="155">
                  <c:v>0.35855023862651697</c:v>
                </c:pt>
                <c:pt idx="156">
                  <c:v>0.36429583795674914</c:v>
                </c:pt>
                <c:pt idx="157">
                  <c:v>0.36997019845031182</c:v>
                </c:pt>
                <c:pt idx="158">
                  <c:v>0.37557463686377601</c:v>
                </c:pt>
                <c:pt idx="159">
                  <c:v>0.38111043770106823</c:v>
                </c:pt>
                <c:pt idx="160">
                  <c:v>0.38657885419495641</c:v>
                </c:pt>
                <c:pt idx="161">
                  <c:v>0.39198110925291002</c:v>
                </c:pt>
                <c:pt idx="162">
                  <c:v>0.39731839636883737</c:v>
                </c:pt>
                <c:pt idx="163">
                  <c:v>0.40259188050212352</c:v>
                </c:pt>
                <c:pt idx="164">
                  <c:v>0.40780269892533161</c:v>
                </c:pt>
                <c:pt idx="165">
                  <c:v>0.41295196204186341</c:v>
                </c:pt>
                <c:pt idx="166">
                  <c:v>0.41804075417481212</c:v>
                </c:pt>
                <c:pt idx="167">
                  <c:v>0.42307013432818513</c:v>
                </c:pt>
                <c:pt idx="168">
                  <c:v>0.42804113692162055</c:v>
                </c:pt>
                <c:pt idx="169">
                  <c:v>0.43295477249966652</c:v>
                </c:pt>
                <c:pt idx="170">
                  <c:v>0.43781202841664518</c:v>
                </c:pt>
                <c:pt idx="171">
                  <c:v>0.44261386949807713</c:v>
                </c:pt>
                <c:pt idx="172">
                  <c:v>0.44736123867959648</c:v>
                </c:pt>
                <c:pt idx="173">
                  <c:v>0.45205505762424358</c:v>
                </c:pt>
                <c:pt idx="174">
                  <c:v>0.4566962273189879</c:v>
                </c:pt>
                <c:pt idx="175">
                  <c:v>0.46128562865128775</c:v>
                </c:pt>
                <c:pt idx="176">
                  <c:v>0.46582412296646564</c:v>
                </c:pt>
                <c:pt idx="177">
                  <c:v>0.46874525173926285</c:v>
                </c:pt>
                <c:pt idx="178">
                  <c:v>0.47153281857995866</c:v>
                </c:pt>
                <c:pt idx="179">
                  <c:v>0.47428997094233183</c:v>
                </c:pt>
                <c:pt idx="180">
                  <c:v>0.4770172038933046</c:v>
                </c:pt>
                <c:pt idx="181">
                  <c:v>0.47971500181328275</c:v>
                </c:pt>
                <c:pt idx="182">
                  <c:v>0.48238383868295615</c:v>
                </c:pt>
                <c:pt idx="183">
                  <c:v>0.48502417836091383</c:v>
                </c:pt>
                <c:pt idx="184">
                  <c:v>0.48763647485241168</c:v>
                </c:pt>
                <c:pt idx="185">
                  <c:v>0.49022117256962261</c:v>
                </c:pt>
                <c:pt idx="186">
                  <c:v>0.49277870658368111</c:v>
                </c:pt>
                <c:pt idx="187">
                  <c:v>0.49530950286882292</c:v>
                </c:pt>
                <c:pt idx="188">
                  <c:v>0.4978139785389073</c:v>
                </c:pt>
                <c:pt idx="189">
                  <c:v>0.50029254207659801</c:v>
                </c:pt>
                <c:pt idx="190">
                  <c:v>0.50274559355546733</c:v>
                </c:pt>
                <c:pt idx="191">
                  <c:v>0.50517352485527689</c:v>
                </c:pt>
                <c:pt idx="192">
                  <c:v>0.50757671987067809</c:v>
                </c:pt>
                <c:pt idx="193">
                  <c:v>0.50995555471356702</c:v>
                </c:pt>
                <c:pt idx="194">
                  <c:v>0.51231039790931521</c:v>
                </c:pt>
                <c:pt idx="195">
                  <c:v>0.51464161058709479</c:v>
                </c:pt>
                <c:pt idx="196">
                  <c:v>0.51694954666450088</c:v>
                </c:pt>
                <c:pt idx="197">
                  <c:v>0.51923455302667265</c:v>
                </c:pt>
                <c:pt idx="198">
                  <c:v>0.52149696970010107</c:v>
                </c:pt>
                <c:pt idx="199">
                  <c:v>0.52373713002130751</c:v>
                </c:pt>
                <c:pt idx="200">
                  <c:v>0.52595536080056871</c:v>
                </c:pt>
                <c:pt idx="201">
                  <c:v>0.52815198248085671</c:v>
                </c:pt>
                <c:pt idx="202">
                  <c:v>0.53032730929215632</c:v>
                </c:pt>
                <c:pt idx="203">
                  <c:v>0.53248164940131648</c:v>
                </c:pt>
                <c:pt idx="204">
                  <c:v>0.53461530505758514</c:v>
                </c:pt>
                <c:pt idx="205">
                  <c:v>0.5367285727339719</c:v>
                </c:pt>
                <c:pt idx="206">
                  <c:v>0.53882174326457821</c:v>
                </c:pt>
                <c:pt idx="207">
                  <c:v>0.54089510197802781</c:v>
                </c:pt>
                <c:pt idx="208">
                  <c:v>0.54294892882712564</c:v>
                </c:pt>
                <c:pt idx="209">
                  <c:v>0.54498349851487082</c:v>
                </c:pt>
                <c:pt idx="210">
                  <c:v>0.54699908061694069</c:v>
                </c:pt>
                <c:pt idx="211">
                  <c:v>0.54899593970076166</c:v>
                </c:pt>
                <c:pt idx="212">
                  <c:v>0.55097433544127772</c:v>
                </c:pt>
                <c:pt idx="213">
                  <c:v>0.55293452273352151</c:v>
                </c:pt>
                <c:pt idx="214">
                  <c:v>0.55487675180209273</c:v>
                </c:pt>
                <c:pt idx="215">
                  <c:v>0.55680126830763998</c:v>
                </c:pt>
                <c:pt idx="216">
                  <c:v>0.55870831345044358</c:v>
                </c:pt>
                <c:pt idx="217">
                  <c:v>0.5605981240711897</c:v>
                </c:pt>
                <c:pt idx="218">
                  <c:v>0.56247093274902404</c:v>
                </c:pt>
                <c:pt idx="219">
                  <c:v>0.56432696789697212</c:v>
                </c:pt>
                <c:pt idx="220">
                  <c:v>0.56616645385480646</c:v>
                </c:pt>
                <c:pt idx="221">
                  <c:v>0.56798961097944012</c:v>
                </c:pt>
                <c:pt idx="222">
                  <c:v>0.5697966557329246</c:v>
                </c:pt>
                <c:pt idx="223">
                  <c:v>0.57158780076812443</c:v>
                </c:pt>
                <c:pt idx="224">
                  <c:v>0.57336325501214047</c:v>
                </c:pt>
                <c:pt idx="225">
                  <c:v>0.57512322374754976</c:v>
                </c:pt>
                <c:pt idx="226">
                  <c:v>0.57686790869152982</c:v>
                </c:pt>
                <c:pt idx="227">
                  <c:v>0.57859750807292942</c:v>
                </c:pt>
                <c:pt idx="228">
                  <c:v>0.58031221670734978</c:v>
                </c:pt>
                <c:pt idx="229">
                  <c:v>0.5820122260702939</c:v>
                </c:pt>
                <c:pt idx="230">
                  <c:v>0.58369772436844369</c:v>
                </c:pt>
                <c:pt idx="231">
                  <c:v>0.58536889660911862</c:v>
                </c:pt>
                <c:pt idx="232">
                  <c:v>0.58702592466797199</c:v>
                </c:pt>
                <c:pt idx="233">
                  <c:v>0.58866898735497386</c:v>
                </c:pt>
                <c:pt idx="234">
                  <c:v>0.59029826047873457</c:v>
                </c:pt>
                <c:pt idx="235">
                  <c:v>0.59191391690921402</c:v>
                </c:pt>
                <c:pt idx="236">
                  <c:v>0.5935161266388661</c:v>
                </c:pt>
                <c:pt idx="237">
                  <c:v>0.59510505684226234</c:v>
                </c:pt>
                <c:pt idx="238">
                  <c:v>0.59668087193423935</c:v>
                </c:pt>
                <c:pt idx="239">
                  <c:v>0.59824373362661198</c:v>
                </c:pt>
                <c:pt idx="240">
                  <c:v>0.59979380098349433</c:v>
                </c:pt>
                <c:pt idx="241">
                  <c:v>0.60133123047526682</c:v>
                </c:pt>
                <c:pt idx="242">
                  <c:v>0.60285617603122943</c:v>
                </c:pt>
                <c:pt idx="243">
                  <c:v>0.60436878909097658</c:v>
                </c:pt>
                <c:pt idx="244">
                  <c:v>0.60586921865453147</c:v>
                </c:pt>
                <c:pt idx="245">
                  <c:v>0.60735761133127353</c:v>
                </c:pt>
                <c:pt idx="246">
                  <c:v>0.60883411138769261</c:v>
                </c:pt>
                <c:pt idx="247">
                  <c:v>0.61029886079400364</c:v>
                </c:pt>
                <c:pt idx="248">
                  <c:v>0.61175199926965251</c:v>
                </c:pt>
                <c:pt idx="249">
                  <c:v>0.61319366432774414</c:v>
                </c:pt>
                <c:pt idx="250">
                  <c:v>0.61462399131842216</c:v>
                </c:pt>
                <c:pt idx="251">
                  <c:v>0.61604311347122909</c:v>
                </c:pt>
                <c:pt idx="252">
                  <c:v>0.6174511619364752</c:v>
                </c:pt>
                <c:pt idx="253">
                  <c:v>0.61884826582564234</c:v>
                </c:pt>
                <c:pt idx="254">
                  <c:v>0.62023455225084978</c:v>
                </c:pt>
                <c:pt idx="255">
                  <c:v>0.62161014636340584</c:v>
                </c:pt>
                <c:pt idx="256">
                  <c:v>0.62297517139147229</c:v>
                </c:pt>
                <c:pt idx="257">
                  <c:v>0.62432974867686286</c:v>
                </c:pt>
                <c:pt idx="258">
                  <c:v>0.6256739977110003</c:v>
                </c:pt>
                <c:pt idx="259">
                  <c:v>0.62700803617005407</c:v>
                </c:pt>
                <c:pt idx="260">
                  <c:v>0.62833197994928092</c:v>
                </c:pt>
                <c:pt idx="261">
                  <c:v>0.62964594319658773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5-4B94-9259-33EC1B36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504976"/>
        <c:axId val="951506416"/>
      </c:lineChart>
      <c:catAx>
        <c:axId val="9515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Interest expense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06416"/>
        <c:crosses val="autoZero"/>
        <c:auto val="1"/>
        <c:lblAlgn val="ctr"/>
        <c:lblOffset val="100"/>
        <c:noMultiLvlLbl val="0"/>
      </c:catAx>
      <c:valAx>
        <c:axId val="95150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Probapility of</a:t>
                </a:r>
                <a:r>
                  <a:rPr lang="en-CA" baseline="0"/>
                  <a:t> Bankruptcy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04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382170</xdr:colOff>
      <xdr:row>23</xdr:row>
      <xdr:rowOff>129414</xdr:rowOff>
    </xdr:from>
    <xdr:to>
      <xdr:col>25</xdr:col>
      <xdr:colOff>1019174</xdr:colOff>
      <xdr:row>46</xdr:row>
      <xdr:rowOff>57709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7D305-6746-903B-4406-94020D12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346364</xdr:colOff>
      <xdr:row>47</xdr:row>
      <xdr:rowOff>73603</xdr:rowOff>
    </xdr:from>
    <xdr:to>
      <xdr:col>25</xdr:col>
      <xdr:colOff>1054523</xdr:colOff>
      <xdr:row>73</xdr:row>
      <xdr:rowOff>73602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965D9-25A2-4011-8FF3-952EB518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E77E-C59F-4789-BB67-B123A3221E0A}">
  <sheetPr>
    <pageSetUpPr fitToPage="1"/>
  </sheetPr>
  <dimension ref="A1:AA289"/>
  <sheetViews>
    <sheetView tabSelected="1" topLeftCell="A5" zoomScaleNormal="100" workbookViewId="0">
      <selection activeCell="I23" sqref="I23"/>
    </sheetView>
  </sheetViews>
  <sheetFormatPr defaultRowHeight="12.75" x14ac:dyDescent="0.2"/>
  <cols>
    <col min="2" max="2" width="11" customWidth="1"/>
    <col min="3" max="3" width="9.42578125" customWidth="1"/>
    <col min="4" max="4" width="10" bestFit="1" customWidth="1"/>
    <col min="5" max="7" width="10" customWidth="1"/>
    <col min="8" max="8" width="10.28515625" bestFit="1" customWidth="1"/>
    <col min="10" max="10" width="14.7109375" bestFit="1" customWidth="1"/>
    <col min="11" max="11" width="11.42578125" bestFit="1" customWidth="1"/>
    <col min="13" max="13" width="10.28515625" customWidth="1"/>
    <col min="14" max="15" width="18" customWidth="1"/>
    <col min="16" max="16" width="14.85546875" bestFit="1" customWidth="1"/>
    <col min="18" max="18" width="14.85546875" bestFit="1" customWidth="1"/>
    <col min="20" max="20" width="17.85546875" bestFit="1" customWidth="1"/>
    <col min="21" max="21" width="7.42578125" bestFit="1" customWidth="1"/>
    <col min="22" max="22" width="20.28515625" bestFit="1" customWidth="1"/>
    <col min="23" max="23" width="17.85546875" bestFit="1" customWidth="1"/>
    <col min="24" max="24" width="21.7109375" bestFit="1" customWidth="1"/>
    <col min="25" max="25" width="21.7109375" customWidth="1"/>
    <col min="26" max="26" width="16.140625" customWidth="1"/>
  </cols>
  <sheetData>
    <row r="1" spans="1:27" x14ac:dyDescent="0.2">
      <c r="A1" s="51" t="s">
        <v>30</v>
      </c>
      <c r="B1" s="52"/>
      <c r="C1" s="52"/>
      <c r="D1" s="52"/>
      <c r="E1" s="52"/>
      <c r="F1" s="52"/>
      <c r="G1" s="52"/>
      <c r="H1" s="52"/>
      <c r="I1" s="52"/>
      <c r="J1" s="53"/>
    </row>
    <row r="2" spans="1:27" x14ac:dyDescent="0.2">
      <c r="A2" s="15"/>
      <c r="B2" s="6"/>
      <c r="C2" s="7"/>
      <c r="H2" s="52" t="s">
        <v>31</v>
      </c>
      <c r="I2" s="52"/>
      <c r="J2" s="53"/>
    </row>
    <row r="3" spans="1:27" x14ac:dyDescent="0.2">
      <c r="A3" s="51" t="s">
        <v>32</v>
      </c>
      <c r="B3" s="52"/>
      <c r="C3" s="52"/>
      <c r="H3" s="49" t="s">
        <v>26</v>
      </c>
      <c r="I3" s="49"/>
      <c r="J3" s="50"/>
    </row>
    <row r="4" spans="1:27" ht="24" x14ac:dyDescent="0.2">
      <c r="A4" s="17" t="s">
        <v>27</v>
      </c>
      <c r="B4" s="4"/>
      <c r="C4" s="22">
        <v>4.5999999999999999E-2</v>
      </c>
      <c r="H4" s="9" t="s">
        <v>0</v>
      </c>
      <c r="I4" s="10"/>
      <c r="J4" s="13" t="s">
        <v>1</v>
      </c>
      <c r="K4" s="4" t="s">
        <v>39</v>
      </c>
      <c r="P4" s="4" t="s">
        <v>48</v>
      </c>
      <c r="Q4" t="s">
        <v>25</v>
      </c>
      <c r="R4" s="4" t="s">
        <v>49</v>
      </c>
      <c r="S4" s="4" t="s">
        <v>43</v>
      </c>
      <c r="T4" s="4" t="s">
        <v>40</v>
      </c>
      <c r="U4" s="4" t="s">
        <v>41</v>
      </c>
      <c r="V4" s="4" t="s">
        <v>42</v>
      </c>
      <c r="W4" s="4" t="s">
        <v>51</v>
      </c>
      <c r="X4" s="4" t="s">
        <v>50</v>
      </c>
      <c r="Y4" s="4" t="s">
        <v>25</v>
      </c>
      <c r="Z4" s="45" t="s">
        <v>47</v>
      </c>
      <c r="AA4" s="4"/>
    </row>
    <row r="5" spans="1:27" x14ac:dyDescent="0.2">
      <c r="A5" s="17" t="s">
        <v>28</v>
      </c>
      <c r="B5" s="4"/>
      <c r="C5" s="44">
        <v>6.4000000000000001E-2</v>
      </c>
      <c r="H5" s="4" t="s">
        <v>2</v>
      </c>
      <c r="I5" s="4"/>
      <c r="J5" s="14">
        <v>0.99</v>
      </c>
      <c r="K5">
        <f t="shared" ref="K5:K17" si="0">J5</f>
        <v>0.99</v>
      </c>
      <c r="O5" s="4" t="s">
        <v>2</v>
      </c>
      <c r="P5">
        <v>0</v>
      </c>
      <c r="Q5" s="4" t="s">
        <v>2</v>
      </c>
      <c r="R5">
        <v>0.5</v>
      </c>
      <c r="S5" s="22">
        <f>T5/(1-J5)</f>
        <v>4.5999999999999961</v>
      </c>
      <c r="T5" s="28">
        <f t="shared" ref="T5:T18" si="1">$C$4</f>
        <v>4.5999999999999999E-2</v>
      </c>
      <c r="U5" s="29">
        <f t="shared" ref="U5:U18" si="2">(S5-$C$4)/$C$5</f>
        <v>71.156249999999929</v>
      </c>
      <c r="V5" s="22">
        <f t="shared" ref="V5:V18" si="3">S5+(U5*$C$5)</f>
        <v>9.1539999999999928</v>
      </c>
      <c r="W5">
        <f>R5-P5</f>
        <v>0.5</v>
      </c>
      <c r="X5" s="22">
        <f>J5-J6</f>
        <v>0.18999999999999995</v>
      </c>
      <c r="Y5" s="4" t="s">
        <v>2</v>
      </c>
      <c r="Z5" s="28">
        <f>X5/W5/2</f>
        <v>0.18999999999999995</v>
      </c>
      <c r="AA5" s="28"/>
    </row>
    <row r="6" spans="1:27" x14ac:dyDescent="0.2">
      <c r="A6" s="17" t="s">
        <v>33</v>
      </c>
      <c r="C6" s="24">
        <v>0.1</v>
      </c>
      <c r="H6" s="4" t="s">
        <v>3</v>
      </c>
      <c r="I6" s="4"/>
      <c r="J6" s="14">
        <v>0.8</v>
      </c>
      <c r="K6">
        <f t="shared" si="0"/>
        <v>0.8</v>
      </c>
      <c r="O6" s="4" t="s">
        <v>3</v>
      </c>
      <c r="P6">
        <v>0.5</v>
      </c>
      <c r="Q6" s="4" t="s">
        <v>3</v>
      </c>
      <c r="R6">
        <v>0.8</v>
      </c>
      <c r="S6" s="22">
        <f t="shared" ref="S6:S18" si="4">T6/(1-J6)</f>
        <v>0.23000000000000004</v>
      </c>
      <c r="T6" s="28">
        <f t="shared" si="1"/>
        <v>4.5999999999999999E-2</v>
      </c>
      <c r="U6" s="29">
        <f t="shared" si="2"/>
        <v>2.8750000000000009</v>
      </c>
      <c r="V6" s="22">
        <f t="shared" si="3"/>
        <v>0.41400000000000009</v>
      </c>
      <c r="W6">
        <f>R6-P6</f>
        <v>0.30000000000000004</v>
      </c>
      <c r="X6" s="22">
        <f t="shared" ref="X6:X18" si="5">J6-J7</f>
        <v>0.15000000000000002</v>
      </c>
      <c r="Y6" s="4" t="s">
        <v>3</v>
      </c>
      <c r="Z6" s="28">
        <f>X6/W6</f>
        <v>0.5</v>
      </c>
      <c r="AA6" s="28"/>
    </row>
    <row r="7" spans="1:27" x14ac:dyDescent="0.2">
      <c r="A7" s="17" t="s">
        <v>34</v>
      </c>
      <c r="C7">
        <v>0.23</v>
      </c>
      <c r="H7" s="4" t="s">
        <v>4</v>
      </c>
      <c r="I7" s="4"/>
      <c r="J7" s="14">
        <v>0.65</v>
      </c>
      <c r="K7">
        <f t="shared" si="0"/>
        <v>0.65</v>
      </c>
      <c r="O7" s="4" t="s">
        <v>4</v>
      </c>
      <c r="P7">
        <v>0.8</v>
      </c>
      <c r="Q7" s="4" t="s">
        <v>4</v>
      </c>
      <c r="R7">
        <v>1.25</v>
      </c>
      <c r="S7" s="22">
        <f t="shared" si="4"/>
        <v>0.13142857142857142</v>
      </c>
      <c r="T7" s="28">
        <f t="shared" si="1"/>
        <v>4.5999999999999999E-2</v>
      </c>
      <c r="U7" s="29">
        <f t="shared" si="2"/>
        <v>1.3348214285714284</v>
      </c>
      <c r="V7" s="22">
        <f t="shared" si="3"/>
        <v>0.21685714285714286</v>
      </c>
      <c r="W7">
        <f t="shared" ref="W7:W18" si="6">R7-P7</f>
        <v>0.44999999999999996</v>
      </c>
      <c r="X7" s="22">
        <f t="shared" si="5"/>
        <v>0.18390000000000001</v>
      </c>
      <c r="Y7" s="4" t="s">
        <v>4</v>
      </c>
      <c r="Z7" s="28">
        <f t="shared" ref="Z7:Z18" si="7">X7/W7</f>
        <v>0.40866666666666673</v>
      </c>
      <c r="AA7" s="28"/>
    </row>
    <row r="8" spans="1:27" x14ac:dyDescent="0.2">
      <c r="A8" s="17" t="s">
        <v>35</v>
      </c>
      <c r="C8">
        <v>0</v>
      </c>
      <c r="H8" s="4" t="s">
        <v>5</v>
      </c>
      <c r="I8" s="4"/>
      <c r="J8" s="14">
        <v>0.46610000000000001</v>
      </c>
      <c r="K8">
        <f t="shared" si="0"/>
        <v>0.46610000000000001</v>
      </c>
      <c r="O8" s="4" t="s">
        <v>5</v>
      </c>
      <c r="P8">
        <v>1.25</v>
      </c>
      <c r="Q8" s="4" t="s">
        <v>5</v>
      </c>
      <c r="R8">
        <v>1.5</v>
      </c>
      <c r="S8" s="22">
        <f t="shared" si="4"/>
        <v>8.6158456639820177E-2</v>
      </c>
      <c r="T8" s="28">
        <f t="shared" si="1"/>
        <v>4.5999999999999999E-2</v>
      </c>
      <c r="U8" s="29">
        <f t="shared" si="2"/>
        <v>0.62747588499719031</v>
      </c>
      <c r="V8" s="22">
        <f t="shared" si="3"/>
        <v>0.12631691327964034</v>
      </c>
      <c r="W8">
        <f t="shared" si="6"/>
        <v>0.25</v>
      </c>
      <c r="X8" s="22">
        <f t="shared" si="5"/>
        <v>0.16270000000000001</v>
      </c>
      <c r="Y8" s="4" t="s">
        <v>5</v>
      </c>
      <c r="Z8" s="28">
        <f t="shared" si="7"/>
        <v>0.65080000000000005</v>
      </c>
      <c r="AA8" s="28"/>
    </row>
    <row r="9" spans="1:27" ht="15" customHeight="1" x14ac:dyDescent="0.2">
      <c r="A9" s="11"/>
      <c r="B9" s="4"/>
      <c r="C9" s="12"/>
      <c r="H9" s="4" t="s">
        <v>6</v>
      </c>
      <c r="I9" s="4"/>
      <c r="J9" s="14">
        <v>0.3034</v>
      </c>
      <c r="K9">
        <f t="shared" si="0"/>
        <v>0.3034</v>
      </c>
      <c r="O9" s="4" t="s">
        <v>6</v>
      </c>
      <c r="P9">
        <v>1.5</v>
      </c>
      <c r="Q9" s="4" t="s">
        <v>6</v>
      </c>
      <c r="R9">
        <v>2</v>
      </c>
      <c r="S9" s="22">
        <f t="shared" si="4"/>
        <v>6.6035027275337346E-2</v>
      </c>
      <c r="T9" s="28">
        <f t="shared" si="1"/>
        <v>4.5999999999999999E-2</v>
      </c>
      <c r="U9" s="29">
        <f t="shared" si="2"/>
        <v>0.31304730117714602</v>
      </c>
      <c r="V9" s="22">
        <f t="shared" si="3"/>
        <v>8.6070054550674693E-2</v>
      </c>
      <c r="W9">
        <f t="shared" si="6"/>
        <v>0.5</v>
      </c>
      <c r="X9" s="22">
        <f t="shared" si="5"/>
        <v>7.4300000000000005E-2</v>
      </c>
      <c r="Y9" s="4" t="s">
        <v>6</v>
      </c>
      <c r="Z9" s="28">
        <f t="shared" si="7"/>
        <v>0.14860000000000001</v>
      </c>
      <c r="AA9" s="28"/>
    </row>
    <row r="10" spans="1:27" x14ac:dyDescent="0.2">
      <c r="A10" s="11"/>
      <c r="B10" s="4"/>
      <c r="C10" s="12"/>
      <c r="H10" s="4" t="s">
        <v>7</v>
      </c>
      <c r="I10" s="4"/>
      <c r="J10" s="14">
        <v>0.2291</v>
      </c>
      <c r="K10">
        <f t="shared" si="0"/>
        <v>0.2291</v>
      </c>
      <c r="O10" s="4" t="s">
        <v>7</v>
      </c>
      <c r="P10">
        <v>2</v>
      </c>
      <c r="Q10" s="4" t="s">
        <v>7</v>
      </c>
      <c r="R10">
        <v>2.5</v>
      </c>
      <c r="S10" s="22">
        <f t="shared" si="4"/>
        <v>5.9670514982487995E-2</v>
      </c>
      <c r="T10" s="28">
        <f t="shared" si="1"/>
        <v>4.5999999999999999E-2</v>
      </c>
      <c r="U10" s="29">
        <f t="shared" si="2"/>
        <v>0.21360179660137493</v>
      </c>
      <c r="V10" s="22">
        <f t="shared" si="3"/>
        <v>7.334102996497599E-2</v>
      </c>
      <c r="W10">
        <f t="shared" si="6"/>
        <v>0.5</v>
      </c>
      <c r="X10" s="22">
        <f t="shared" si="5"/>
        <v>2.1799999999999986E-2</v>
      </c>
      <c r="Y10" s="4" t="s">
        <v>7</v>
      </c>
      <c r="Z10" s="28">
        <f t="shared" si="7"/>
        <v>4.3599999999999972E-2</v>
      </c>
      <c r="AA10" s="28"/>
    </row>
    <row r="11" spans="1:27" x14ac:dyDescent="0.2">
      <c r="H11" s="4" t="s">
        <v>8</v>
      </c>
      <c r="I11" s="4"/>
      <c r="J11" s="14">
        <v>0.20730000000000001</v>
      </c>
      <c r="K11">
        <f t="shared" si="0"/>
        <v>0.20730000000000001</v>
      </c>
      <c r="O11" s="4" t="s">
        <v>8</v>
      </c>
      <c r="P11">
        <v>2.5</v>
      </c>
      <c r="Q11" s="4" t="s">
        <v>8</v>
      </c>
      <c r="R11">
        <v>3.5</v>
      </c>
      <c r="S11" s="22">
        <f t="shared" si="4"/>
        <v>5.8029519364198312E-2</v>
      </c>
      <c r="T11" s="28">
        <f t="shared" si="1"/>
        <v>4.5999999999999999E-2</v>
      </c>
      <c r="U11" s="29">
        <f t="shared" si="2"/>
        <v>0.18796124006559864</v>
      </c>
      <c r="V11" s="22">
        <f t="shared" si="3"/>
        <v>7.0059038728396625E-2</v>
      </c>
      <c r="W11">
        <f t="shared" si="6"/>
        <v>1</v>
      </c>
      <c r="X11" s="22">
        <f t="shared" si="5"/>
        <v>0.10670000000000002</v>
      </c>
      <c r="Y11" s="4" t="s">
        <v>8</v>
      </c>
      <c r="Z11" s="28">
        <f t="shared" si="7"/>
        <v>0.10670000000000002</v>
      </c>
      <c r="AA11" s="28"/>
    </row>
    <row r="12" spans="1:27" x14ac:dyDescent="0.2">
      <c r="H12" s="4" t="s">
        <v>9</v>
      </c>
      <c r="I12" s="4"/>
      <c r="J12" s="14">
        <v>0.10059999999999999</v>
      </c>
      <c r="K12">
        <f t="shared" si="0"/>
        <v>0.10059999999999999</v>
      </c>
      <c r="O12" s="4" t="s">
        <v>9</v>
      </c>
      <c r="P12">
        <v>3.5</v>
      </c>
      <c r="Q12" s="4" t="s">
        <v>9</v>
      </c>
      <c r="R12">
        <v>4</v>
      </c>
      <c r="S12" s="22">
        <f t="shared" si="4"/>
        <v>5.1145207916388706E-2</v>
      </c>
      <c r="T12" s="28">
        <f t="shared" si="1"/>
        <v>4.5999999999999999E-2</v>
      </c>
      <c r="U12" s="29">
        <f t="shared" si="2"/>
        <v>8.0393873693573537E-2</v>
      </c>
      <c r="V12" s="22">
        <f t="shared" si="3"/>
        <v>5.6290415832777413E-2</v>
      </c>
      <c r="W12">
        <f t="shared" si="6"/>
        <v>0.5</v>
      </c>
      <c r="X12" s="22">
        <f t="shared" si="5"/>
        <v>7.3099999999999998E-2</v>
      </c>
      <c r="Y12" s="4" t="s">
        <v>9</v>
      </c>
      <c r="Z12" s="28">
        <f t="shared" si="7"/>
        <v>0.1462</v>
      </c>
      <c r="AA12" s="28"/>
    </row>
    <row r="13" spans="1:27" x14ac:dyDescent="0.2">
      <c r="H13" s="4" t="s">
        <v>10</v>
      </c>
      <c r="I13" s="4"/>
      <c r="J13" s="14">
        <v>2.75E-2</v>
      </c>
      <c r="K13">
        <f t="shared" si="0"/>
        <v>2.75E-2</v>
      </c>
      <c r="O13" s="4" t="s">
        <v>10</v>
      </c>
      <c r="P13">
        <v>4</v>
      </c>
      <c r="Q13" s="4" t="s">
        <v>10</v>
      </c>
      <c r="R13">
        <v>4.5</v>
      </c>
      <c r="S13" s="22">
        <f t="shared" si="4"/>
        <v>4.7300771208226219E-2</v>
      </c>
      <c r="T13" s="28">
        <f t="shared" si="1"/>
        <v>4.5999999999999999E-2</v>
      </c>
      <c r="U13" s="29">
        <f t="shared" si="2"/>
        <v>2.032455012853469E-2</v>
      </c>
      <c r="V13" s="22">
        <f t="shared" si="3"/>
        <v>4.860154241645244E-2</v>
      </c>
      <c r="W13">
        <f t="shared" si="6"/>
        <v>0.5</v>
      </c>
      <c r="X13" s="22">
        <f t="shared" si="5"/>
        <v>1.4E-2</v>
      </c>
      <c r="Y13" s="4" t="s">
        <v>10</v>
      </c>
      <c r="Z13" s="28">
        <f t="shared" si="7"/>
        <v>2.8000000000000001E-2</v>
      </c>
      <c r="AA13" s="28"/>
    </row>
    <row r="14" spans="1:27" x14ac:dyDescent="0.2">
      <c r="H14" s="4" t="s">
        <v>11</v>
      </c>
      <c r="I14" s="4"/>
      <c r="J14" s="14">
        <v>1.35E-2</v>
      </c>
      <c r="K14">
        <f t="shared" si="0"/>
        <v>1.35E-2</v>
      </c>
      <c r="O14" s="4" t="s">
        <v>11</v>
      </c>
      <c r="P14">
        <v>4.5</v>
      </c>
      <c r="Q14" s="4" t="s">
        <v>11</v>
      </c>
      <c r="R14">
        <v>6</v>
      </c>
      <c r="S14" s="22">
        <f t="shared" si="4"/>
        <v>4.6629498226051697E-2</v>
      </c>
      <c r="T14" s="28">
        <f t="shared" si="1"/>
        <v>4.5999999999999999E-2</v>
      </c>
      <c r="U14" s="29">
        <f t="shared" si="2"/>
        <v>9.8359097820577713E-3</v>
      </c>
      <c r="V14" s="22">
        <f t="shared" si="3"/>
        <v>4.7258996452103394E-2</v>
      </c>
      <c r="W14">
        <f t="shared" si="6"/>
        <v>1.5</v>
      </c>
      <c r="X14" s="22">
        <f t="shared" si="5"/>
        <v>8.0000000000000036E-4</v>
      </c>
      <c r="Y14" s="4" t="s">
        <v>11</v>
      </c>
      <c r="Z14" s="28">
        <f t="shared" si="7"/>
        <v>5.3333333333333358E-4</v>
      </c>
      <c r="AA14" s="28"/>
    </row>
    <row r="15" spans="1:27" x14ac:dyDescent="0.2">
      <c r="H15" s="4" t="s">
        <v>15</v>
      </c>
      <c r="I15" s="4"/>
      <c r="J15" s="14">
        <v>1.2699999999999999E-2</v>
      </c>
      <c r="K15">
        <f t="shared" si="0"/>
        <v>1.2699999999999999E-2</v>
      </c>
      <c r="O15" s="4" t="s">
        <v>15</v>
      </c>
      <c r="P15">
        <v>6</v>
      </c>
      <c r="Q15" s="4" t="s">
        <v>15</v>
      </c>
      <c r="R15">
        <v>7.5</v>
      </c>
      <c r="S15" s="22">
        <f t="shared" si="4"/>
        <v>4.6591714777676492E-2</v>
      </c>
      <c r="T15" s="28">
        <f t="shared" si="1"/>
        <v>4.5999999999999999E-2</v>
      </c>
      <c r="U15" s="29">
        <f t="shared" si="2"/>
        <v>9.2455434011951988E-3</v>
      </c>
      <c r="V15" s="22">
        <f t="shared" si="3"/>
        <v>4.7183429555352985E-2</v>
      </c>
      <c r="W15">
        <f t="shared" si="6"/>
        <v>1.5</v>
      </c>
      <c r="X15" s="22">
        <f t="shared" si="5"/>
        <v>3.4000000000000002E-3</v>
      </c>
      <c r="Y15" s="4" t="s">
        <v>15</v>
      </c>
      <c r="Z15" s="28">
        <f t="shared" si="7"/>
        <v>2.2666666666666668E-3</v>
      </c>
      <c r="AA15" s="28"/>
    </row>
    <row r="16" spans="1:27" x14ac:dyDescent="0.2">
      <c r="H16" s="4" t="s">
        <v>12</v>
      </c>
      <c r="I16" s="4"/>
      <c r="J16" s="14">
        <v>9.2999999999999992E-3</v>
      </c>
      <c r="K16">
        <f t="shared" si="0"/>
        <v>9.2999999999999992E-3</v>
      </c>
      <c r="O16" s="4" t="s">
        <v>12</v>
      </c>
      <c r="P16">
        <v>7.5</v>
      </c>
      <c r="Q16" s="4" t="s">
        <v>12</v>
      </c>
      <c r="R16">
        <v>9.5</v>
      </c>
      <c r="S16" s="22">
        <f t="shared" si="4"/>
        <v>4.6431815887756127E-2</v>
      </c>
      <c r="T16" s="28">
        <f t="shared" si="1"/>
        <v>4.5999999999999999E-2</v>
      </c>
      <c r="U16" s="29">
        <f t="shared" si="2"/>
        <v>6.747123246189494E-3</v>
      </c>
      <c r="V16" s="22">
        <f t="shared" si="3"/>
        <v>4.6863631775512254E-2</v>
      </c>
      <c r="W16">
        <f t="shared" si="6"/>
        <v>2</v>
      </c>
      <c r="X16" s="22">
        <f t="shared" si="5"/>
        <v>6.9999999999999923E-4</v>
      </c>
      <c r="Y16" s="4" t="s">
        <v>12</v>
      </c>
      <c r="Z16" s="28">
        <f t="shared" si="7"/>
        <v>3.4999999999999962E-4</v>
      </c>
      <c r="AA16" s="28"/>
    </row>
    <row r="17" spans="1:27" x14ac:dyDescent="0.2">
      <c r="H17" s="4" t="s">
        <v>13</v>
      </c>
      <c r="I17" s="4"/>
      <c r="J17" s="14">
        <v>8.6E-3</v>
      </c>
      <c r="K17">
        <f t="shared" si="0"/>
        <v>8.6E-3</v>
      </c>
      <c r="O17" s="4" t="s">
        <v>13</v>
      </c>
      <c r="P17">
        <v>9.5</v>
      </c>
      <c r="Q17" s="4" t="s">
        <v>13</v>
      </c>
      <c r="R17">
        <v>12.5</v>
      </c>
      <c r="S17" s="22">
        <f t="shared" si="4"/>
        <v>4.639903167238249E-2</v>
      </c>
      <c r="T17" s="28">
        <f t="shared" si="1"/>
        <v>4.5999999999999999E-2</v>
      </c>
      <c r="U17" s="29">
        <f t="shared" si="2"/>
        <v>6.2348698809764225E-3</v>
      </c>
      <c r="V17" s="22">
        <f t="shared" si="3"/>
        <v>4.6798063344764981E-2</v>
      </c>
      <c r="W17">
        <f t="shared" si="6"/>
        <v>3</v>
      </c>
      <c r="X17" s="22">
        <f t="shared" si="5"/>
        <v>1.7000000000000001E-3</v>
      </c>
      <c r="Y17" s="4" t="s">
        <v>13</v>
      </c>
      <c r="Z17" s="28">
        <f t="shared" si="7"/>
        <v>5.6666666666666671E-4</v>
      </c>
      <c r="AA17" s="28"/>
    </row>
    <row r="18" spans="1:27" x14ac:dyDescent="0.2">
      <c r="A18" s="15"/>
      <c r="B18" s="3"/>
      <c r="C18" s="3"/>
      <c r="D18" s="3"/>
      <c r="E18" s="3"/>
      <c r="F18" s="3"/>
      <c r="G18" s="3"/>
      <c r="H18" s="6" t="s">
        <v>14</v>
      </c>
      <c r="I18" s="6"/>
      <c r="J18" s="16">
        <v>6.8999999999999999E-3</v>
      </c>
      <c r="K18">
        <f>J18</f>
        <v>6.8999999999999999E-3</v>
      </c>
      <c r="O18" s="6" t="s">
        <v>14</v>
      </c>
      <c r="P18">
        <v>12.5</v>
      </c>
      <c r="Q18" s="6" t="s">
        <v>14</v>
      </c>
      <c r="R18">
        <v>75</v>
      </c>
      <c r="S18" s="22">
        <f t="shared" si="4"/>
        <v>4.6319605276407209E-2</v>
      </c>
      <c r="T18" s="28">
        <f t="shared" si="1"/>
        <v>4.5999999999999999E-2</v>
      </c>
      <c r="U18" s="29">
        <f t="shared" si="2"/>
        <v>4.9938324438626594E-3</v>
      </c>
      <c r="V18" s="22">
        <f t="shared" si="3"/>
        <v>4.663921055281442E-2</v>
      </c>
      <c r="W18">
        <f t="shared" si="6"/>
        <v>62.5</v>
      </c>
      <c r="X18" s="22">
        <f t="shared" si="5"/>
        <v>6.7999999999999996E-3</v>
      </c>
      <c r="Y18" s="6" t="s">
        <v>14</v>
      </c>
      <c r="Z18" s="28">
        <f t="shared" si="7"/>
        <v>1.0879999999999999E-4</v>
      </c>
      <c r="AA18" s="28"/>
    </row>
    <row r="19" spans="1:27" x14ac:dyDescent="0.2">
      <c r="J19" s="14">
        <v>1E-4</v>
      </c>
      <c r="K19">
        <f>J19</f>
        <v>1E-4</v>
      </c>
    </row>
    <row r="20" spans="1:27" x14ac:dyDescent="0.2">
      <c r="A20" s="51" t="s">
        <v>37</v>
      </c>
      <c r="B20" s="52"/>
      <c r="C20" s="52"/>
      <c r="D20" s="53"/>
      <c r="E20" s="31"/>
      <c r="F20" s="31"/>
      <c r="G20" s="31"/>
    </row>
    <row r="21" spans="1:27" x14ac:dyDescent="0.2">
      <c r="A21" s="18" t="s">
        <v>38</v>
      </c>
      <c r="D21" s="19">
        <v>2316</v>
      </c>
      <c r="E21" s="38"/>
      <c r="F21" s="38"/>
      <c r="G21" s="38"/>
    </row>
    <row r="22" spans="1:27" x14ac:dyDescent="0.2">
      <c r="A22" s="25" t="s">
        <v>16</v>
      </c>
      <c r="B22" s="26"/>
      <c r="C22" s="26"/>
      <c r="D22" s="27">
        <v>225.458</v>
      </c>
      <c r="E22" s="38"/>
      <c r="F22" s="38"/>
      <c r="G22" s="38"/>
    </row>
    <row r="23" spans="1:27" ht="13.5" customHeight="1" x14ac:dyDescent="0.2"/>
    <row r="24" spans="1:27" x14ac:dyDescent="0.2">
      <c r="A24" s="8" t="s">
        <v>36</v>
      </c>
      <c r="N24" s="30"/>
    </row>
    <row r="25" spans="1:27" x14ac:dyDescent="0.2">
      <c r="A25" s="51" t="s">
        <v>29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3"/>
      <c r="O25" s="31"/>
      <c r="P25" s="31"/>
    </row>
    <row r="26" spans="1:27" ht="25.5" x14ac:dyDescent="0.2">
      <c r="A26" s="20" t="s">
        <v>17</v>
      </c>
      <c r="B26" s="1" t="s">
        <v>18</v>
      </c>
      <c r="C26" s="1" t="s">
        <v>0</v>
      </c>
      <c r="D26" s="41" t="s">
        <v>52</v>
      </c>
      <c r="E26" s="1" t="s">
        <v>40</v>
      </c>
      <c r="F26" s="1" t="s">
        <v>46</v>
      </c>
      <c r="G26" s="41" t="s">
        <v>45</v>
      </c>
      <c r="H26" s="1" t="s">
        <v>20</v>
      </c>
      <c r="I26" s="1" t="s">
        <v>21</v>
      </c>
      <c r="J26" s="48" t="s">
        <v>23</v>
      </c>
      <c r="K26" s="1" t="s">
        <v>22</v>
      </c>
      <c r="L26" s="1" t="s">
        <v>24</v>
      </c>
      <c r="M26" s="1" t="s">
        <v>54</v>
      </c>
      <c r="N26" s="21" t="s">
        <v>53</v>
      </c>
      <c r="O26" s="32" t="s">
        <v>44</v>
      </c>
      <c r="P26" s="32" t="s">
        <v>47</v>
      </c>
      <c r="Q26" s="32"/>
    </row>
    <row r="27" spans="1:27" x14ac:dyDescent="0.2">
      <c r="A27" s="23">
        <v>0</v>
      </c>
      <c r="B27" s="23" t="s">
        <v>19</v>
      </c>
      <c r="C27" s="23" t="s">
        <v>14</v>
      </c>
      <c r="D27" s="33">
        <v>0</v>
      </c>
      <c r="E27" s="33">
        <v>0</v>
      </c>
      <c r="F27" s="39">
        <v>0</v>
      </c>
      <c r="G27" s="33">
        <v>0</v>
      </c>
      <c r="H27" s="23">
        <v>0</v>
      </c>
      <c r="I27" s="23">
        <v>0</v>
      </c>
      <c r="J27" s="33">
        <v>0</v>
      </c>
      <c r="K27" s="23">
        <f t="shared" ref="K27:K90" si="8">($D$21+I27)*$C$6*J27</f>
        <v>0</v>
      </c>
      <c r="L27" s="23">
        <f>I27-K27</f>
        <v>0</v>
      </c>
      <c r="M27" s="33">
        <f>H27/N27</f>
        <v>0</v>
      </c>
      <c r="N27" s="23">
        <f>$D$21+L27</f>
        <v>2316</v>
      </c>
      <c r="O27" s="2">
        <f t="shared" ref="O27:O90" si="9">VLOOKUP(C27,$O$5:$P$18,2,0)</f>
        <v>12.5</v>
      </c>
      <c r="P27" s="46">
        <f t="shared" ref="P27:P90" si="10">VLOOKUP(C27,$Y$5:$Z$18,2,0)</f>
        <v>1.0879999999999999E-4</v>
      </c>
      <c r="V27" s="30"/>
    </row>
    <row r="28" spans="1:27" x14ac:dyDescent="0.2">
      <c r="A28" s="23">
        <f>A27+5</f>
        <v>5</v>
      </c>
      <c r="B28" s="23">
        <f t="shared" ref="B28:B91" si="11">$D$22/A28</f>
        <v>45.0916</v>
      </c>
      <c r="C28" s="23" t="str">
        <f t="shared" ref="C28:C91" si="12">VLOOKUP(B28,$P$4:$W$18,2,1)</f>
        <v>AAA</v>
      </c>
      <c r="D28" s="33">
        <f t="shared" ref="D28:D91" si="13">$C$4/(1-J28)</f>
        <v>4.6154804780805803E-2</v>
      </c>
      <c r="E28" s="33">
        <f>D28*(1-J28)</f>
        <v>4.5999999999999999E-2</v>
      </c>
      <c r="F28" s="40">
        <f t="shared" ref="F28:F91" si="14">(D28-E28)/$C$5</f>
        <v>2.4188247000906781E-3</v>
      </c>
      <c r="G28" s="33">
        <f>D28+(F28*$C$5)</f>
        <v>4.6309609561611606E-2</v>
      </c>
      <c r="H28" s="23">
        <f>A28/G28</f>
        <v>107.96895174311197</v>
      </c>
      <c r="I28" s="23">
        <f t="shared" ref="I28:I91" si="15">H28*($C$7-$C$8)/(1-$C$8)</f>
        <v>24.832858900915756</v>
      </c>
      <c r="J28" s="33">
        <f t="shared" ref="J28:J91" si="16">VLOOKUP(C28,$H$5:$J$18,3,0)-(B28-O28)*P28</f>
        <v>3.3540339200000004E-3</v>
      </c>
      <c r="K28" s="23">
        <f t="shared" si="8"/>
        <v>0.78512328098042472</v>
      </c>
      <c r="L28" s="23">
        <f t="shared" ref="L28:L91" si="17">I28-K28</f>
        <v>24.047735619935331</v>
      </c>
      <c r="M28" s="33">
        <f t="shared" ref="M28:M91" si="18">H28/N28</f>
        <v>4.61396364269075E-2</v>
      </c>
      <c r="N28" s="23">
        <f t="shared" ref="N28:N91" si="19">$D$21+L28</f>
        <v>2340.0477356199353</v>
      </c>
      <c r="O28" s="2">
        <f t="shared" si="9"/>
        <v>12.5</v>
      </c>
      <c r="P28" s="46">
        <f t="shared" si="10"/>
        <v>1.0879999999999999E-4</v>
      </c>
      <c r="V28" s="30"/>
    </row>
    <row r="29" spans="1:27" x14ac:dyDescent="0.2">
      <c r="A29" s="23">
        <f>A28+1</f>
        <v>6</v>
      </c>
      <c r="B29" s="23">
        <f t="shared" si="11"/>
        <v>37.576333333333331</v>
      </c>
      <c r="C29" s="23" t="str">
        <f t="shared" si="12"/>
        <v>AAA</v>
      </c>
      <c r="D29" s="33">
        <f t="shared" si="13"/>
        <v>4.6192701860307619E-2</v>
      </c>
      <c r="E29" s="33">
        <f t="shared" ref="E29:E92" si="20">D29*(1-J29)</f>
        <v>4.5999999999999999E-2</v>
      </c>
      <c r="F29" s="40">
        <f t="shared" si="14"/>
        <v>3.0109665673065666E-3</v>
      </c>
      <c r="G29" s="33">
        <f t="shared" ref="G29:G92" si="21">D29+(F29*$C$5)</f>
        <v>4.638540372061524E-2</v>
      </c>
      <c r="H29" s="23">
        <f t="shared" ref="H29:H92" si="22">A29/G29</f>
        <v>129.3510354278408</v>
      </c>
      <c r="I29" s="23">
        <f t="shared" si="15"/>
        <v>29.750738148403386</v>
      </c>
      <c r="J29" s="33">
        <f t="shared" si="16"/>
        <v>4.1716949333333343E-3</v>
      </c>
      <c r="K29" s="23">
        <f t="shared" si="8"/>
        <v>0.97857564691966237</v>
      </c>
      <c r="L29" s="23">
        <f t="shared" si="17"/>
        <v>28.772162501483724</v>
      </c>
      <c r="M29" s="33">
        <f t="shared" si="18"/>
        <v>5.5165716096631179E-2</v>
      </c>
      <c r="N29" s="23">
        <f t="shared" si="19"/>
        <v>2344.7721625014838</v>
      </c>
      <c r="O29" s="2">
        <f t="shared" si="9"/>
        <v>12.5</v>
      </c>
      <c r="P29" s="46">
        <f t="shared" si="10"/>
        <v>1.0879999999999999E-4</v>
      </c>
      <c r="V29" s="30"/>
    </row>
    <row r="30" spans="1:27" x14ac:dyDescent="0.2">
      <c r="A30" s="23">
        <f t="shared" ref="A30:A93" si="23">A29+1</f>
        <v>7</v>
      </c>
      <c r="B30" s="23">
        <f t="shared" si="11"/>
        <v>32.208285714285715</v>
      </c>
      <c r="C30" s="23" t="str">
        <f t="shared" si="12"/>
        <v>AAA</v>
      </c>
      <c r="D30" s="33">
        <f t="shared" si="13"/>
        <v>4.6219809327340974E-2</v>
      </c>
      <c r="E30" s="33">
        <f t="shared" si="20"/>
        <v>4.5999999999999999E-2</v>
      </c>
      <c r="F30" s="40">
        <f t="shared" si="14"/>
        <v>3.4345207397027365E-3</v>
      </c>
      <c r="G30" s="33">
        <f t="shared" si="21"/>
        <v>4.6439618654681949E-2</v>
      </c>
      <c r="H30" s="23">
        <f t="shared" si="22"/>
        <v>150.733365233917</v>
      </c>
      <c r="I30" s="23">
        <f t="shared" si="15"/>
        <v>34.668674003800909</v>
      </c>
      <c r="J30" s="33">
        <f t="shared" si="16"/>
        <v>4.7557385142857145E-3</v>
      </c>
      <c r="K30" s="23">
        <f t="shared" si="8"/>
        <v>1.1179165547284806</v>
      </c>
      <c r="L30" s="23">
        <f t="shared" si="17"/>
        <v>33.550757449072428</v>
      </c>
      <c r="M30" s="33">
        <f t="shared" si="18"/>
        <v>6.4154121700085984E-2</v>
      </c>
      <c r="N30" s="23">
        <f t="shared" si="19"/>
        <v>2349.5507574490725</v>
      </c>
      <c r="O30" s="2">
        <f t="shared" si="9"/>
        <v>12.5</v>
      </c>
      <c r="P30" s="46">
        <f t="shared" si="10"/>
        <v>1.0879999999999999E-4</v>
      </c>
    </row>
    <row r="31" spans="1:27" x14ac:dyDescent="0.2">
      <c r="A31" s="23">
        <f t="shared" si="23"/>
        <v>8</v>
      </c>
      <c r="B31" s="23">
        <f t="shared" si="11"/>
        <v>28.18225</v>
      </c>
      <c r="C31" s="23" t="str">
        <f t="shared" si="12"/>
        <v>AAA</v>
      </c>
      <c r="D31" s="33">
        <f t="shared" si="13"/>
        <v>4.6240160815527051E-2</v>
      </c>
      <c r="E31" s="33">
        <f t="shared" si="20"/>
        <v>4.5999999999999999E-2</v>
      </c>
      <c r="F31" s="40">
        <f t="shared" si="14"/>
        <v>3.7525127426101847E-3</v>
      </c>
      <c r="G31" s="33">
        <f t="shared" si="21"/>
        <v>4.6480321631054103E-2</v>
      </c>
      <c r="H31" s="23">
        <f t="shared" si="22"/>
        <v>172.11584858429845</v>
      </c>
      <c r="I31" s="23">
        <f t="shared" si="15"/>
        <v>39.586645174388643</v>
      </c>
      <c r="J31" s="33">
        <f t="shared" si="16"/>
        <v>5.1937711999999999E-3</v>
      </c>
      <c r="K31" s="23">
        <f t="shared" si="8"/>
        <v>1.2234378076811359</v>
      </c>
      <c r="L31" s="23">
        <f t="shared" si="17"/>
        <v>38.363207366707506</v>
      </c>
      <c r="M31" s="33">
        <f t="shared" si="18"/>
        <v>7.3105053649222387E-2</v>
      </c>
      <c r="N31" s="23">
        <f t="shared" si="19"/>
        <v>2354.3632073667077</v>
      </c>
      <c r="O31" s="2">
        <f t="shared" si="9"/>
        <v>12.5</v>
      </c>
      <c r="P31" s="46">
        <f t="shared" si="10"/>
        <v>1.0879999999999999E-4</v>
      </c>
    </row>
    <row r="32" spans="1:27" x14ac:dyDescent="0.2">
      <c r="A32" s="23">
        <f t="shared" si="23"/>
        <v>9</v>
      </c>
      <c r="B32" s="23">
        <f t="shared" si="11"/>
        <v>25.050888888888888</v>
      </c>
      <c r="C32" s="23" t="str">
        <f t="shared" si="12"/>
        <v>AAA</v>
      </c>
      <c r="D32" s="33">
        <f t="shared" si="13"/>
        <v>4.6256002145766507E-2</v>
      </c>
      <c r="E32" s="33">
        <f t="shared" si="20"/>
        <v>4.5999999999999999E-2</v>
      </c>
      <c r="F32" s="40">
        <f t="shared" si="14"/>
        <v>4.0000335276016907E-3</v>
      </c>
      <c r="G32" s="33">
        <f t="shared" si="21"/>
        <v>4.6512004291533016E-2</v>
      </c>
      <c r="H32" s="23">
        <f>A32/G32</f>
        <v>193.49843415882097</v>
      </c>
      <c r="I32" s="23">
        <f t="shared" si="15"/>
        <v>44.504639856528826</v>
      </c>
      <c r="J32" s="33">
        <f t="shared" si="16"/>
        <v>5.5344632888888893E-3</v>
      </c>
      <c r="K32" s="23">
        <f t="shared" si="8"/>
        <v>1.3064126272537846</v>
      </c>
      <c r="L32" s="23">
        <f t="shared" si="17"/>
        <v>43.198227229275041</v>
      </c>
      <c r="M32" s="33">
        <f t="shared" si="18"/>
        <v>8.2018726500177275E-2</v>
      </c>
      <c r="N32" s="23">
        <f t="shared" si="19"/>
        <v>2359.1982272292748</v>
      </c>
      <c r="O32" s="2">
        <f t="shared" si="9"/>
        <v>12.5</v>
      </c>
      <c r="P32" s="46">
        <f t="shared" si="10"/>
        <v>1.0879999999999999E-4</v>
      </c>
    </row>
    <row r="33" spans="1:20" x14ac:dyDescent="0.2">
      <c r="A33" s="23">
        <f t="shared" si="23"/>
        <v>10</v>
      </c>
      <c r="B33" s="23">
        <f t="shared" si="11"/>
        <v>22.5458</v>
      </c>
      <c r="C33" s="23" t="str">
        <f t="shared" si="12"/>
        <v>AAA</v>
      </c>
      <c r="D33" s="33">
        <f t="shared" si="13"/>
        <v>4.6268683027054967E-2</v>
      </c>
      <c r="E33" s="33">
        <f t="shared" si="20"/>
        <v>4.5999999999999999E-2</v>
      </c>
      <c r="F33" s="40">
        <f t="shared" si="14"/>
        <v>4.1981722977338766E-3</v>
      </c>
      <c r="G33" s="33">
        <f t="shared" si="21"/>
        <v>4.6537366054109935E-2</v>
      </c>
      <c r="H33" s="23">
        <f t="shared" si="22"/>
        <v>214.88109121545037</v>
      </c>
      <c r="I33" s="23">
        <f t="shared" si="15"/>
        <v>49.422650979553588</v>
      </c>
      <c r="J33" s="33">
        <f t="shared" si="16"/>
        <v>5.8070169599999995E-3</v>
      </c>
      <c r="K33" s="23">
        <f t="shared" si="8"/>
        <v>1.3736049451806427</v>
      </c>
      <c r="L33" s="23">
        <f t="shared" si="17"/>
        <v>48.049046034372942</v>
      </c>
      <c r="M33" s="33">
        <f t="shared" si="18"/>
        <v>9.0895360896131774E-2</v>
      </c>
      <c r="N33" s="23">
        <f t="shared" si="19"/>
        <v>2364.0490460343731</v>
      </c>
      <c r="O33" s="2">
        <f t="shared" si="9"/>
        <v>12.5</v>
      </c>
      <c r="P33" s="46">
        <f t="shared" si="10"/>
        <v>1.0879999999999999E-4</v>
      </c>
    </row>
    <row r="34" spans="1:20" x14ac:dyDescent="0.2">
      <c r="A34" s="23">
        <f t="shared" si="23"/>
        <v>11</v>
      </c>
      <c r="B34" s="23">
        <f t="shared" si="11"/>
        <v>20.496181818181817</v>
      </c>
      <c r="C34" s="23" t="str">
        <f t="shared" si="12"/>
        <v>AAA</v>
      </c>
      <c r="D34" s="33">
        <f t="shared" si="13"/>
        <v>4.6279063466240444E-2</v>
      </c>
      <c r="E34" s="33">
        <f t="shared" si="20"/>
        <v>4.5999999999999999E-2</v>
      </c>
      <c r="F34" s="40">
        <f t="shared" si="14"/>
        <v>4.3603666600069545E-3</v>
      </c>
      <c r="G34" s="33">
        <f t="shared" si="21"/>
        <v>4.6558126932480889E-2</v>
      </c>
      <c r="H34" s="23">
        <f t="shared" si="22"/>
        <v>236.26380021585322</v>
      </c>
      <c r="I34" s="23">
        <f t="shared" si="15"/>
        <v>54.340674049646246</v>
      </c>
      <c r="J34" s="33">
        <f t="shared" si="16"/>
        <v>6.0300154181818187E-3</v>
      </c>
      <c r="K34" s="23">
        <f t="shared" si="8"/>
        <v>1.429319081086285</v>
      </c>
      <c r="L34" s="23">
        <f t="shared" si="17"/>
        <v>52.911354968559962</v>
      </c>
      <c r="M34" s="33">
        <f t="shared" si="18"/>
        <v>9.9735179925712722E-2</v>
      </c>
      <c r="N34" s="23">
        <f t="shared" si="19"/>
        <v>2368.9113549685599</v>
      </c>
      <c r="O34" s="2">
        <f t="shared" si="9"/>
        <v>12.5</v>
      </c>
      <c r="P34" s="46">
        <f t="shared" si="10"/>
        <v>1.0879999999999999E-4</v>
      </c>
    </row>
    <row r="35" spans="1:20" x14ac:dyDescent="0.2">
      <c r="A35" s="23">
        <f t="shared" si="23"/>
        <v>12</v>
      </c>
      <c r="B35" s="23">
        <f t="shared" si="11"/>
        <v>18.788166666666665</v>
      </c>
      <c r="C35" s="23" t="str">
        <f t="shared" si="12"/>
        <v>AAA</v>
      </c>
      <c r="D35" s="33">
        <f t="shared" si="13"/>
        <v>4.6287717390881895E-2</v>
      </c>
      <c r="E35" s="33">
        <f t="shared" si="20"/>
        <v>4.5999999999999999E-2</v>
      </c>
      <c r="F35" s="40">
        <f t="shared" si="14"/>
        <v>4.495584232529627E-3</v>
      </c>
      <c r="G35" s="33">
        <f t="shared" si="21"/>
        <v>4.6575434781763791E-2</v>
      </c>
      <c r="H35" s="23">
        <f t="shared" si="22"/>
        <v>257.646548147705</v>
      </c>
      <c r="I35" s="23">
        <f t="shared" si="15"/>
        <v>59.258706073972157</v>
      </c>
      <c r="J35" s="33">
        <f t="shared" si="16"/>
        <v>6.2158474666666672E-3</v>
      </c>
      <c r="K35" s="23">
        <f t="shared" si="8"/>
        <v>1.4764245810827845</v>
      </c>
      <c r="L35" s="23">
        <f t="shared" si="17"/>
        <v>57.782281492889375</v>
      </c>
      <c r="M35" s="33">
        <f t="shared" si="18"/>
        <v>0.10853840731580032</v>
      </c>
      <c r="N35" s="23">
        <f t="shared" si="19"/>
        <v>2373.7822814928895</v>
      </c>
      <c r="O35" s="2">
        <f t="shared" si="9"/>
        <v>12.5</v>
      </c>
      <c r="P35" s="46">
        <f t="shared" si="10"/>
        <v>1.0879999999999999E-4</v>
      </c>
      <c r="R35" s="4"/>
    </row>
    <row r="36" spans="1:20" x14ac:dyDescent="0.2">
      <c r="A36" s="23">
        <f t="shared" si="23"/>
        <v>13</v>
      </c>
      <c r="B36" s="23">
        <f t="shared" si="11"/>
        <v>17.342923076923078</v>
      </c>
      <c r="C36" s="23" t="str">
        <f t="shared" si="12"/>
        <v>AAA</v>
      </c>
      <c r="D36" s="33">
        <f t="shared" si="13"/>
        <v>4.6295042470795744E-2</v>
      </c>
      <c r="E36" s="33">
        <f t="shared" si="20"/>
        <v>4.5999999999999999E-2</v>
      </c>
      <c r="F36" s="40">
        <f t="shared" si="14"/>
        <v>4.6100386061835152E-3</v>
      </c>
      <c r="G36" s="33">
        <f t="shared" si="21"/>
        <v>4.6590084941591489E-2</v>
      </c>
      <c r="H36" s="23">
        <f t="shared" si="22"/>
        <v>279.0293260099802</v>
      </c>
      <c r="I36" s="23">
        <f t="shared" si="15"/>
        <v>64.176744982295446</v>
      </c>
      <c r="J36" s="33">
        <f t="shared" si="16"/>
        <v>6.3730899692307687E-3</v>
      </c>
      <c r="K36" s="23">
        <f t="shared" si="8"/>
        <v>1.5169080538443009</v>
      </c>
      <c r="L36" s="23">
        <f t="shared" si="17"/>
        <v>62.659836928451142</v>
      </c>
      <c r="M36" s="33">
        <f t="shared" si="18"/>
        <v>0.11730526646899166</v>
      </c>
      <c r="N36" s="23">
        <f t="shared" si="19"/>
        <v>2378.6598369284511</v>
      </c>
      <c r="O36" s="2">
        <f t="shared" si="9"/>
        <v>12.5</v>
      </c>
      <c r="P36" s="46">
        <f t="shared" si="10"/>
        <v>1.0879999999999999E-4</v>
      </c>
      <c r="R36" s="4"/>
    </row>
    <row r="37" spans="1:20" x14ac:dyDescent="0.2">
      <c r="A37" s="23">
        <f t="shared" si="23"/>
        <v>14</v>
      </c>
      <c r="B37" s="23">
        <f t="shared" si="11"/>
        <v>16.104142857142858</v>
      </c>
      <c r="C37" s="23" t="str">
        <f t="shared" si="12"/>
        <v>AAA</v>
      </c>
      <c r="D37" s="33">
        <f t="shared" si="13"/>
        <v>4.6301322956231905E-2</v>
      </c>
      <c r="E37" s="33">
        <f t="shared" si="20"/>
        <v>4.5999999999999999E-2</v>
      </c>
      <c r="F37" s="40">
        <f t="shared" si="14"/>
        <v>4.708171191123529E-3</v>
      </c>
      <c r="G37" s="33">
        <f t="shared" si="21"/>
        <v>4.6602645912463811E-2</v>
      </c>
      <c r="H37" s="23">
        <f t="shared" si="22"/>
        <v>300.41212737785173</v>
      </c>
      <c r="I37" s="23">
        <f t="shared" si="15"/>
        <v>69.094789296905901</v>
      </c>
      <c r="J37" s="33">
        <f t="shared" si="16"/>
        <v>6.5078692571428568E-3</v>
      </c>
      <c r="K37" s="23">
        <f t="shared" si="8"/>
        <v>1.5521885054636957</v>
      </c>
      <c r="L37" s="23">
        <f t="shared" si="17"/>
        <v>67.542600791442212</v>
      </c>
      <c r="M37" s="33">
        <f t="shared" si="18"/>
        <v>0.12603597992253276</v>
      </c>
      <c r="N37" s="23">
        <f t="shared" si="19"/>
        <v>2383.5426007914421</v>
      </c>
      <c r="O37" s="2">
        <f t="shared" si="9"/>
        <v>12.5</v>
      </c>
      <c r="P37" s="46">
        <f t="shared" si="10"/>
        <v>1.0879999999999999E-4</v>
      </c>
      <c r="R37" s="4"/>
      <c r="T37" s="30"/>
    </row>
    <row r="38" spans="1:20" x14ac:dyDescent="0.2">
      <c r="A38" s="23">
        <f t="shared" si="23"/>
        <v>15</v>
      </c>
      <c r="B38" s="23">
        <f t="shared" si="11"/>
        <v>15.030533333333333</v>
      </c>
      <c r="C38" s="23" t="str">
        <f t="shared" si="12"/>
        <v>AAA</v>
      </c>
      <c r="D38" s="33">
        <f t="shared" si="13"/>
        <v>4.6306767422157835E-2</v>
      </c>
      <c r="E38" s="33">
        <f t="shared" si="20"/>
        <v>4.5999999999999999E-2</v>
      </c>
      <c r="F38" s="40">
        <f t="shared" si="14"/>
        <v>4.7932409712161863E-3</v>
      </c>
      <c r="G38" s="33">
        <f t="shared" si="21"/>
        <v>4.6613534844315671E-2</v>
      </c>
      <c r="H38" s="23">
        <f t="shared" si="22"/>
        <v>321.79494754256314</v>
      </c>
      <c r="I38" s="23">
        <f t="shared" si="15"/>
        <v>74.01283793478953</v>
      </c>
      <c r="J38" s="33">
        <f t="shared" si="16"/>
        <v>6.624677973333333E-3</v>
      </c>
      <c r="K38" s="23">
        <f t="shared" si="8"/>
        <v>1.5833065403450488</v>
      </c>
      <c r="L38" s="23">
        <f t="shared" si="17"/>
        <v>72.429531394444481</v>
      </c>
      <c r="M38" s="33">
        <f t="shared" si="18"/>
        <v>0.13473076903160236</v>
      </c>
      <c r="N38" s="23">
        <f t="shared" si="19"/>
        <v>2388.4295313944444</v>
      </c>
      <c r="O38" s="2">
        <f t="shared" si="9"/>
        <v>12.5</v>
      </c>
      <c r="P38" s="46">
        <f t="shared" si="10"/>
        <v>1.0879999999999999E-4</v>
      </c>
      <c r="R38" s="4"/>
    </row>
    <row r="39" spans="1:20" x14ac:dyDescent="0.2">
      <c r="A39" s="23">
        <f t="shared" si="23"/>
        <v>16</v>
      </c>
      <c r="B39" s="23">
        <f t="shared" si="11"/>
        <v>14.091125</v>
      </c>
      <c r="C39" s="23" t="str">
        <f t="shared" si="12"/>
        <v>AAA</v>
      </c>
      <c r="D39" s="33">
        <f t="shared" si="13"/>
        <v>4.6311532380282856E-2</v>
      </c>
      <c r="E39" s="33">
        <f t="shared" si="20"/>
        <v>4.5999999999999999E-2</v>
      </c>
      <c r="F39" s="40">
        <f t="shared" si="14"/>
        <v>4.8676934419196417E-3</v>
      </c>
      <c r="G39" s="33">
        <f t="shared" si="21"/>
        <v>4.6623064760565713E-2</v>
      </c>
      <c r="H39" s="23">
        <f t="shared" si="22"/>
        <v>343.17778297433961</v>
      </c>
      <c r="I39" s="23">
        <f t="shared" si="15"/>
        <v>78.93089008409811</v>
      </c>
      <c r="J39" s="33">
        <f t="shared" si="16"/>
        <v>6.7268855999999995E-3</v>
      </c>
      <c r="K39" s="23">
        <f t="shared" si="8"/>
        <v>1.6110426117501901</v>
      </c>
      <c r="L39" s="23">
        <f t="shared" si="17"/>
        <v>77.319847472347917</v>
      </c>
      <c r="M39" s="33">
        <f t="shared" si="18"/>
        <v>0.14338985377854083</v>
      </c>
      <c r="N39" s="23">
        <f t="shared" si="19"/>
        <v>2393.3198474723481</v>
      </c>
      <c r="O39" s="2">
        <f t="shared" si="9"/>
        <v>12.5</v>
      </c>
      <c r="P39" s="46">
        <f t="shared" si="10"/>
        <v>1.0879999999999999E-4</v>
      </c>
      <c r="R39" s="4"/>
    </row>
    <row r="40" spans="1:20" x14ac:dyDescent="0.2">
      <c r="A40" s="23">
        <f t="shared" si="23"/>
        <v>17</v>
      </c>
      <c r="B40" s="23">
        <f t="shared" si="11"/>
        <v>13.262235294117646</v>
      </c>
      <c r="C40" s="23" t="str">
        <f t="shared" si="12"/>
        <v>AAA</v>
      </c>
      <c r="D40" s="33">
        <f t="shared" si="13"/>
        <v>4.6315737569534256E-2</v>
      </c>
      <c r="E40" s="33">
        <f t="shared" si="20"/>
        <v>4.5999999999999999E-2</v>
      </c>
      <c r="F40" s="40">
        <f t="shared" si="14"/>
        <v>4.9333995239727582E-3</v>
      </c>
      <c r="G40" s="33">
        <f t="shared" si="21"/>
        <v>4.6631475139068512E-2</v>
      </c>
      <c r="H40" s="23">
        <f t="shared" si="22"/>
        <v>364.56063097513203</v>
      </c>
      <c r="I40" s="23">
        <f t="shared" si="15"/>
        <v>83.848945124280377</v>
      </c>
      <c r="J40" s="33">
        <f t="shared" si="16"/>
        <v>6.8170688000000002E-3</v>
      </c>
      <c r="K40" s="23">
        <f t="shared" si="8"/>
        <v>1.6359935368519645</v>
      </c>
      <c r="L40" s="23">
        <f t="shared" si="17"/>
        <v>82.212951587428407</v>
      </c>
      <c r="M40" s="33">
        <f t="shared" si="18"/>
        <v>0.15201345265599603</v>
      </c>
      <c r="N40" s="23">
        <f t="shared" si="19"/>
        <v>2398.2129515874285</v>
      </c>
      <c r="O40" s="2">
        <f t="shared" si="9"/>
        <v>12.5</v>
      </c>
      <c r="P40" s="46">
        <f t="shared" si="10"/>
        <v>1.0879999999999999E-4</v>
      </c>
      <c r="R40" s="4"/>
    </row>
    <row r="41" spans="1:20" x14ac:dyDescent="0.2">
      <c r="A41" s="23">
        <f t="shared" si="23"/>
        <v>18</v>
      </c>
      <c r="B41" s="23">
        <f t="shared" si="11"/>
        <v>12.525444444444444</v>
      </c>
      <c r="C41" s="23" t="str">
        <f t="shared" si="12"/>
        <v>AAA</v>
      </c>
      <c r="D41" s="33">
        <f t="shared" si="13"/>
        <v>4.6319476156702094E-2</v>
      </c>
      <c r="E41" s="33">
        <f t="shared" si="20"/>
        <v>4.5999999999999999E-2</v>
      </c>
      <c r="F41" s="40">
        <f t="shared" si="14"/>
        <v>4.9918149484702318E-3</v>
      </c>
      <c r="G41" s="33">
        <f t="shared" si="21"/>
        <v>4.6638952313404189E-2</v>
      </c>
      <c r="H41" s="23">
        <f t="shared" si="22"/>
        <v>385.9434894472692</v>
      </c>
      <c r="I41" s="23">
        <f t="shared" si="15"/>
        <v>88.767002572871917</v>
      </c>
      <c r="J41" s="33">
        <f t="shared" si="16"/>
        <v>6.8972316444444442E-3</v>
      </c>
      <c r="K41" s="23">
        <f t="shared" si="8"/>
        <v>1.658623506766143</v>
      </c>
      <c r="L41" s="23">
        <f t="shared" si="17"/>
        <v>87.108379066105769</v>
      </c>
      <c r="M41" s="33">
        <f t="shared" si="18"/>
        <v>0.16060178259511301</v>
      </c>
      <c r="N41" s="23">
        <f t="shared" si="19"/>
        <v>2403.108379066106</v>
      </c>
      <c r="O41" s="2">
        <f t="shared" si="9"/>
        <v>12.5</v>
      </c>
      <c r="P41" s="46">
        <f t="shared" si="10"/>
        <v>1.0879999999999999E-4</v>
      </c>
      <c r="R41" s="4"/>
    </row>
    <row r="42" spans="1:20" x14ac:dyDescent="0.2">
      <c r="A42" s="23">
        <f t="shared" si="23"/>
        <v>19</v>
      </c>
      <c r="B42" s="23">
        <f t="shared" si="11"/>
        <v>11.86621052631579</v>
      </c>
      <c r="C42" s="23" t="str">
        <f t="shared" si="12"/>
        <v>AA</v>
      </c>
      <c r="D42" s="33">
        <f t="shared" si="13"/>
        <v>4.6336362483786378E-2</v>
      </c>
      <c r="E42" s="33">
        <f t="shared" si="20"/>
        <v>4.5999999999999999E-2</v>
      </c>
      <c r="F42" s="40">
        <f t="shared" si="14"/>
        <v>5.2556638091621685E-3</v>
      </c>
      <c r="G42" s="33">
        <f t="shared" si="21"/>
        <v>4.6672724967572757E-2</v>
      </c>
      <c r="H42" s="23">
        <f t="shared" si="22"/>
        <v>407.09000841928145</v>
      </c>
      <c r="I42" s="23">
        <f t="shared" si="15"/>
        <v>93.630701936434733</v>
      </c>
      <c r="J42" s="33">
        <f t="shared" si="16"/>
        <v>7.2591473684210529E-3</v>
      </c>
      <c r="K42" s="23">
        <f t="shared" si="8"/>
        <v>1.7491864368828445</v>
      </c>
      <c r="L42" s="23">
        <f t="shared" si="17"/>
        <v>91.881515499551881</v>
      </c>
      <c r="M42" s="33">
        <f t="shared" si="18"/>
        <v>0.16906563126085727</v>
      </c>
      <c r="N42" s="23">
        <f t="shared" si="19"/>
        <v>2407.8815154995518</v>
      </c>
      <c r="O42" s="2">
        <f t="shared" si="9"/>
        <v>9.5</v>
      </c>
      <c r="P42" s="46">
        <f t="shared" si="10"/>
        <v>5.6666666666666671E-4</v>
      </c>
      <c r="R42" s="4"/>
    </row>
    <row r="43" spans="1:20" x14ac:dyDescent="0.2">
      <c r="A43" s="23">
        <f t="shared" si="23"/>
        <v>20</v>
      </c>
      <c r="B43" s="23">
        <f t="shared" si="11"/>
        <v>11.2729</v>
      </c>
      <c r="C43" s="23" t="str">
        <f t="shared" si="12"/>
        <v>AA</v>
      </c>
      <c r="D43" s="33">
        <f t="shared" si="13"/>
        <v>4.6352060431209922E-2</v>
      </c>
      <c r="E43" s="33">
        <f t="shared" si="20"/>
        <v>4.5999999999999999E-2</v>
      </c>
      <c r="F43" s="40">
        <f t="shared" si="14"/>
        <v>5.50094423765505E-3</v>
      </c>
      <c r="G43" s="33">
        <f t="shared" si="21"/>
        <v>4.6704120862419846E-2</v>
      </c>
      <c r="H43" s="23">
        <f t="shared" si="22"/>
        <v>428.22773731071049</v>
      </c>
      <c r="I43" s="23">
        <f t="shared" si="15"/>
        <v>98.492379581463425</v>
      </c>
      <c r="J43" s="33">
        <f t="shared" si="16"/>
        <v>7.5953566666666665E-3</v>
      </c>
      <c r="K43" s="23">
        <f t="shared" si="8"/>
        <v>1.8338930791869932</v>
      </c>
      <c r="L43" s="23">
        <f t="shared" si="17"/>
        <v>96.658486502276432</v>
      </c>
      <c r="M43" s="33">
        <f t="shared" si="18"/>
        <v>0.17749206516647478</v>
      </c>
      <c r="N43" s="23">
        <f t="shared" si="19"/>
        <v>2412.6584865022764</v>
      </c>
      <c r="O43" s="2">
        <f t="shared" si="9"/>
        <v>9.5</v>
      </c>
      <c r="P43" s="46">
        <f t="shared" si="10"/>
        <v>5.6666666666666671E-4</v>
      </c>
      <c r="Q43" s="30"/>
      <c r="R43" s="4"/>
    </row>
    <row r="44" spans="1:20" x14ac:dyDescent="0.2">
      <c r="A44" s="23">
        <f t="shared" si="23"/>
        <v>21</v>
      </c>
      <c r="B44" s="23">
        <f t="shared" si="11"/>
        <v>10.736095238095238</v>
      </c>
      <c r="C44" s="23" t="str">
        <f t="shared" si="12"/>
        <v>AA</v>
      </c>
      <c r="D44" s="33">
        <f t="shared" si="13"/>
        <v>4.6366272503965557E-2</v>
      </c>
      <c r="E44" s="33">
        <f t="shared" si="20"/>
        <v>4.5999999999999999E-2</v>
      </c>
      <c r="F44" s="40">
        <f t="shared" si="14"/>
        <v>5.7230078744618376E-3</v>
      </c>
      <c r="G44" s="33">
        <f t="shared" si="21"/>
        <v>4.6732545007931114E-2</v>
      </c>
      <c r="H44" s="23">
        <f t="shared" si="22"/>
        <v>449.36564007879372</v>
      </c>
      <c r="I44" s="23">
        <f t="shared" si="15"/>
        <v>103.35409721812256</v>
      </c>
      <c r="J44" s="33">
        <f t="shared" si="16"/>
        <v>7.8995460317460315E-3</v>
      </c>
      <c r="K44" s="23">
        <f t="shared" si="8"/>
        <v>1.9111799058067924</v>
      </c>
      <c r="L44" s="23">
        <f t="shared" si="17"/>
        <v>101.44291731231577</v>
      </c>
      <c r="M44" s="33">
        <f t="shared" si="18"/>
        <v>0.18588469529547075</v>
      </c>
      <c r="N44" s="23">
        <f t="shared" si="19"/>
        <v>2417.4429173123158</v>
      </c>
      <c r="O44" s="2">
        <f t="shared" si="9"/>
        <v>9.5</v>
      </c>
      <c r="P44" s="46">
        <f t="shared" si="10"/>
        <v>5.6666666666666671E-4</v>
      </c>
      <c r="R44" s="4"/>
    </row>
    <row r="45" spans="1:20" x14ac:dyDescent="0.2">
      <c r="A45" s="23">
        <f t="shared" si="23"/>
        <v>22</v>
      </c>
      <c r="B45" s="23">
        <f t="shared" si="11"/>
        <v>10.248090909090909</v>
      </c>
      <c r="C45" s="23" t="str">
        <f t="shared" si="12"/>
        <v>AA</v>
      </c>
      <c r="D45" s="33">
        <f t="shared" si="13"/>
        <v>4.6379200134965305E-2</v>
      </c>
      <c r="E45" s="33">
        <f t="shared" si="20"/>
        <v>4.5999999999999999E-2</v>
      </c>
      <c r="F45" s="40">
        <f t="shared" si="14"/>
        <v>5.9250021088329058E-3</v>
      </c>
      <c r="G45" s="33">
        <f t="shared" si="21"/>
        <v>4.6758400269930611E-2</v>
      </c>
      <c r="H45" s="23">
        <f t="shared" si="22"/>
        <v>470.50369287650244</v>
      </c>
      <c r="I45" s="23">
        <f t="shared" si="15"/>
        <v>108.21584936159556</v>
      </c>
      <c r="J45" s="33">
        <f t="shared" si="16"/>
        <v>8.1760818181818191E-3</v>
      </c>
      <c r="K45" s="23">
        <f t="shared" si="8"/>
        <v>1.9820587129313538</v>
      </c>
      <c r="L45" s="23">
        <f t="shared" si="17"/>
        <v>106.23379064866421</v>
      </c>
      <c r="M45" s="33">
        <f t="shared" si="18"/>
        <v>0.19424371614868088</v>
      </c>
      <c r="N45" s="23">
        <f t="shared" si="19"/>
        <v>2422.2337906486641</v>
      </c>
      <c r="O45" s="2">
        <f t="shared" si="9"/>
        <v>9.5</v>
      </c>
      <c r="P45" s="46">
        <f t="shared" si="10"/>
        <v>5.6666666666666671E-4</v>
      </c>
      <c r="R45" s="4"/>
    </row>
    <row r="46" spans="1:20" x14ac:dyDescent="0.2">
      <c r="A46" s="23">
        <f t="shared" si="23"/>
        <v>23</v>
      </c>
      <c r="B46" s="23">
        <f t="shared" si="11"/>
        <v>9.8025217391304356</v>
      </c>
      <c r="C46" s="23" t="str">
        <f t="shared" si="12"/>
        <v>AA</v>
      </c>
      <c r="D46" s="33">
        <f t="shared" si="13"/>
        <v>4.6391009921557889E-2</v>
      </c>
      <c r="E46" s="33">
        <f t="shared" si="20"/>
        <v>4.5999999999999999E-2</v>
      </c>
      <c r="F46" s="40">
        <f t="shared" si="14"/>
        <v>6.1095300243420346E-3</v>
      </c>
      <c r="G46" s="33">
        <f t="shared" si="21"/>
        <v>4.678201984311578E-2</v>
      </c>
      <c r="H46" s="23">
        <f t="shared" si="22"/>
        <v>491.64187602696188</v>
      </c>
      <c r="I46" s="23">
        <f t="shared" si="15"/>
        <v>113.07763148620124</v>
      </c>
      <c r="J46" s="33">
        <f t="shared" si="16"/>
        <v>8.4285710144927535E-3</v>
      </c>
      <c r="K46" s="23">
        <f t="shared" si="8"/>
        <v>2.0473653316697309</v>
      </c>
      <c r="L46" s="23">
        <f t="shared" si="17"/>
        <v>111.03026615453152</v>
      </c>
      <c r="M46" s="33">
        <f t="shared" si="18"/>
        <v>0.20256932222190036</v>
      </c>
      <c r="N46" s="23">
        <f t="shared" si="19"/>
        <v>2427.0302661545315</v>
      </c>
      <c r="O46" s="2">
        <f t="shared" si="9"/>
        <v>9.5</v>
      </c>
      <c r="P46" s="46">
        <f t="shared" si="10"/>
        <v>5.6666666666666671E-4</v>
      </c>
      <c r="R46" s="4"/>
    </row>
    <row r="47" spans="1:20" x14ac:dyDescent="0.2">
      <c r="A47" s="23">
        <f t="shared" si="23"/>
        <v>24</v>
      </c>
      <c r="B47" s="23">
        <f t="shared" si="11"/>
        <v>9.3940833333333327</v>
      </c>
      <c r="C47" s="23" t="str">
        <f t="shared" si="12"/>
        <v>A+</v>
      </c>
      <c r="D47" s="33">
        <f t="shared" si="13"/>
        <v>4.6400766708784749E-2</v>
      </c>
      <c r="E47" s="33">
        <f t="shared" si="20"/>
        <v>4.5999999999999999E-2</v>
      </c>
      <c r="F47" s="40">
        <f t="shared" si="14"/>
        <v>6.2619798247617181E-3</v>
      </c>
      <c r="G47" s="33">
        <f t="shared" si="21"/>
        <v>4.6801533417569499E-2</v>
      </c>
      <c r="H47" s="23">
        <f t="shared" si="22"/>
        <v>512.80371063633345</v>
      </c>
      <c r="I47" s="23">
        <f t="shared" si="15"/>
        <v>117.9448534463567</v>
      </c>
      <c r="J47" s="33">
        <f t="shared" si="16"/>
        <v>8.6370708333333331E-3</v>
      </c>
      <c r="K47" s="23">
        <f t="shared" si="8"/>
        <v>2.1022154103643302</v>
      </c>
      <c r="L47" s="23">
        <f t="shared" si="17"/>
        <v>115.84263803599237</v>
      </c>
      <c r="M47" s="33">
        <f t="shared" si="18"/>
        <v>0.21087043323267191</v>
      </c>
      <c r="N47" s="23">
        <f t="shared" si="19"/>
        <v>2431.8426380359924</v>
      </c>
      <c r="O47" s="2">
        <f t="shared" si="9"/>
        <v>7.5</v>
      </c>
      <c r="P47" s="46">
        <f t="shared" si="10"/>
        <v>3.4999999999999962E-4</v>
      </c>
      <c r="R47" s="4"/>
    </row>
    <row r="48" spans="1:20" x14ac:dyDescent="0.2">
      <c r="A48" s="23">
        <f t="shared" si="23"/>
        <v>25</v>
      </c>
      <c r="B48" s="23">
        <f t="shared" si="11"/>
        <v>9.0183199999999992</v>
      </c>
      <c r="C48" s="23" t="str">
        <f t="shared" si="12"/>
        <v>A+</v>
      </c>
      <c r="D48" s="33">
        <f t="shared" si="13"/>
        <v>4.6406923189798992E-2</v>
      </c>
      <c r="E48" s="33">
        <f t="shared" si="20"/>
        <v>4.5999999999999999E-2</v>
      </c>
      <c r="F48" s="40">
        <f t="shared" si="14"/>
        <v>6.3581748406092578E-3</v>
      </c>
      <c r="G48" s="33">
        <f t="shared" si="21"/>
        <v>4.6813846379597984E-2</v>
      </c>
      <c r="H48" s="23">
        <f t="shared" si="22"/>
        <v>534.03003456035799</v>
      </c>
      <c r="I48" s="23">
        <f t="shared" si="15"/>
        <v>122.82690794888234</v>
      </c>
      <c r="J48" s="33">
        <f t="shared" si="16"/>
        <v>8.7685880000000008E-3</v>
      </c>
      <c r="K48" s="23">
        <f t="shared" si="8"/>
        <v>2.1385068359117678</v>
      </c>
      <c r="L48" s="23">
        <f t="shared" si="17"/>
        <v>120.68840111297057</v>
      </c>
      <c r="M48" s="33">
        <f t="shared" si="18"/>
        <v>0.21916221799900099</v>
      </c>
      <c r="N48" s="23">
        <f t="shared" si="19"/>
        <v>2436.6884011129705</v>
      </c>
      <c r="O48" s="2">
        <f t="shared" si="9"/>
        <v>7.5</v>
      </c>
      <c r="P48" s="46">
        <f t="shared" si="10"/>
        <v>3.4999999999999962E-4</v>
      </c>
      <c r="R48" s="4"/>
    </row>
    <row r="49" spans="1:18" x14ac:dyDescent="0.2">
      <c r="A49" s="23">
        <f t="shared" si="23"/>
        <v>26</v>
      </c>
      <c r="B49" s="23">
        <f t="shared" si="11"/>
        <v>8.6714615384615392</v>
      </c>
      <c r="C49" s="23" t="str">
        <f t="shared" si="12"/>
        <v>A+</v>
      </c>
      <c r="D49" s="33">
        <f t="shared" si="13"/>
        <v>4.641260754554985E-2</v>
      </c>
      <c r="E49" s="33">
        <f t="shared" si="20"/>
        <v>4.5999999999999999E-2</v>
      </c>
      <c r="F49" s="40">
        <f t="shared" si="14"/>
        <v>6.446992899216417E-3</v>
      </c>
      <c r="G49" s="33">
        <f t="shared" si="21"/>
        <v>4.6825215091099701E-2</v>
      </c>
      <c r="H49" s="23">
        <f t="shared" si="22"/>
        <v>555.25639229667843</v>
      </c>
      <c r="I49" s="23">
        <f t="shared" si="15"/>
        <v>127.70897022823604</v>
      </c>
      <c r="J49" s="33">
        <f t="shared" si="16"/>
        <v>8.8899884615384617E-3</v>
      </c>
      <c r="K49" s="23">
        <f t="shared" si="8"/>
        <v>2.1724544548687055</v>
      </c>
      <c r="L49" s="23">
        <f t="shared" si="17"/>
        <v>125.53651577336734</v>
      </c>
      <c r="M49" s="33">
        <f t="shared" si="18"/>
        <v>0.22742088382028502</v>
      </c>
      <c r="N49" s="23">
        <f t="shared" si="19"/>
        <v>2441.5365157733672</v>
      </c>
      <c r="O49" s="2">
        <f t="shared" si="9"/>
        <v>7.5</v>
      </c>
      <c r="P49" s="46">
        <f t="shared" si="10"/>
        <v>3.4999999999999962E-4</v>
      </c>
      <c r="R49" s="4"/>
    </row>
    <row r="50" spans="1:18" x14ac:dyDescent="0.2">
      <c r="A50" s="23">
        <f t="shared" si="23"/>
        <v>27</v>
      </c>
      <c r="B50" s="23">
        <f t="shared" si="11"/>
        <v>8.3502962962962961</v>
      </c>
      <c r="C50" s="23" t="str">
        <f t="shared" si="12"/>
        <v>A+</v>
      </c>
      <c r="D50" s="33">
        <f t="shared" si="13"/>
        <v>4.6417872079692175E-2</v>
      </c>
      <c r="E50" s="33">
        <f t="shared" si="20"/>
        <v>4.5999999999999999E-2</v>
      </c>
      <c r="F50" s="40">
        <f t="shared" si="14"/>
        <v>6.5292512451902525E-3</v>
      </c>
      <c r="G50" s="33">
        <f t="shared" si="21"/>
        <v>4.6835744159384352E-2</v>
      </c>
      <c r="H50" s="23">
        <f t="shared" si="22"/>
        <v>576.48278007749093</v>
      </c>
      <c r="I50" s="23">
        <f t="shared" si="15"/>
        <v>132.59103941782291</v>
      </c>
      <c r="J50" s="33">
        <f t="shared" si="16"/>
        <v>9.0023962962962958E-3</v>
      </c>
      <c r="K50" s="23">
        <f t="shared" si="8"/>
        <v>2.2043186904399303</v>
      </c>
      <c r="L50" s="23">
        <f t="shared" si="17"/>
        <v>130.38672072738299</v>
      </c>
      <c r="M50" s="33">
        <f t="shared" si="18"/>
        <v>0.2356466274089673</v>
      </c>
      <c r="N50" s="23">
        <f t="shared" si="19"/>
        <v>2446.3867207273829</v>
      </c>
      <c r="O50" s="2">
        <f t="shared" si="9"/>
        <v>7.5</v>
      </c>
      <c r="P50" s="46">
        <f t="shared" si="10"/>
        <v>3.4999999999999962E-4</v>
      </c>
      <c r="R50" s="4"/>
    </row>
    <row r="51" spans="1:18" x14ac:dyDescent="0.2">
      <c r="A51" s="23">
        <f t="shared" si="23"/>
        <v>28</v>
      </c>
      <c r="B51" s="23">
        <f t="shared" si="11"/>
        <v>8.0520714285714288</v>
      </c>
      <c r="C51" s="23" t="str">
        <f t="shared" si="12"/>
        <v>A+</v>
      </c>
      <c r="D51" s="33">
        <f t="shared" si="13"/>
        <v>4.6422761645181297E-2</v>
      </c>
      <c r="E51" s="33">
        <f t="shared" si="20"/>
        <v>4.5999999999999999E-2</v>
      </c>
      <c r="F51" s="40">
        <f t="shared" si="14"/>
        <v>6.6056507059577803E-3</v>
      </c>
      <c r="G51" s="33">
        <f t="shared" si="21"/>
        <v>4.6845523290362595E-2</v>
      </c>
      <c r="H51" s="23">
        <f t="shared" si="22"/>
        <v>597.70919467475278</v>
      </c>
      <c r="I51" s="23">
        <f t="shared" si="15"/>
        <v>137.47311477519315</v>
      </c>
      <c r="J51" s="33">
        <f t="shared" si="16"/>
        <v>9.1067749999999992E-3</v>
      </c>
      <c r="K51" s="23">
        <f t="shared" si="8"/>
        <v>2.2343227624806858</v>
      </c>
      <c r="L51" s="23">
        <f t="shared" si="17"/>
        <v>135.23879201271248</v>
      </c>
      <c r="M51" s="33">
        <f t="shared" si="18"/>
        <v>0.24383964411071254</v>
      </c>
      <c r="N51" s="23">
        <f t="shared" si="19"/>
        <v>2451.2387920127126</v>
      </c>
      <c r="O51" s="2">
        <f t="shared" si="9"/>
        <v>7.5</v>
      </c>
      <c r="P51" s="46">
        <f t="shared" si="10"/>
        <v>3.4999999999999962E-4</v>
      </c>
      <c r="R51" s="4"/>
    </row>
    <row r="52" spans="1:18" x14ac:dyDescent="0.2">
      <c r="A52" s="23">
        <f t="shared" si="23"/>
        <v>29</v>
      </c>
      <c r="B52" s="23">
        <f t="shared" si="11"/>
        <v>7.7744137931034478</v>
      </c>
      <c r="C52" s="23" t="str">
        <f t="shared" si="12"/>
        <v>A+</v>
      </c>
      <c r="D52" s="33">
        <f t="shared" si="13"/>
        <v>4.6427314925348441E-2</v>
      </c>
      <c r="E52" s="33">
        <f t="shared" si="20"/>
        <v>4.5999999999999999E-2</v>
      </c>
      <c r="F52" s="40">
        <f t="shared" si="14"/>
        <v>6.6767957085694029E-3</v>
      </c>
      <c r="G52" s="33">
        <f t="shared" si="21"/>
        <v>4.6854629850696883E-2</v>
      </c>
      <c r="H52" s="23">
        <f t="shared" si="22"/>
        <v>618.93563330686891</v>
      </c>
      <c r="I52" s="23">
        <f t="shared" si="15"/>
        <v>142.35519566057985</v>
      </c>
      <c r="J52" s="33">
        <f t="shared" si="16"/>
        <v>9.2039551724137931E-3</v>
      </c>
      <c r="K52" s="23">
        <f t="shared" si="8"/>
        <v>2.2626591018730515</v>
      </c>
      <c r="L52" s="23">
        <f t="shared" si="17"/>
        <v>140.0925365587068</v>
      </c>
      <c r="M52" s="33">
        <f t="shared" si="18"/>
        <v>0.25200012788364856</v>
      </c>
      <c r="N52" s="23">
        <f t="shared" si="19"/>
        <v>2456.0925365587068</v>
      </c>
      <c r="O52" s="2">
        <f t="shared" si="9"/>
        <v>7.5</v>
      </c>
      <c r="P52" s="46">
        <f t="shared" si="10"/>
        <v>3.4999999999999962E-4</v>
      </c>
      <c r="R52" s="4"/>
    </row>
    <row r="53" spans="1:18" x14ac:dyDescent="0.2">
      <c r="A53" s="23">
        <f t="shared" si="23"/>
        <v>30</v>
      </c>
      <c r="B53" s="23">
        <f t="shared" si="11"/>
        <v>7.5152666666666663</v>
      </c>
      <c r="C53" s="23" t="str">
        <f t="shared" si="12"/>
        <v>A+</v>
      </c>
      <c r="D53" s="33">
        <f t="shared" si="13"/>
        <v>4.6431565459441361E-2</v>
      </c>
      <c r="E53" s="33">
        <f t="shared" si="20"/>
        <v>4.5999999999999999E-2</v>
      </c>
      <c r="F53" s="40">
        <f t="shared" si="14"/>
        <v>6.7432103037712776E-3</v>
      </c>
      <c r="G53" s="33">
        <f t="shared" si="21"/>
        <v>4.6863130918882723E-2</v>
      </c>
      <c r="H53" s="23">
        <f t="shared" si="22"/>
        <v>640.16209356409001</v>
      </c>
      <c r="I53" s="23">
        <f t="shared" si="15"/>
        <v>147.23728151974072</v>
      </c>
      <c r="J53" s="33">
        <f t="shared" si="16"/>
        <v>9.2946566666666664E-3</v>
      </c>
      <c r="K53" s="23">
        <f t="shared" si="8"/>
        <v>2.2894944820259338</v>
      </c>
      <c r="L53" s="23">
        <f t="shared" si="17"/>
        <v>144.94778703771479</v>
      </c>
      <c r="M53" s="33">
        <f t="shared" si="18"/>
        <v>0.26012827128472488</v>
      </c>
      <c r="N53" s="23">
        <f t="shared" si="19"/>
        <v>2460.947787037715</v>
      </c>
      <c r="O53" s="2">
        <f t="shared" si="9"/>
        <v>7.5</v>
      </c>
      <c r="P53" s="46">
        <f t="shared" si="10"/>
        <v>3.4999999999999962E-4</v>
      </c>
      <c r="R53" s="4"/>
    </row>
    <row r="54" spans="1:18" x14ac:dyDescent="0.2">
      <c r="A54" s="23">
        <f t="shared" si="23"/>
        <v>31</v>
      </c>
      <c r="B54" s="23">
        <f t="shared" si="11"/>
        <v>7.2728387096774192</v>
      </c>
      <c r="C54" s="23" t="str">
        <f t="shared" si="12"/>
        <v>A</v>
      </c>
      <c r="D54" s="33">
        <f t="shared" si="13"/>
        <v>4.6455960557321409E-2</v>
      </c>
      <c r="E54" s="33">
        <f t="shared" si="20"/>
        <v>4.5999999999999999E-2</v>
      </c>
      <c r="F54" s="40">
        <f t="shared" si="14"/>
        <v>7.1243837081470243E-3</v>
      </c>
      <c r="G54" s="33">
        <f t="shared" si="21"/>
        <v>4.6911921114642818E-2</v>
      </c>
      <c r="H54" s="23">
        <f t="shared" si="22"/>
        <v>660.81284380237923</v>
      </c>
      <c r="I54" s="23">
        <f t="shared" si="15"/>
        <v>151.98695407454724</v>
      </c>
      <c r="J54" s="33">
        <f t="shared" si="16"/>
        <v>9.814898924731183E-3</v>
      </c>
      <c r="K54" s="23">
        <f t="shared" si="8"/>
        <v>2.4223042501796859</v>
      </c>
      <c r="L54" s="23">
        <f t="shared" si="17"/>
        <v>149.56464982436756</v>
      </c>
      <c r="M54" s="33">
        <f t="shared" si="18"/>
        <v>0.26801683900255935</v>
      </c>
      <c r="N54" s="23">
        <f t="shared" si="19"/>
        <v>2465.5646498243677</v>
      </c>
      <c r="O54" s="2">
        <f t="shared" si="9"/>
        <v>6</v>
      </c>
      <c r="P54" s="46">
        <f t="shared" si="10"/>
        <v>2.2666666666666668E-3</v>
      </c>
      <c r="R54" s="4"/>
    </row>
    <row r="55" spans="1:18" x14ac:dyDescent="0.2">
      <c r="A55" s="23">
        <f t="shared" si="23"/>
        <v>32</v>
      </c>
      <c r="B55" s="23">
        <f t="shared" si="11"/>
        <v>7.0455625</v>
      </c>
      <c r="C55" s="23" t="str">
        <f t="shared" si="12"/>
        <v>A</v>
      </c>
      <c r="D55" s="33">
        <f t="shared" si="13"/>
        <v>4.6480142584236814E-2</v>
      </c>
      <c r="E55" s="33">
        <f t="shared" si="20"/>
        <v>4.5999999999999999E-2</v>
      </c>
      <c r="F55" s="40">
        <f t="shared" si="14"/>
        <v>7.5022278787002274E-3</v>
      </c>
      <c r="G55" s="33">
        <f t="shared" si="21"/>
        <v>4.6960285168473628E-2</v>
      </c>
      <c r="H55" s="23">
        <f t="shared" si="22"/>
        <v>681.42686708987276</v>
      </c>
      <c r="I55" s="23">
        <f t="shared" si="15"/>
        <v>156.72817943067074</v>
      </c>
      <c r="J55" s="33">
        <f t="shared" si="16"/>
        <v>1.0330058333333333E-2</v>
      </c>
      <c r="K55" s="23">
        <f t="shared" si="8"/>
        <v>2.5543426335995965</v>
      </c>
      <c r="L55" s="23">
        <f t="shared" si="17"/>
        <v>154.17383679707115</v>
      </c>
      <c r="M55" s="33">
        <f t="shared" si="18"/>
        <v>0.27586190774874325</v>
      </c>
      <c r="N55" s="23">
        <f t="shared" si="19"/>
        <v>2470.1738367970711</v>
      </c>
      <c r="O55" s="2">
        <f t="shared" si="9"/>
        <v>6</v>
      </c>
      <c r="P55" s="46">
        <f t="shared" si="10"/>
        <v>2.2666666666666668E-3</v>
      </c>
      <c r="R55" s="4"/>
    </row>
    <row r="56" spans="1:18" x14ac:dyDescent="0.2">
      <c r="A56" s="23">
        <f t="shared" si="23"/>
        <v>33</v>
      </c>
      <c r="B56" s="23">
        <f t="shared" si="11"/>
        <v>6.8320606060606064</v>
      </c>
      <c r="C56" s="23" t="str">
        <f t="shared" si="12"/>
        <v>A</v>
      </c>
      <c r="D56" s="33">
        <f t="shared" si="13"/>
        <v>4.6502881977817691E-2</v>
      </c>
      <c r="E56" s="33">
        <f t="shared" si="20"/>
        <v>4.5999999999999999E-2</v>
      </c>
      <c r="F56" s="40">
        <f t="shared" si="14"/>
        <v>7.8575309034014298E-3</v>
      </c>
      <c r="G56" s="33">
        <f t="shared" si="21"/>
        <v>4.7005763955635382E-2</v>
      </c>
      <c r="H56" s="23">
        <f t="shared" si="22"/>
        <v>702.04156305481615</v>
      </c>
      <c r="I56" s="23">
        <f t="shared" si="15"/>
        <v>161.46955950260772</v>
      </c>
      <c r="J56" s="33">
        <f t="shared" si="16"/>
        <v>1.0813995959595958E-2</v>
      </c>
      <c r="K56" s="23">
        <f t="shared" si="8"/>
        <v>2.6791345806483182</v>
      </c>
      <c r="L56" s="23">
        <f t="shared" si="17"/>
        <v>158.79042492195941</v>
      </c>
      <c r="M56" s="33">
        <f t="shared" si="18"/>
        <v>0.28367717766523781</v>
      </c>
      <c r="N56" s="23">
        <f t="shared" si="19"/>
        <v>2474.7904249219596</v>
      </c>
      <c r="O56" s="2">
        <f t="shared" si="9"/>
        <v>6</v>
      </c>
      <c r="P56" s="46">
        <f t="shared" si="10"/>
        <v>2.2666666666666668E-3</v>
      </c>
      <c r="R56" s="4"/>
    </row>
    <row r="57" spans="1:18" x14ac:dyDescent="0.2">
      <c r="A57" s="23">
        <f t="shared" si="23"/>
        <v>34</v>
      </c>
      <c r="B57" s="23">
        <f t="shared" si="11"/>
        <v>6.6311176470588231</v>
      </c>
      <c r="C57" s="23" t="str">
        <f t="shared" si="12"/>
        <v>A</v>
      </c>
      <c r="D57" s="33">
        <f t="shared" si="13"/>
        <v>4.6524304094179215E-2</v>
      </c>
      <c r="E57" s="33">
        <f t="shared" si="20"/>
        <v>4.5999999999999999E-2</v>
      </c>
      <c r="F57" s="40">
        <f t="shared" si="14"/>
        <v>8.1922514715502531E-3</v>
      </c>
      <c r="G57" s="33">
        <f t="shared" si="21"/>
        <v>4.7048608188358432E-2</v>
      </c>
      <c r="H57" s="23">
        <f t="shared" si="22"/>
        <v>722.65687146113839</v>
      </c>
      <c r="I57" s="23">
        <f t="shared" si="15"/>
        <v>166.21108043606185</v>
      </c>
      <c r="J57" s="33">
        <f t="shared" si="16"/>
        <v>1.1269466666666667E-2</v>
      </c>
      <c r="K57" s="23">
        <f t="shared" si="8"/>
        <v>2.7973195030604852</v>
      </c>
      <c r="L57" s="23">
        <f t="shared" si="17"/>
        <v>163.41376093300136</v>
      </c>
      <c r="M57" s="33">
        <f t="shared" si="18"/>
        <v>0.29146279771763595</v>
      </c>
      <c r="N57" s="23">
        <f t="shared" si="19"/>
        <v>2479.4137609330014</v>
      </c>
      <c r="O57" s="2">
        <f t="shared" si="9"/>
        <v>6</v>
      </c>
      <c r="P57" s="46">
        <f t="shared" si="10"/>
        <v>2.2666666666666668E-3</v>
      </c>
      <c r="R57" s="4"/>
    </row>
    <row r="58" spans="1:18" x14ac:dyDescent="0.2">
      <c r="A58" s="23">
        <f t="shared" si="23"/>
        <v>35</v>
      </c>
      <c r="B58" s="23">
        <f t="shared" si="11"/>
        <v>6.4416571428571432</v>
      </c>
      <c r="C58" s="23" t="str">
        <f t="shared" si="12"/>
        <v>A</v>
      </c>
      <c r="D58" s="33">
        <f t="shared" si="13"/>
        <v>4.6544520174680831E-2</v>
      </c>
      <c r="E58" s="33">
        <f t="shared" si="20"/>
        <v>4.5999999999999999E-2</v>
      </c>
      <c r="F58" s="40">
        <f t="shared" si="14"/>
        <v>8.5081277293880004E-3</v>
      </c>
      <c r="G58" s="33">
        <f t="shared" si="21"/>
        <v>4.7089040349361663E-2</v>
      </c>
      <c r="H58" s="23">
        <f t="shared" si="22"/>
        <v>743.27273905624327</v>
      </c>
      <c r="I58" s="23">
        <f t="shared" si="15"/>
        <v>170.95272998293595</v>
      </c>
      <c r="J58" s="33">
        <f t="shared" si="16"/>
        <v>1.1698910476190476E-2</v>
      </c>
      <c r="K58" s="23">
        <f t="shared" si="8"/>
        <v>2.9094637346587873</v>
      </c>
      <c r="L58" s="23">
        <f t="shared" si="17"/>
        <v>168.04326624827715</v>
      </c>
      <c r="M58" s="33">
        <f t="shared" si="18"/>
        <v>0.29921891826740593</v>
      </c>
      <c r="N58" s="23">
        <f t="shared" si="19"/>
        <v>2484.0432662482772</v>
      </c>
      <c r="O58" s="2">
        <f t="shared" si="9"/>
        <v>6</v>
      </c>
      <c r="P58" s="46">
        <f t="shared" si="10"/>
        <v>2.2666666666666668E-3</v>
      </c>
      <c r="R58" s="4"/>
    </row>
    <row r="59" spans="1:18" x14ac:dyDescent="0.2">
      <c r="A59" s="23">
        <f t="shared" si="23"/>
        <v>36</v>
      </c>
      <c r="B59" s="23">
        <f t="shared" si="11"/>
        <v>6.2627222222222221</v>
      </c>
      <c r="C59" s="23" t="str">
        <f t="shared" si="12"/>
        <v>A</v>
      </c>
      <c r="D59" s="33">
        <f t="shared" si="13"/>
        <v>4.6563629278139347E-2</v>
      </c>
      <c r="E59" s="33">
        <f t="shared" si="20"/>
        <v>4.5999999999999999E-2</v>
      </c>
      <c r="F59" s="40">
        <f t="shared" si="14"/>
        <v>8.8067074709273097E-3</v>
      </c>
      <c r="G59" s="33">
        <f t="shared" si="21"/>
        <v>4.7127258556278695E-2</v>
      </c>
      <c r="H59" s="23">
        <f t="shared" si="22"/>
        <v>763.88911858747986</v>
      </c>
      <c r="I59" s="23">
        <f t="shared" si="15"/>
        <v>175.69449727512037</v>
      </c>
      <c r="J59" s="33">
        <f t="shared" si="16"/>
        <v>1.2104496296296296E-2</v>
      </c>
      <c r="K59" s="23">
        <f t="shared" si="8"/>
        <v>3.0160706813768559</v>
      </c>
      <c r="L59" s="23">
        <f t="shared" si="17"/>
        <v>172.67842659374352</v>
      </c>
      <c r="M59" s="33">
        <f t="shared" si="18"/>
        <v>0.30694569070260136</v>
      </c>
      <c r="N59" s="23">
        <f t="shared" si="19"/>
        <v>2488.6784265937436</v>
      </c>
      <c r="O59" s="2">
        <f t="shared" si="9"/>
        <v>6</v>
      </c>
      <c r="P59" s="46">
        <f t="shared" si="10"/>
        <v>2.2666666666666668E-3</v>
      </c>
      <c r="R59" s="4"/>
    </row>
    <row r="60" spans="1:18" x14ac:dyDescent="0.2">
      <c r="A60" s="23">
        <f t="shared" si="23"/>
        <v>37</v>
      </c>
      <c r="B60" s="23">
        <f t="shared" si="11"/>
        <v>6.0934594594594591</v>
      </c>
      <c r="C60" s="23" t="str">
        <f t="shared" si="12"/>
        <v>A</v>
      </c>
      <c r="D60" s="33">
        <f t="shared" si="13"/>
        <v>4.6581719904092669E-2</v>
      </c>
      <c r="E60" s="33">
        <f t="shared" si="20"/>
        <v>4.5999999999999999E-2</v>
      </c>
      <c r="F60" s="40">
        <f t="shared" si="14"/>
        <v>9.0893735014479712E-3</v>
      </c>
      <c r="G60" s="33">
        <f t="shared" si="21"/>
        <v>4.716343980818534E-2</v>
      </c>
      <c r="H60" s="23">
        <f t="shared" si="22"/>
        <v>784.50596798027766</v>
      </c>
      <c r="I60" s="23">
        <f t="shared" si="15"/>
        <v>180.43637263546387</v>
      </c>
      <c r="J60" s="33">
        <f t="shared" si="16"/>
        <v>1.2488158558558558E-2</v>
      </c>
      <c r="K60" s="23">
        <f t="shared" si="8"/>
        <v>3.1175893252824456</v>
      </c>
      <c r="L60" s="23">
        <f t="shared" si="17"/>
        <v>177.31878331018143</v>
      </c>
      <c r="M60" s="33">
        <f t="shared" si="18"/>
        <v>0.31464326713118945</v>
      </c>
      <c r="N60" s="23">
        <f t="shared" si="19"/>
        <v>2493.3187833101815</v>
      </c>
      <c r="O60" s="2">
        <f t="shared" si="9"/>
        <v>6</v>
      </c>
      <c r="P60" s="46">
        <f t="shared" si="10"/>
        <v>2.2666666666666668E-3</v>
      </c>
      <c r="R60" s="4"/>
    </row>
    <row r="61" spans="1:18" x14ac:dyDescent="0.2">
      <c r="A61" s="23">
        <f t="shared" si="23"/>
        <v>38</v>
      </c>
      <c r="B61" s="23">
        <f t="shared" si="11"/>
        <v>5.9331052631578949</v>
      </c>
      <c r="C61" s="23" t="str">
        <f t="shared" si="12"/>
        <v>A-</v>
      </c>
      <c r="D61" s="33">
        <f t="shared" si="13"/>
        <v>4.6593398482395791E-2</v>
      </c>
      <c r="E61" s="33">
        <f t="shared" si="20"/>
        <v>4.5999999999999999E-2</v>
      </c>
      <c r="F61" s="40">
        <f t="shared" si="14"/>
        <v>9.2718512874342476E-3</v>
      </c>
      <c r="G61" s="33">
        <f t="shared" si="21"/>
        <v>4.7186796964791583E-2</v>
      </c>
      <c r="H61" s="23">
        <f t="shared" si="22"/>
        <v>805.31001136512168</v>
      </c>
      <c r="I61" s="23">
        <f t="shared" si="15"/>
        <v>185.221302613978</v>
      </c>
      <c r="J61" s="33">
        <f t="shared" si="16"/>
        <v>1.2735677192982455E-2</v>
      </c>
      <c r="K61" s="23">
        <f t="shared" si="8"/>
        <v>3.1854747098302711</v>
      </c>
      <c r="L61" s="23">
        <f t="shared" si="17"/>
        <v>182.03582790414774</v>
      </c>
      <c r="M61" s="33">
        <f t="shared" si="18"/>
        <v>0.32237728633411028</v>
      </c>
      <c r="N61" s="23">
        <f t="shared" si="19"/>
        <v>2498.0358279041479</v>
      </c>
      <c r="O61" s="2">
        <f t="shared" si="9"/>
        <v>4.5</v>
      </c>
      <c r="P61" s="46">
        <f t="shared" si="10"/>
        <v>5.3333333333333358E-4</v>
      </c>
      <c r="R61" s="4"/>
    </row>
    <row r="62" spans="1:18" x14ac:dyDescent="0.2">
      <c r="A62" s="23">
        <f t="shared" si="23"/>
        <v>39</v>
      </c>
      <c r="B62" s="23">
        <f t="shared" si="11"/>
        <v>5.7809743589743592</v>
      </c>
      <c r="C62" s="23" t="str">
        <f t="shared" si="12"/>
        <v>A-</v>
      </c>
      <c r="D62" s="33">
        <f t="shared" si="13"/>
        <v>4.6597227988915378E-2</v>
      </c>
      <c r="E62" s="33">
        <f t="shared" si="20"/>
        <v>4.5999999999999999E-2</v>
      </c>
      <c r="F62" s="40">
        <f t="shared" si="14"/>
        <v>9.3316873268027949E-3</v>
      </c>
      <c r="G62" s="33">
        <f t="shared" si="21"/>
        <v>4.7194455977830757E-2</v>
      </c>
      <c r="H62" s="23">
        <f t="shared" si="22"/>
        <v>826.36825008259359</v>
      </c>
      <c r="I62" s="23">
        <f t="shared" si="15"/>
        <v>190.06469751899652</v>
      </c>
      <c r="J62" s="33">
        <f t="shared" si="16"/>
        <v>1.2816813675213675E-2</v>
      </c>
      <c r="K62" s="23">
        <f t="shared" si="8"/>
        <v>3.2119764286131698</v>
      </c>
      <c r="L62" s="23">
        <f t="shared" si="17"/>
        <v>186.85272109038334</v>
      </c>
      <c r="M62" s="33">
        <f t="shared" si="18"/>
        <v>0.33017054624076364</v>
      </c>
      <c r="N62" s="23">
        <f t="shared" si="19"/>
        <v>2502.8527210903835</v>
      </c>
      <c r="O62" s="2">
        <f t="shared" si="9"/>
        <v>4.5</v>
      </c>
      <c r="P62" s="46">
        <f t="shared" si="10"/>
        <v>5.3333333333333358E-4</v>
      </c>
      <c r="R62" s="4"/>
    </row>
    <row r="63" spans="1:18" x14ac:dyDescent="0.2">
      <c r="A63" s="23">
        <f t="shared" si="23"/>
        <v>40</v>
      </c>
      <c r="B63" s="23">
        <f t="shared" si="11"/>
        <v>5.63645</v>
      </c>
      <c r="C63" s="23" t="str">
        <f t="shared" si="12"/>
        <v>A-</v>
      </c>
      <c r="D63" s="33">
        <f t="shared" si="13"/>
        <v>4.6600866603222851E-2</v>
      </c>
      <c r="E63" s="33">
        <f t="shared" si="20"/>
        <v>4.5999999999999999E-2</v>
      </c>
      <c r="F63" s="40">
        <f t="shared" si="14"/>
        <v>9.3885406753570644E-3</v>
      </c>
      <c r="G63" s="33">
        <f t="shared" si="21"/>
        <v>4.7201733206445703E-2</v>
      </c>
      <c r="H63" s="23">
        <f t="shared" si="22"/>
        <v>847.4265092142366</v>
      </c>
      <c r="I63" s="23">
        <f t="shared" si="15"/>
        <v>194.90809711927443</v>
      </c>
      <c r="J63" s="33">
        <f t="shared" si="16"/>
        <v>1.2893893333333333E-2</v>
      </c>
      <c r="K63" s="23">
        <f t="shared" si="8"/>
        <v>3.2375381174058897</v>
      </c>
      <c r="L63" s="23">
        <f t="shared" si="17"/>
        <v>191.67055900186855</v>
      </c>
      <c r="M63" s="33">
        <f t="shared" si="18"/>
        <v>0.33793374738647441</v>
      </c>
      <c r="N63" s="23">
        <f t="shared" si="19"/>
        <v>2507.6705590018687</v>
      </c>
      <c r="O63" s="2">
        <f t="shared" si="9"/>
        <v>4.5</v>
      </c>
      <c r="P63" s="46">
        <f t="shared" si="10"/>
        <v>5.3333333333333358E-4</v>
      </c>
      <c r="R63" s="4"/>
    </row>
    <row r="64" spans="1:18" x14ac:dyDescent="0.2">
      <c r="A64" s="23">
        <f t="shared" si="23"/>
        <v>41</v>
      </c>
      <c r="B64" s="23">
        <f t="shared" si="11"/>
        <v>5.4989756097560978</v>
      </c>
      <c r="C64" s="23" t="str">
        <f t="shared" si="12"/>
        <v>A-</v>
      </c>
      <c r="D64" s="33">
        <f t="shared" si="13"/>
        <v>4.6604328251538513E-2</v>
      </c>
      <c r="E64" s="33">
        <f t="shared" si="20"/>
        <v>4.5999999999999999E-2</v>
      </c>
      <c r="F64" s="40">
        <f t="shared" si="14"/>
        <v>9.4426289302892725E-3</v>
      </c>
      <c r="G64" s="33">
        <f t="shared" si="21"/>
        <v>4.7208656503077026E-2</v>
      </c>
      <c r="H64" s="23">
        <f t="shared" si="22"/>
        <v>868.48478726200665</v>
      </c>
      <c r="I64" s="23">
        <f t="shared" si="15"/>
        <v>199.75150107026153</v>
      </c>
      <c r="J64" s="33">
        <f t="shared" si="16"/>
        <v>1.2967213008130082E-2</v>
      </c>
      <c r="K64" s="23">
        <f t="shared" si="8"/>
        <v>3.2622285589901074</v>
      </c>
      <c r="L64" s="23">
        <f t="shared" si="17"/>
        <v>196.48927251127142</v>
      </c>
      <c r="M64" s="33">
        <f t="shared" si="18"/>
        <v>0.34566706284637899</v>
      </c>
      <c r="N64" s="23">
        <f t="shared" si="19"/>
        <v>2512.4892725112713</v>
      </c>
      <c r="O64" s="2">
        <f t="shared" si="9"/>
        <v>4.5</v>
      </c>
      <c r="P64" s="46">
        <f t="shared" si="10"/>
        <v>5.3333333333333358E-4</v>
      </c>
      <c r="R64" s="4"/>
    </row>
    <row r="65" spans="1:18" x14ac:dyDescent="0.2">
      <c r="A65" s="23">
        <f t="shared" si="23"/>
        <v>42</v>
      </c>
      <c r="B65" s="23">
        <f t="shared" si="11"/>
        <v>5.3680476190476192</v>
      </c>
      <c r="C65" s="23" t="str">
        <f t="shared" si="12"/>
        <v>A-</v>
      </c>
      <c r="D65" s="33">
        <f t="shared" si="13"/>
        <v>4.66076255376233E-2</v>
      </c>
      <c r="E65" s="33">
        <f t="shared" si="20"/>
        <v>4.5999999999999999E-2</v>
      </c>
      <c r="F65" s="40">
        <f t="shared" si="14"/>
        <v>9.4941490253640706E-3</v>
      </c>
      <c r="G65" s="33">
        <f t="shared" si="21"/>
        <v>4.72152510752466E-2</v>
      </c>
      <c r="H65" s="23">
        <f t="shared" si="22"/>
        <v>889.54308287093306</v>
      </c>
      <c r="I65" s="23">
        <f t="shared" si="15"/>
        <v>204.59490906031462</v>
      </c>
      <c r="J65" s="33">
        <f t="shared" si="16"/>
        <v>1.303704126984127E-2</v>
      </c>
      <c r="K65" s="23">
        <f t="shared" si="8"/>
        <v>3.2861099853971121</v>
      </c>
      <c r="L65" s="23">
        <f t="shared" si="17"/>
        <v>201.30879907491752</v>
      </c>
      <c r="M65" s="33">
        <f t="shared" si="18"/>
        <v>0.35337066441663018</v>
      </c>
      <c r="N65" s="23">
        <f t="shared" si="19"/>
        <v>2517.3087990749177</v>
      </c>
      <c r="O65" s="2">
        <f t="shared" si="9"/>
        <v>4.5</v>
      </c>
      <c r="P65" s="46">
        <f t="shared" si="10"/>
        <v>5.3333333333333358E-4</v>
      </c>
      <c r="R65" s="4"/>
    </row>
    <row r="66" spans="1:18" x14ac:dyDescent="0.2">
      <c r="A66" s="23">
        <f t="shared" si="23"/>
        <v>43</v>
      </c>
      <c r="B66" s="23">
        <f t="shared" si="11"/>
        <v>5.2432093023255817</v>
      </c>
      <c r="C66" s="23" t="str">
        <f t="shared" si="12"/>
        <v>A-</v>
      </c>
      <c r="D66" s="33">
        <f t="shared" si="13"/>
        <v>4.6610769896117399E-2</v>
      </c>
      <c r="E66" s="33">
        <f t="shared" si="20"/>
        <v>4.5999999999999999E-2</v>
      </c>
      <c r="F66" s="40">
        <f t="shared" si="14"/>
        <v>9.5432796268343691E-3</v>
      </c>
      <c r="G66" s="33">
        <f t="shared" si="21"/>
        <v>4.7221539792234798E-2</v>
      </c>
      <c r="H66" s="23">
        <f t="shared" si="22"/>
        <v>910.60139481243687</v>
      </c>
      <c r="I66" s="23">
        <f t="shared" si="15"/>
        <v>209.43832080686047</v>
      </c>
      <c r="J66" s="33">
        <f t="shared" si="16"/>
        <v>1.3103621705426356E-2</v>
      </c>
      <c r="K66" s="23">
        <f t="shared" si="8"/>
        <v>3.3092388396240264</v>
      </c>
      <c r="L66" s="23">
        <f t="shared" si="17"/>
        <v>206.12908196723646</v>
      </c>
      <c r="M66" s="33">
        <f t="shared" si="18"/>
        <v>0.36104472262069021</v>
      </c>
      <c r="N66" s="23">
        <f t="shared" si="19"/>
        <v>2522.1290819672363</v>
      </c>
      <c r="O66" s="2">
        <f t="shared" si="9"/>
        <v>4.5</v>
      </c>
      <c r="P66" s="46">
        <f t="shared" si="10"/>
        <v>5.3333333333333358E-4</v>
      </c>
      <c r="R66" s="4"/>
    </row>
    <row r="67" spans="1:18" x14ac:dyDescent="0.2">
      <c r="A67" s="23">
        <f t="shared" si="23"/>
        <v>44</v>
      </c>
      <c r="B67" s="23">
        <f t="shared" si="11"/>
        <v>5.1240454545454543</v>
      </c>
      <c r="C67" s="23" t="str">
        <f t="shared" si="12"/>
        <v>A-</v>
      </c>
      <c r="D67" s="33">
        <f t="shared" si="13"/>
        <v>4.6613771725026946E-2</v>
      </c>
      <c r="E67" s="33">
        <f t="shared" si="20"/>
        <v>4.5999999999999999E-2</v>
      </c>
      <c r="F67" s="40">
        <f t="shared" si="14"/>
        <v>9.5901832035460502E-3</v>
      </c>
      <c r="G67" s="33">
        <f t="shared" si="21"/>
        <v>4.7227543450053894E-2</v>
      </c>
      <c r="H67" s="23">
        <f t="shared" si="22"/>
        <v>931.65972196993005</v>
      </c>
      <c r="I67" s="23">
        <f t="shared" si="15"/>
        <v>214.28173605308393</v>
      </c>
      <c r="J67" s="33">
        <f t="shared" si="16"/>
        <v>1.3167175757575757E-2</v>
      </c>
      <c r="K67" s="23">
        <f t="shared" si="8"/>
        <v>3.3316664334794868</v>
      </c>
      <c r="L67" s="23">
        <f t="shared" si="17"/>
        <v>210.95006961960445</v>
      </c>
      <c r="M67" s="33">
        <f t="shared" si="18"/>
        <v>0.3686894067163653</v>
      </c>
      <c r="N67" s="23">
        <f t="shared" si="19"/>
        <v>2526.9500696196046</v>
      </c>
      <c r="O67" s="2">
        <f t="shared" si="9"/>
        <v>4.5</v>
      </c>
      <c r="P67" s="46">
        <f t="shared" si="10"/>
        <v>5.3333333333333358E-4</v>
      </c>
      <c r="R67" s="4"/>
    </row>
    <row r="68" spans="1:18" x14ac:dyDescent="0.2">
      <c r="A68" s="23">
        <f t="shared" si="23"/>
        <v>45</v>
      </c>
      <c r="B68" s="23">
        <f t="shared" si="11"/>
        <v>5.0101777777777778</v>
      </c>
      <c r="C68" s="23" t="str">
        <f t="shared" si="12"/>
        <v>A-</v>
      </c>
      <c r="D68" s="33">
        <f t="shared" si="13"/>
        <v>4.6616640500593713E-2</v>
      </c>
      <c r="E68" s="33">
        <f t="shared" si="20"/>
        <v>4.5999999999999999E-2</v>
      </c>
      <c r="F68" s="40">
        <f t="shared" si="14"/>
        <v>9.6350078217767796E-3</v>
      </c>
      <c r="G68" s="33">
        <f t="shared" si="21"/>
        <v>4.7233281001187427E-2</v>
      </c>
      <c r="H68" s="23">
        <f t="shared" si="22"/>
        <v>952.71806332633798</v>
      </c>
      <c r="I68" s="23">
        <f t="shared" si="15"/>
        <v>219.12515456505776</v>
      </c>
      <c r="J68" s="33">
        <f t="shared" si="16"/>
        <v>1.3227905185185185E-2</v>
      </c>
      <c r="K68" s="23">
        <f t="shared" si="8"/>
        <v>3.3534395177164518</v>
      </c>
      <c r="L68" s="23">
        <f t="shared" si="17"/>
        <v>215.7717150473413</v>
      </c>
      <c r="M68" s="33">
        <f t="shared" si="18"/>
        <v>0.37630488470344697</v>
      </c>
      <c r="N68" s="23">
        <f t="shared" si="19"/>
        <v>2531.7717150473413</v>
      </c>
      <c r="O68" s="2">
        <f t="shared" si="9"/>
        <v>4.5</v>
      </c>
      <c r="P68" s="46">
        <f t="shared" si="10"/>
        <v>5.3333333333333358E-4</v>
      </c>
      <c r="R68" s="4"/>
    </row>
    <row r="69" spans="1:18" x14ac:dyDescent="0.2">
      <c r="A69" s="23">
        <f t="shared" si="23"/>
        <v>46</v>
      </c>
      <c r="B69" s="23">
        <f t="shared" si="11"/>
        <v>4.9012608695652178</v>
      </c>
      <c r="C69" s="23" t="str">
        <f t="shared" si="12"/>
        <v>A-</v>
      </c>
      <c r="D69" s="33">
        <f t="shared" si="13"/>
        <v>4.6619384877221462E-2</v>
      </c>
      <c r="E69" s="33">
        <f t="shared" si="20"/>
        <v>4.5999999999999999E-2</v>
      </c>
      <c r="F69" s="40">
        <f t="shared" si="14"/>
        <v>9.6778887065853553E-3</v>
      </c>
      <c r="G69" s="33">
        <f t="shared" si="21"/>
        <v>4.7238769754442925E-2</v>
      </c>
      <c r="H69" s="23">
        <f t="shared" si="22"/>
        <v>973.77641795325508</v>
      </c>
      <c r="I69" s="23">
        <f t="shared" si="15"/>
        <v>223.96857612924867</v>
      </c>
      <c r="J69" s="33">
        <f t="shared" si="16"/>
        <v>1.3285994202898551E-2</v>
      </c>
      <c r="K69" s="23">
        <f t="shared" si="8"/>
        <v>3.3746007777997682</v>
      </c>
      <c r="L69" s="23">
        <f t="shared" si="17"/>
        <v>220.5939753514489</v>
      </c>
      <c r="M69" s="33">
        <f t="shared" si="18"/>
        <v>0.38389132333184572</v>
      </c>
      <c r="N69" s="23">
        <f t="shared" si="19"/>
        <v>2536.593975351449</v>
      </c>
      <c r="O69" s="2">
        <f t="shared" si="9"/>
        <v>4.5</v>
      </c>
      <c r="P69" s="46">
        <f t="shared" si="10"/>
        <v>5.3333333333333358E-4</v>
      </c>
      <c r="R69" s="4"/>
    </row>
    <row r="70" spans="1:18" x14ac:dyDescent="0.2">
      <c r="A70" s="23">
        <f t="shared" si="23"/>
        <v>47</v>
      </c>
      <c r="B70" s="23">
        <f t="shared" si="11"/>
        <v>4.7969787234042549</v>
      </c>
      <c r="C70" s="23" t="str">
        <f t="shared" si="12"/>
        <v>A-</v>
      </c>
      <c r="D70" s="33">
        <f t="shared" si="13"/>
        <v>4.662201277467877E-2</v>
      </c>
      <c r="E70" s="33">
        <f t="shared" si="20"/>
        <v>4.5999999999999999E-2</v>
      </c>
      <c r="F70" s="40">
        <f t="shared" si="14"/>
        <v>9.7189496043557921E-3</v>
      </c>
      <c r="G70" s="33">
        <f t="shared" si="21"/>
        <v>4.7244025549357541E-2</v>
      </c>
      <c r="H70" s="23">
        <f t="shared" si="22"/>
        <v>994.83478500148976</v>
      </c>
      <c r="I70" s="23">
        <f t="shared" si="15"/>
        <v>228.81200055034265</v>
      </c>
      <c r="J70" s="33">
        <f t="shared" si="16"/>
        <v>1.334161134751773E-2</v>
      </c>
      <c r="K70" s="23">
        <f t="shared" si="8"/>
        <v>3.3951892663841745</v>
      </c>
      <c r="L70" s="23">
        <f t="shared" si="17"/>
        <v>225.41681128395848</v>
      </c>
      <c r="M70" s="33">
        <f t="shared" si="18"/>
        <v>0.3914488881101269</v>
      </c>
      <c r="N70" s="23">
        <f t="shared" si="19"/>
        <v>2541.4168112839584</v>
      </c>
      <c r="O70" s="2">
        <f t="shared" si="9"/>
        <v>4.5</v>
      </c>
      <c r="P70" s="46">
        <f t="shared" si="10"/>
        <v>5.3333333333333358E-4</v>
      </c>
      <c r="R70" s="4"/>
    </row>
    <row r="71" spans="1:18" x14ac:dyDescent="0.2">
      <c r="A71" s="23">
        <f t="shared" si="23"/>
        <v>48</v>
      </c>
      <c r="B71" s="23">
        <f t="shared" si="11"/>
        <v>4.6970416666666663</v>
      </c>
      <c r="C71" s="23" t="str">
        <f t="shared" si="12"/>
        <v>A-</v>
      </c>
      <c r="D71" s="33">
        <f t="shared" si="13"/>
        <v>4.6624531454429283E-2</v>
      </c>
      <c r="E71" s="33">
        <f t="shared" si="20"/>
        <v>4.5999999999999999E-2</v>
      </c>
      <c r="F71" s="40">
        <f t="shared" si="14"/>
        <v>9.7583039754575544E-3</v>
      </c>
      <c r="G71" s="33">
        <f t="shared" si="21"/>
        <v>4.7249062908858566E-2</v>
      </c>
      <c r="H71" s="23">
        <f t="shared" si="22"/>
        <v>1015.8931636927903</v>
      </c>
      <c r="I71" s="23">
        <f t="shared" si="15"/>
        <v>233.65542764934176</v>
      </c>
      <c r="J71" s="33">
        <f t="shared" si="16"/>
        <v>1.3394911111111111E-2</v>
      </c>
      <c r="K71" s="23">
        <f t="shared" si="8"/>
        <v>3.4152407817324919</v>
      </c>
      <c r="L71" s="23">
        <f t="shared" si="17"/>
        <v>230.24018686760928</v>
      </c>
      <c r="M71" s="33">
        <f t="shared" si="18"/>
        <v>0.39897774331436675</v>
      </c>
      <c r="N71" s="23">
        <f t="shared" si="19"/>
        <v>2546.2401868676093</v>
      </c>
      <c r="O71" s="2">
        <f t="shared" si="9"/>
        <v>4.5</v>
      </c>
      <c r="P71" s="46">
        <f t="shared" si="10"/>
        <v>5.3333333333333358E-4</v>
      </c>
      <c r="R71" s="4"/>
    </row>
    <row r="72" spans="1:18" x14ac:dyDescent="0.2">
      <c r="A72" s="23">
        <f t="shared" si="23"/>
        <v>49</v>
      </c>
      <c r="B72" s="23">
        <f t="shared" si="11"/>
        <v>4.6011836734693876</v>
      </c>
      <c r="C72" s="23" t="str">
        <f t="shared" si="12"/>
        <v>A-</v>
      </c>
      <c r="D72" s="33">
        <f t="shared" si="13"/>
        <v>4.6626947586638566E-2</v>
      </c>
      <c r="E72" s="33">
        <f t="shared" si="20"/>
        <v>4.5999999999999999E-2</v>
      </c>
      <c r="F72" s="40">
        <f t="shared" si="14"/>
        <v>9.7960560412276056E-3</v>
      </c>
      <c r="G72" s="33">
        <f t="shared" si="21"/>
        <v>4.7253895173277133E-2</v>
      </c>
      <c r="H72" s="23">
        <f t="shared" si="22"/>
        <v>1036.9515533125896</v>
      </c>
      <c r="I72" s="23">
        <f t="shared" si="15"/>
        <v>238.49885726189561</v>
      </c>
      <c r="J72" s="33">
        <f t="shared" si="16"/>
        <v>1.3446035374149659E-2</v>
      </c>
      <c r="K72" s="23">
        <f t="shared" si="8"/>
        <v>3.434788199796833</v>
      </c>
      <c r="L72" s="23">
        <f t="shared" si="17"/>
        <v>235.06406906209878</v>
      </c>
      <c r="M72" s="33">
        <f t="shared" si="18"/>
        <v>0.40647805199726944</v>
      </c>
      <c r="N72" s="23">
        <f t="shared" si="19"/>
        <v>2551.064069062099</v>
      </c>
      <c r="O72" s="2">
        <f t="shared" si="9"/>
        <v>4.5</v>
      </c>
      <c r="P72" s="46">
        <f t="shared" si="10"/>
        <v>5.3333333333333358E-4</v>
      </c>
      <c r="R72" s="4"/>
    </row>
    <row r="73" spans="1:18" x14ac:dyDescent="0.2">
      <c r="A73" s="23">
        <f t="shared" si="23"/>
        <v>50</v>
      </c>
      <c r="B73" s="23">
        <f t="shared" si="11"/>
        <v>4.5091599999999996</v>
      </c>
      <c r="C73" s="23" t="str">
        <f t="shared" si="12"/>
        <v>A-</v>
      </c>
      <c r="D73" s="33">
        <f t="shared" si="13"/>
        <v>4.6629267309159762E-2</v>
      </c>
      <c r="E73" s="33">
        <f t="shared" si="20"/>
        <v>4.5999999999999999E-2</v>
      </c>
      <c r="F73" s="40">
        <f t="shared" si="14"/>
        <v>9.8323017056212974E-3</v>
      </c>
      <c r="G73" s="33">
        <f t="shared" si="21"/>
        <v>4.7258534618319525E-2</v>
      </c>
      <c r="H73" s="23">
        <f t="shared" si="22"/>
        <v>1058.0099532036222</v>
      </c>
      <c r="I73" s="23">
        <f t="shared" si="15"/>
        <v>243.34228923683312</v>
      </c>
      <c r="J73" s="33">
        <f t="shared" si="16"/>
        <v>1.3495114666666667E-2</v>
      </c>
      <c r="K73" s="23">
        <f t="shared" si="8"/>
        <v>3.4538617664500233</v>
      </c>
      <c r="L73" s="23">
        <f t="shared" si="17"/>
        <v>239.88842747038311</v>
      </c>
      <c r="M73" s="33">
        <f t="shared" si="18"/>
        <v>0.4139499759974879</v>
      </c>
      <c r="N73" s="23">
        <f t="shared" si="19"/>
        <v>2555.8884274703832</v>
      </c>
      <c r="O73" s="2">
        <f t="shared" si="9"/>
        <v>4.5</v>
      </c>
      <c r="P73" s="46">
        <f t="shared" si="10"/>
        <v>5.3333333333333358E-4</v>
      </c>
      <c r="R73" s="4"/>
    </row>
    <row r="74" spans="1:18" x14ac:dyDescent="0.2">
      <c r="A74" s="23">
        <f t="shared" si="23"/>
        <v>51</v>
      </c>
      <c r="B74" s="23">
        <f t="shared" si="11"/>
        <v>4.420745098039216</v>
      </c>
      <c r="C74" s="23" t="str">
        <f t="shared" si="12"/>
        <v>BBB</v>
      </c>
      <c r="D74" s="33">
        <f t="shared" si="13"/>
        <v>4.6734628032601248E-2</v>
      </c>
      <c r="E74" s="33">
        <f t="shared" si="20"/>
        <v>4.5999999999999999E-2</v>
      </c>
      <c r="F74" s="40">
        <f t="shared" si="14"/>
        <v>1.1478563009394517E-2</v>
      </c>
      <c r="G74" s="33">
        <f t="shared" si="21"/>
        <v>4.7469256065202498E-2</v>
      </c>
      <c r="H74" s="23">
        <f t="shared" si="22"/>
        <v>1074.3795927610024</v>
      </c>
      <c r="I74" s="23">
        <f t="shared" si="15"/>
        <v>247.10730633503056</v>
      </c>
      <c r="J74" s="33">
        <f t="shared" si="16"/>
        <v>1.5719137254901951E-2</v>
      </c>
      <c r="K74" s="23">
        <f t="shared" si="8"/>
        <v>4.0289835547322363</v>
      </c>
      <c r="L74" s="23">
        <f t="shared" si="17"/>
        <v>243.07832278029832</v>
      </c>
      <c r="M74" s="33">
        <f t="shared" si="18"/>
        <v>0.41983068013086361</v>
      </c>
      <c r="N74" s="23">
        <f t="shared" si="19"/>
        <v>2559.0783227802985</v>
      </c>
      <c r="O74" s="2">
        <f t="shared" si="9"/>
        <v>4</v>
      </c>
      <c r="P74" s="46">
        <f t="shared" si="10"/>
        <v>2.8000000000000001E-2</v>
      </c>
      <c r="R74" s="4"/>
    </row>
    <row r="75" spans="1:18" x14ac:dyDescent="0.2">
      <c r="A75" s="23">
        <f t="shared" si="23"/>
        <v>52</v>
      </c>
      <c r="B75" s="23">
        <f t="shared" si="11"/>
        <v>4.3357307692307696</v>
      </c>
      <c r="C75" s="23" t="str">
        <f t="shared" si="12"/>
        <v>BBB</v>
      </c>
      <c r="D75" s="33">
        <f t="shared" si="13"/>
        <v>4.6847925835502985E-2</v>
      </c>
      <c r="E75" s="33">
        <f t="shared" si="20"/>
        <v>4.5999999999999999E-2</v>
      </c>
      <c r="F75" s="40">
        <f t="shared" si="14"/>
        <v>1.324884117973415E-2</v>
      </c>
      <c r="G75" s="33">
        <f t="shared" si="21"/>
        <v>4.769585167100597E-2</v>
      </c>
      <c r="H75" s="23">
        <f t="shared" si="22"/>
        <v>1090.2415656330652</v>
      </c>
      <c r="I75" s="23">
        <f t="shared" si="15"/>
        <v>250.75556009560501</v>
      </c>
      <c r="J75" s="33">
        <f t="shared" si="16"/>
        <v>1.8099538461538452E-2</v>
      </c>
      <c r="K75" s="23">
        <f t="shared" si="8"/>
        <v>4.6457090981318068</v>
      </c>
      <c r="L75" s="23">
        <f t="shared" si="17"/>
        <v>246.10985099747319</v>
      </c>
      <c r="M75" s="33">
        <f t="shared" si="18"/>
        <v>0.42552491073269771</v>
      </c>
      <c r="N75" s="23">
        <f t="shared" si="19"/>
        <v>2562.1098509974731</v>
      </c>
      <c r="O75" s="2">
        <f t="shared" si="9"/>
        <v>4</v>
      </c>
      <c r="P75" s="46">
        <f t="shared" si="10"/>
        <v>2.8000000000000001E-2</v>
      </c>
      <c r="R75" s="4"/>
    </row>
    <row r="76" spans="1:18" x14ac:dyDescent="0.2">
      <c r="A76" s="23">
        <f t="shared" si="23"/>
        <v>53</v>
      </c>
      <c r="B76" s="23">
        <f t="shared" si="11"/>
        <v>4.2539245283018872</v>
      </c>
      <c r="C76" s="23" t="str">
        <f t="shared" si="12"/>
        <v>BBB</v>
      </c>
      <c r="D76" s="33">
        <f t="shared" si="13"/>
        <v>4.6957468090301019E-2</v>
      </c>
      <c r="E76" s="33">
        <f t="shared" si="20"/>
        <v>4.5999999999999999E-2</v>
      </c>
      <c r="F76" s="40">
        <f t="shared" si="14"/>
        <v>1.4960438910953432E-2</v>
      </c>
      <c r="G76" s="33">
        <f t="shared" si="21"/>
        <v>4.7914936180602039E-2</v>
      </c>
      <c r="H76" s="23">
        <f t="shared" si="22"/>
        <v>1106.1269037327156</v>
      </c>
      <c r="I76" s="23">
        <f t="shared" si="15"/>
        <v>254.4091878585246</v>
      </c>
      <c r="J76" s="33">
        <f t="shared" si="16"/>
        <v>2.0390113207547161E-2</v>
      </c>
      <c r="K76" s="23">
        <f t="shared" si="8"/>
        <v>5.2410934330154673</v>
      </c>
      <c r="L76" s="23">
        <f t="shared" si="17"/>
        <v>249.16809442550914</v>
      </c>
      <c r="M76" s="33">
        <f t="shared" si="18"/>
        <v>0.43121030007214478</v>
      </c>
      <c r="N76" s="23">
        <f t="shared" si="19"/>
        <v>2565.168094425509</v>
      </c>
      <c r="O76" s="2">
        <f t="shared" si="9"/>
        <v>4</v>
      </c>
      <c r="P76" s="46">
        <f t="shared" si="10"/>
        <v>2.8000000000000001E-2</v>
      </c>
      <c r="R76" s="4"/>
    </row>
    <row r="77" spans="1:18" x14ac:dyDescent="0.2">
      <c r="A77" s="23">
        <f t="shared" si="23"/>
        <v>54</v>
      </c>
      <c r="B77" s="23">
        <f t="shared" si="11"/>
        <v>4.1751481481481481</v>
      </c>
      <c r="C77" s="23" t="str">
        <f t="shared" si="12"/>
        <v>BBB</v>
      </c>
      <c r="D77" s="33">
        <f t="shared" si="13"/>
        <v>4.7063438483614495E-2</v>
      </c>
      <c r="E77" s="33">
        <f t="shared" si="20"/>
        <v>4.5999999999999999E-2</v>
      </c>
      <c r="F77" s="40">
        <f t="shared" si="14"/>
        <v>1.6616226306476491E-2</v>
      </c>
      <c r="G77" s="33">
        <f t="shared" si="21"/>
        <v>4.812687696722899E-2</v>
      </c>
      <c r="H77" s="23">
        <f t="shared" si="22"/>
        <v>1122.0341605953404</v>
      </c>
      <c r="I77" s="23">
        <f t="shared" si="15"/>
        <v>258.06785693692831</v>
      </c>
      <c r="J77" s="33">
        <f t="shared" si="16"/>
        <v>2.2595851851851853E-2</v>
      </c>
      <c r="K77" s="23">
        <f t="shared" si="8"/>
        <v>5.8163255951960622</v>
      </c>
      <c r="L77" s="23">
        <f t="shared" si="17"/>
        <v>252.25153134173223</v>
      </c>
      <c r="M77" s="33">
        <f t="shared" si="18"/>
        <v>0.43688639796474915</v>
      </c>
      <c r="N77" s="23">
        <f t="shared" si="19"/>
        <v>2568.2515313417321</v>
      </c>
      <c r="O77" s="2">
        <f t="shared" si="9"/>
        <v>4</v>
      </c>
      <c r="P77" s="46">
        <f t="shared" si="10"/>
        <v>2.8000000000000001E-2</v>
      </c>
      <c r="R77" s="4"/>
    </row>
    <row r="78" spans="1:18" x14ac:dyDescent="0.2">
      <c r="A78" s="23">
        <f t="shared" si="23"/>
        <v>55</v>
      </c>
      <c r="B78" s="23">
        <f t="shared" si="11"/>
        <v>4.099236363636364</v>
      </c>
      <c r="C78" s="23" t="str">
        <f t="shared" si="12"/>
        <v>BBB</v>
      </c>
      <c r="D78" s="33">
        <f t="shared" si="13"/>
        <v>4.7166008915233246E-2</v>
      </c>
      <c r="E78" s="33">
        <f t="shared" si="20"/>
        <v>4.5999999999999999E-2</v>
      </c>
      <c r="F78" s="40">
        <f t="shared" si="14"/>
        <v>1.8218889300519476E-2</v>
      </c>
      <c r="G78" s="33">
        <f t="shared" si="21"/>
        <v>4.8332017830466492E-2</v>
      </c>
      <c r="H78" s="23">
        <f t="shared" si="22"/>
        <v>1137.9620067368735</v>
      </c>
      <c r="I78" s="23">
        <f t="shared" si="15"/>
        <v>261.73126154948091</v>
      </c>
      <c r="J78" s="33">
        <f t="shared" si="16"/>
        <v>2.4721381818181808E-2</v>
      </c>
      <c r="K78" s="23">
        <f t="shared" si="8"/>
        <v>6.3725078741428192</v>
      </c>
      <c r="L78" s="23">
        <f t="shared" si="17"/>
        <v>255.35875367533808</v>
      </c>
      <c r="M78" s="33">
        <f t="shared" si="18"/>
        <v>0.44255279630286609</v>
      </c>
      <c r="N78" s="23">
        <f t="shared" si="19"/>
        <v>2571.358753675338</v>
      </c>
      <c r="O78" s="2">
        <f t="shared" si="9"/>
        <v>4</v>
      </c>
      <c r="P78" s="46">
        <f t="shared" si="10"/>
        <v>2.8000000000000001E-2</v>
      </c>
      <c r="R78" s="4"/>
    </row>
    <row r="79" spans="1:18" x14ac:dyDescent="0.2">
      <c r="A79" s="23">
        <f t="shared" si="23"/>
        <v>56</v>
      </c>
      <c r="B79" s="23">
        <f t="shared" si="11"/>
        <v>4.0260357142857144</v>
      </c>
      <c r="C79" s="23" t="str">
        <f t="shared" si="12"/>
        <v>BBB</v>
      </c>
      <c r="D79" s="33">
        <f t="shared" si="13"/>
        <v>4.7265340428614439E-2</v>
      </c>
      <c r="E79" s="33">
        <f t="shared" si="20"/>
        <v>4.5999999999999999E-2</v>
      </c>
      <c r="F79" s="40">
        <f t="shared" si="14"/>
        <v>1.9770944197100612E-2</v>
      </c>
      <c r="G79" s="33">
        <f t="shared" si="21"/>
        <v>4.8530680857228878E-2</v>
      </c>
      <c r="H79" s="23">
        <f t="shared" si="22"/>
        <v>1153.9092180623823</v>
      </c>
      <c r="I79" s="23">
        <f t="shared" si="15"/>
        <v>265.39912015434794</v>
      </c>
      <c r="J79" s="33">
        <f t="shared" si="16"/>
        <v>2.6770999999999996E-2</v>
      </c>
      <c r="K79" s="23">
        <f t="shared" si="8"/>
        <v>6.9106635845652056</v>
      </c>
      <c r="L79" s="23">
        <f t="shared" si="17"/>
        <v>258.48845656978273</v>
      </c>
      <c r="M79" s="33">
        <f t="shared" si="18"/>
        <v>0.44820912485264625</v>
      </c>
      <c r="N79" s="23">
        <f t="shared" si="19"/>
        <v>2574.4884565697826</v>
      </c>
      <c r="O79" s="2">
        <f t="shared" si="9"/>
        <v>4</v>
      </c>
      <c r="P79" s="46">
        <f t="shared" si="10"/>
        <v>2.8000000000000001E-2</v>
      </c>
      <c r="R79" s="4"/>
    </row>
    <row r="80" spans="1:18" x14ac:dyDescent="0.2">
      <c r="A80" s="23">
        <f t="shared" si="23"/>
        <v>57</v>
      </c>
      <c r="B80" s="23">
        <f t="shared" si="11"/>
        <v>3.9554035087719299</v>
      </c>
      <c r="C80" s="23" t="str">
        <f t="shared" si="12"/>
        <v>BB</v>
      </c>
      <c r="D80" s="33">
        <f t="shared" si="13"/>
        <v>4.7620033887011817E-2</v>
      </c>
      <c r="E80" s="33">
        <f t="shared" si="20"/>
        <v>4.5999999999999999E-2</v>
      </c>
      <c r="F80" s="40">
        <f t="shared" si="14"/>
        <v>2.5313029484559657E-2</v>
      </c>
      <c r="G80" s="33">
        <f t="shared" si="21"/>
        <v>4.9240067774023635E-2</v>
      </c>
      <c r="H80" s="23">
        <f t="shared" si="22"/>
        <v>1157.5938575387192</v>
      </c>
      <c r="I80" s="23">
        <f t="shared" si="15"/>
        <v>266.24658723390542</v>
      </c>
      <c r="J80" s="33">
        <f t="shared" si="16"/>
        <v>3.4020007017543846E-2</v>
      </c>
      <c r="K80" s="23">
        <f t="shared" si="8"/>
        <v>8.784804701872611</v>
      </c>
      <c r="L80" s="23">
        <f t="shared" si="17"/>
        <v>257.46178253203283</v>
      </c>
      <c r="M80" s="33">
        <f t="shared" si="18"/>
        <v>0.44981971964618062</v>
      </c>
      <c r="N80" s="23">
        <f t="shared" si="19"/>
        <v>2573.4617825320329</v>
      </c>
      <c r="O80" s="2">
        <f t="shared" si="9"/>
        <v>3.5</v>
      </c>
      <c r="P80" s="46">
        <f t="shared" si="10"/>
        <v>0.1462</v>
      </c>
      <c r="R80" s="4"/>
    </row>
    <row r="81" spans="1:18" x14ac:dyDescent="0.2">
      <c r="A81" s="23">
        <f t="shared" si="23"/>
        <v>58</v>
      </c>
      <c r="B81" s="23">
        <f t="shared" si="11"/>
        <v>3.8872068965517239</v>
      </c>
      <c r="C81" s="23" t="str">
        <f t="shared" si="12"/>
        <v>BB</v>
      </c>
      <c r="D81" s="33">
        <f t="shared" si="13"/>
        <v>4.8116669201989516E-2</v>
      </c>
      <c r="E81" s="33">
        <f t="shared" si="20"/>
        <v>4.5999999999999999E-2</v>
      </c>
      <c r="F81" s="40">
        <f t="shared" si="14"/>
        <v>3.3072956281086204E-2</v>
      </c>
      <c r="G81" s="33">
        <f t="shared" si="21"/>
        <v>5.0233338403979033E-2</v>
      </c>
      <c r="H81" s="23">
        <f t="shared" si="22"/>
        <v>1154.6116949974753</v>
      </c>
      <c r="I81" s="23">
        <f t="shared" si="15"/>
        <v>265.5606898494193</v>
      </c>
      <c r="J81" s="33">
        <f t="shared" si="16"/>
        <v>4.3990351724137962E-2</v>
      </c>
      <c r="K81" s="23">
        <f t="shared" si="8"/>
        <v>11.35637627436842</v>
      </c>
      <c r="L81" s="23">
        <f t="shared" si="17"/>
        <v>254.20431357505089</v>
      </c>
      <c r="M81" s="33">
        <f t="shared" si="18"/>
        <v>0.44922953747262873</v>
      </c>
      <c r="N81" s="23">
        <f t="shared" si="19"/>
        <v>2570.2043135750509</v>
      </c>
      <c r="O81" s="2">
        <f t="shared" si="9"/>
        <v>3.5</v>
      </c>
      <c r="P81" s="46">
        <f t="shared" si="10"/>
        <v>0.1462</v>
      </c>
      <c r="R81" s="4"/>
    </row>
    <row r="82" spans="1:18" x14ac:dyDescent="0.2">
      <c r="A82" s="23">
        <f t="shared" si="23"/>
        <v>59</v>
      </c>
      <c r="B82" s="23">
        <f t="shared" si="11"/>
        <v>3.8213220338983049</v>
      </c>
      <c r="C82" s="23" t="str">
        <f t="shared" si="12"/>
        <v>BB</v>
      </c>
      <c r="D82" s="33">
        <f t="shared" si="13"/>
        <v>4.8606407725778254E-2</v>
      </c>
      <c r="E82" s="33">
        <f t="shared" si="20"/>
        <v>4.5999999999999999E-2</v>
      </c>
      <c r="F82" s="40">
        <f t="shared" si="14"/>
        <v>4.0725120715285237E-2</v>
      </c>
      <c r="G82" s="33">
        <f t="shared" si="21"/>
        <v>5.1212815451556509E-2</v>
      </c>
      <c r="H82" s="23">
        <f t="shared" si="22"/>
        <v>1152.0553884761439</v>
      </c>
      <c r="I82" s="23">
        <f t="shared" si="15"/>
        <v>264.97273934951312</v>
      </c>
      <c r="J82" s="33">
        <f t="shared" si="16"/>
        <v>5.3622718644067813E-2</v>
      </c>
      <c r="K82" s="23">
        <f t="shared" si="8"/>
        <v>13.839877503014792</v>
      </c>
      <c r="L82" s="23">
        <f t="shared" si="17"/>
        <v>251.13286184649832</v>
      </c>
      <c r="M82" s="33">
        <f t="shared" si="18"/>
        <v>0.44877123642423739</v>
      </c>
      <c r="N82" s="23">
        <f t="shared" si="19"/>
        <v>2567.1328618464981</v>
      </c>
      <c r="O82" s="2">
        <f t="shared" si="9"/>
        <v>3.5</v>
      </c>
      <c r="P82" s="46">
        <f t="shared" si="10"/>
        <v>0.1462</v>
      </c>
      <c r="R82" s="4"/>
    </row>
    <row r="83" spans="1:18" x14ac:dyDescent="0.2">
      <c r="A83" s="23">
        <f t="shared" si="23"/>
        <v>60</v>
      </c>
      <c r="B83" s="23">
        <f t="shared" si="11"/>
        <v>3.7576333333333332</v>
      </c>
      <c r="C83" s="23" t="str">
        <f t="shared" si="12"/>
        <v>BB</v>
      </c>
      <c r="D83" s="33">
        <f t="shared" si="13"/>
        <v>4.9089392131677616E-2</v>
      </c>
      <c r="E83" s="33">
        <f t="shared" si="20"/>
        <v>4.5999999999999999E-2</v>
      </c>
      <c r="F83" s="40">
        <f t="shared" si="14"/>
        <v>4.8271752057462758E-2</v>
      </c>
      <c r="G83" s="33">
        <f t="shared" si="21"/>
        <v>5.2178784263355232E-2</v>
      </c>
      <c r="H83" s="23">
        <f t="shared" si="22"/>
        <v>1149.8926402188629</v>
      </c>
      <c r="I83" s="23">
        <f t="shared" si="15"/>
        <v>264.47530725033846</v>
      </c>
      <c r="J83" s="33">
        <f t="shared" si="16"/>
        <v>6.2934006666666681E-2</v>
      </c>
      <c r="K83" s="23">
        <f t="shared" si="8"/>
        <v>16.239965018966156</v>
      </c>
      <c r="L83" s="23">
        <f t="shared" si="17"/>
        <v>248.2353422313723</v>
      </c>
      <c r="M83" s="33">
        <f t="shared" si="18"/>
        <v>0.44843490816963694</v>
      </c>
      <c r="N83" s="23">
        <f t="shared" si="19"/>
        <v>2564.2353422313722</v>
      </c>
      <c r="O83" s="2">
        <f t="shared" si="9"/>
        <v>3.5</v>
      </c>
      <c r="P83" s="46">
        <f t="shared" si="10"/>
        <v>0.1462</v>
      </c>
      <c r="R83" s="4"/>
    </row>
    <row r="84" spans="1:18" x14ac:dyDescent="0.2">
      <c r="A84" s="23">
        <f t="shared" si="23"/>
        <v>61</v>
      </c>
      <c r="B84" s="23">
        <f t="shared" si="11"/>
        <v>3.6960327868852461</v>
      </c>
      <c r="C84" s="23" t="str">
        <f t="shared" si="12"/>
        <v>BB</v>
      </c>
      <c r="D84" s="33">
        <f t="shared" si="13"/>
        <v>4.9565761184644723E-2</v>
      </c>
      <c r="E84" s="33">
        <f t="shared" si="20"/>
        <v>4.5999999999999999E-2</v>
      </c>
      <c r="F84" s="40">
        <f t="shared" si="14"/>
        <v>5.5715018510073808E-2</v>
      </c>
      <c r="G84" s="33">
        <f t="shared" si="21"/>
        <v>5.3131522369289447E-2</v>
      </c>
      <c r="H84" s="23">
        <f t="shared" si="22"/>
        <v>1148.0943379717389</v>
      </c>
      <c r="I84" s="23">
        <f t="shared" si="15"/>
        <v>264.06169773349995</v>
      </c>
      <c r="J84" s="33">
        <f t="shared" si="16"/>
        <v>7.194000655737702E-2</v>
      </c>
      <c r="K84" s="23">
        <f t="shared" si="8"/>
        <v>18.560965545338526</v>
      </c>
      <c r="L84" s="23">
        <f t="shared" si="17"/>
        <v>245.50073218816144</v>
      </c>
      <c r="M84" s="33">
        <f t="shared" si="18"/>
        <v>0.44821159859321208</v>
      </c>
      <c r="N84" s="23">
        <f t="shared" si="19"/>
        <v>2561.5007321881612</v>
      </c>
      <c r="O84" s="2">
        <f t="shared" si="9"/>
        <v>3.5</v>
      </c>
      <c r="P84" s="46">
        <f t="shared" si="10"/>
        <v>0.1462</v>
      </c>
      <c r="R84" s="4"/>
    </row>
    <row r="85" spans="1:18" x14ac:dyDescent="0.2">
      <c r="A85" s="23">
        <f t="shared" si="23"/>
        <v>62</v>
      </c>
      <c r="B85" s="23">
        <f t="shared" si="11"/>
        <v>3.6364193548387096</v>
      </c>
      <c r="C85" s="23" t="str">
        <f t="shared" si="12"/>
        <v>BB</v>
      </c>
      <c r="D85" s="33">
        <f t="shared" si="13"/>
        <v>5.0035649874213675E-2</v>
      </c>
      <c r="E85" s="33">
        <f t="shared" si="20"/>
        <v>4.5999999999999999E-2</v>
      </c>
      <c r="F85" s="40">
        <f t="shared" si="14"/>
        <v>6.3057029284588687E-2</v>
      </c>
      <c r="G85" s="33">
        <f t="shared" si="21"/>
        <v>5.4071299748427351E-2</v>
      </c>
      <c r="H85" s="23">
        <f t="shared" si="22"/>
        <v>1146.6341717040611</v>
      </c>
      <c r="I85" s="23">
        <f t="shared" si="15"/>
        <v>263.7258594919341</v>
      </c>
      <c r="J85" s="33">
        <f t="shared" si="16"/>
        <v>8.0655490322580653E-2</v>
      </c>
      <c r="K85" s="23">
        <f t="shared" si="8"/>
        <v>20.806905409516272</v>
      </c>
      <c r="L85" s="23">
        <f t="shared" si="17"/>
        <v>242.91895408241783</v>
      </c>
      <c r="M85" s="33">
        <f t="shared" si="18"/>
        <v>0.44809319571249318</v>
      </c>
      <c r="N85" s="23">
        <f t="shared" si="19"/>
        <v>2558.9189540824177</v>
      </c>
      <c r="O85" s="2">
        <f t="shared" si="9"/>
        <v>3.5</v>
      </c>
      <c r="P85" s="46">
        <f t="shared" si="10"/>
        <v>0.1462</v>
      </c>
      <c r="R85" s="4"/>
    </row>
    <row r="86" spans="1:18" x14ac:dyDescent="0.2">
      <c r="A86" s="23">
        <f t="shared" si="23"/>
        <v>63</v>
      </c>
      <c r="B86" s="23">
        <f t="shared" si="11"/>
        <v>3.5786984126984125</v>
      </c>
      <c r="C86" s="23" t="str">
        <f t="shared" si="12"/>
        <v>BB</v>
      </c>
      <c r="D86" s="33">
        <f t="shared" si="13"/>
        <v>5.0499189542027E-2</v>
      </c>
      <c r="E86" s="33">
        <f t="shared" si="20"/>
        <v>4.5999999999999999E-2</v>
      </c>
      <c r="F86" s="40">
        <f t="shared" si="14"/>
        <v>7.0299836594171883E-2</v>
      </c>
      <c r="G86" s="33">
        <f t="shared" si="21"/>
        <v>5.4998379084054E-2</v>
      </c>
      <c r="H86" s="23">
        <f t="shared" si="22"/>
        <v>1145.4883043683365</v>
      </c>
      <c r="I86" s="23">
        <f t="shared" si="15"/>
        <v>263.46231000471738</v>
      </c>
      <c r="J86" s="33">
        <f t="shared" si="16"/>
        <v>8.9094292063492092E-2</v>
      </c>
      <c r="K86" s="23">
        <f t="shared" si="8"/>
        <v>22.98153684143303</v>
      </c>
      <c r="L86" s="23">
        <f t="shared" si="17"/>
        <v>240.48077316328434</v>
      </c>
      <c r="M86" s="33">
        <f t="shared" si="18"/>
        <v>0.44807233302637212</v>
      </c>
      <c r="N86" s="23">
        <f t="shared" si="19"/>
        <v>2556.4807731632845</v>
      </c>
      <c r="O86" s="2">
        <f t="shared" si="9"/>
        <v>3.5</v>
      </c>
      <c r="P86" s="46">
        <f t="shared" si="10"/>
        <v>0.1462</v>
      </c>
      <c r="R86" s="4"/>
    </row>
    <row r="87" spans="1:18" x14ac:dyDescent="0.2">
      <c r="A87" s="23">
        <f t="shared" si="23"/>
        <v>64</v>
      </c>
      <c r="B87" s="23">
        <f t="shared" si="11"/>
        <v>3.52278125</v>
      </c>
      <c r="C87" s="23" t="str">
        <f t="shared" si="12"/>
        <v>BB</v>
      </c>
      <c r="D87" s="33">
        <f t="shared" si="13"/>
        <v>5.0956508004232348E-2</v>
      </c>
      <c r="E87" s="33">
        <f t="shared" si="20"/>
        <v>4.5999999999999999E-2</v>
      </c>
      <c r="F87" s="40">
        <f t="shared" si="14"/>
        <v>7.7445437566130454E-2</v>
      </c>
      <c r="G87" s="33">
        <f t="shared" si="21"/>
        <v>5.5913016008464697E-2</v>
      </c>
      <c r="H87" s="23">
        <f t="shared" si="22"/>
        <v>1144.6350880144082</v>
      </c>
      <c r="I87" s="23">
        <f t="shared" si="15"/>
        <v>263.26607024331389</v>
      </c>
      <c r="J87" s="33">
        <f t="shared" si="16"/>
        <v>9.7269381249999995E-2</v>
      </c>
      <c r="K87" s="23">
        <f t="shared" si="8"/>
        <v>25.088361473168618</v>
      </c>
      <c r="L87" s="23">
        <f t="shared" si="17"/>
        <v>238.17770877014527</v>
      </c>
      <c r="M87" s="33">
        <f t="shared" si="18"/>
        <v>0.44814230587172343</v>
      </c>
      <c r="N87" s="23">
        <f t="shared" si="19"/>
        <v>2554.1777087701453</v>
      </c>
      <c r="O87" s="2">
        <f t="shared" si="9"/>
        <v>3.5</v>
      </c>
      <c r="P87" s="46">
        <f t="shared" si="10"/>
        <v>0.1462</v>
      </c>
      <c r="R87" s="4"/>
    </row>
    <row r="88" spans="1:18" x14ac:dyDescent="0.2">
      <c r="A88" s="23">
        <f t="shared" si="23"/>
        <v>65</v>
      </c>
      <c r="B88" s="23">
        <f t="shared" si="11"/>
        <v>3.4685846153846152</v>
      </c>
      <c r="C88" s="23" t="str">
        <f t="shared" si="12"/>
        <v>B+</v>
      </c>
      <c r="D88" s="33">
        <f t="shared" si="13"/>
        <v>5.1336536776724034E-2</v>
      </c>
      <c r="E88" s="33">
        <f t="shared" si="20"/>
        <v>4.5999999999999999E-2</v>
      </c>
      <c r="F88" s="40">
        <f t="shared" si="14"/>
        <v>8.3383387136313047E-2</v>
      </c>
      <c r="G88" s="33">
        <f t="shared" si="21"/>
        <v>5.667307355344807E-2</v>
      </c>
      <c r="H88" s="23">
        <f t="shared" si="22"/>
        <v>1146.9291486140919</v>
      </c>
      <c r="I88" s="23">
        <f t="shared" si="15"/>
        <v>263.79370418124114</v>
      </c>
      <c r="J88" s="33">
        <f t="shared" si="16"/>
        <v>0.10395202153846156</v>
      </c>
      <c r="K88" s="23">
        <f t="shared" si="8"/>
        <v>26.817477070183593</v>
      </c>
      <c r="L88" s="23">
        <f t="shared" si="17"/>
        <v>236.97622711105754</v>
      </c>
      <c r="M88" s="33">
        <f t="shared" si="18"/>
        <v>0.44925179343011529</v>
      </c>
      <c r="N88" s="23">
        <f t="shared" si="19"/>
        <v>2552.9762271110576</v>
      </c>
      <c r="O88" s="2">
        <f t="shared" si="9"/>
        <v>2.5</v>
      </c>
      <c r="P88" s="46">
        <f t="shared" si="10"/>
        <v>0.10670000000000002</v>
      </c>
      <c r="R88" s="4"/>
    </row>
    <row r="89" spans="1:18" x14ac:dyDescent="0.2">
      <c r="A89" s="23">
        <f t="shared" si="23"/>
        <v>66</v>
      </c>
      <c r="B89" s="23">
        <f t="shared" si="11"/>
        <v>3.4160303030303032</v>
      </c>
      <c r="C89" s="23" t="str">
        <f t="shared" si="12"/>
        <v>B+</v>
      </c>
      <c r="D89" s="33">
        <f t="shared" si="13"/>
        <v>5.1659828415249034E-2</v>
      </c>
      <c r="E89" s="33">
        <f t="shared" si="20"/>
        <v>4.5999999999999999E-2</v>
      </c>
      <c r="F89" s="40">
        <f t="shared" si="14"/>
        <v>8.8434818988266176E-2</v>
      </c>
      <c r="G89" s="33">
        <f t="shared" si="21"/>
        <v>5.731965683049807E-2</v>
      </c>
      <c r="H89" s="23">
        <f t="shared" si="22"/>
        <v>1151.4374587965674</v>
      </c>
      <c r="I89" s="23">
        <f t="shared" si="15"/>
        <v>264.8306155232105</v>
      </c>
      <c r="J89" s="33">
        <f t="shared" si="16"/>
        <v>0.10955956666666665</v>
      </c>
      <c r="K89" s="23">
        <f t="shared" si="8"/>
        <v>28.275468387678952</v>
      </c>
      <c r="L89" s="23">
        <f t="shared" si="17"/>
        <v>236.55514713553154</v>
      </c>
      <c r="M89" s="33">
        <f t="shared" si="18"/>
        <v>0.45109209886756274</v>
      </c>
      <c r="N89" s="23">
        <f t="shared" si="19"/>
        <v>2552.5551471355316</v>
      </c>
      <c r="O89" s="2">
        <f t="shared" si="9"/>
        <v>2.5</v>
      </c>
      <c r="P89" s="46">
        <f t="shared" si="10"/>
        <v>0.10670000000000002</v>
      </c>
      <c r="R89" s="4"/>
    </row>
    <row r="90" spans="1:18" x14ac:dyDescent="0.2">
      <c r="A90" s="23">
        <f t="shared" si="23"/>
        <v>67</v>
      </c>
      <c r="B90" s="23">
        <f t="shared" si="11"/>
        <v>3.3650447761194031</v>
      </c>
      <c r="C90" s="23" t="str">
        <f t="shared" si="12"/>
        <v>B+</v>
      </c>
      <c r="D90" s="33">
        <f t="shared" si="13"/>
        <v>5.1977384825375533E-2</v>
      </c>
      <c r="E90" s="33">
        <f t="shared" si="20"/>
        <v>4.5999999999999999E-2</v>
      </c>
      <c r="F90" s="40">
        <f t="shared" si="14"/>
        <v>9.3396637896492718E-2</v>
      </c>
      <c r="G90" s="33">
        <f t="shared" si="21"/>
        <v>5.7954769650751067E-2</v>
      </c>
      <c r="H90" s="23">
        <f t="shared" si="22"/>
        <v>1156.0739591194581</v>
      </c>
      <c r="I90" s="23">
        <f t="shared" si="15"/>
        <v>265.8970105974754</v>
      </c>
      <c r="J90" s="33">
        <f t="shared" si="16"/>
        <v>0.11499972238805968</v>
      </c>
      <c r="K90" s="23">
        <f t="shared" si="8"/>
        <v>29.691743945327087</v>
      </c>
      <c r="L90" s="23">
        <f t="shared" si="17"/>
        <v>236.20526665214831</v>
      </c>
      <c r="M90" s="33">
        <f t="shared" si="18"/>
        <v>0.45297060319757765</v>
      </c>
      <c r="N90" s="23">
        <f t="shared" si="19"/>
        <v>2552.2052666521481</v>
      </c>
      <c r="O90" s="2">
        <f t="shared" si="9"/>
        <v>2.5</v>
      </c>
      <c r="P90" s="46">
        <f t="shared" si="10"/>
        <v>0.10670000000000002</v>
      </c>
      <c r="R90" s="4"/>
    </row>
    <row r="91" spans="1:18" x14ac:dyDescent="0.2">
      <c r="A91" s="23">
        <f t="shared" si="23"/>
        <v>68</v>
      </c>
      <c r="B91" s="23">
        <f t="shared" si="11"/>
        <v>3.3155588235294116</v>
      </c>
      <c r="C91" s="23" t="str">
        <f t="shared" si="12"/>
        <v>B+</v>
      </c>
      <c r="D91" s="33">
        <f t="shared" si="13"/>
        <v>5.2289357280650921E-2</v>
      </c>
      <c r="E91" s="33">
        <f t="shared" si="20"/>
        <v>4.5999999999999999E-2</v>
      </c>
      <c r="F91" s="40">
        <f t="shared" si="14"/>
        <v>9.8271207510170641E-2</v>
      </c>
      <c r="G91" s="33">
        <f t="shared" si="21"/>
        <v>5.8578714561301842E-2</v>
      </c>
      <c r="H91" s="23">
        <f t="shared" si="22"/>
        <v>1160.8312082170889</v>
      </c>
      <c r="I91" s="23">
        <f t="shared" si="15"/>
        <v>266.99117788993044</v>
      </c>
      <c r="J91" s="33">
        <f t="shared" si="16"/>
        <v>0.12027987352941179</v>
      </c>
      <c r="K91" s="23">
        <f t="shared" ref="K91:K154" si="24">($D$21+I91)*$C$6*J91</f>
        <v>31.068185220418723</v>
      </c>
      <c r="L91" s="23">
        <f t="shared" si="17"/>
        <v>235.92299266951173</v>
      </c>
      <c r="M91" s="33">
        <f t="shared" si="18"/>
        <v>0.45488488937621446</v>
      </c>
      <c r="N91" s="23">
        <f t="shared" si="19"/>
        <v>2551.9229926695116</v>
      </c>
      <c r="O91" s="2">
        <f t="shared" ref="O91:O154" si="25">VLOOKUP(C91,$O$5:$P$18,2,0)</f>
        <v>2.5</v>
      </c>
      <c r="P91" s="46">
        <f t="shared" ref="P91:P154" si="26">VLOOKUP(C91,$Y$5:$Z$18,2,0)</f>
        <v>0.10670000000000002</v>
      </c>
      <c r="R91" s="4"/>
    </row>
    <row r="92" spans="1:18" x14ac:dyDescent="0.2">
      <c r="A92" s="23">
        <f t="shared" si="23"/>
        <v>69</v>
      </c>
      <c r="B92" s="23">
        <f t="shared" ref="B92:B155" si="27">$D$22/A92</f>
        <v>3.2675072463768116</v>
      </c>
      <c r="C92" s="23" t="str">
        <f t="shared" ref="C92:C155" si="28">VLOOKUP(B92,$P$4:$W$18,2,1)</f>
        <v>B+</v>
      </c>
      <c r="D92" s="33">
        <f t="shared" ref="D92:D155" si="29">$C$4/(1-J92)</f>
        <v>5.2595891780959962E-2</v>
      </c>
      <c r="E92" s="33">
        <f t="shared" si="20"/>
        <v>4.5999999999999999E-2</v>
      </c>
      <c r="F92" s="40">
        <f t="shared" ref="F92:F155" si="30">(D92-E92)/$C$5</f>
        <v>0.10306080907749941</v>
      </c>
      <c r="G92" s="33">
        <f t="shared" si="21"/>
        <v>5.9191783561919925E-2</v>
      </c>
      <c r="H92" s="23">
        <f t="shared" si="22"/>
        <v>1165.702329746827</v>
      </c>
      <c r="I92" s="23">
        <f t="shared" ref="I92:I155" si="31">H92*($C$7-$C$8)/(1-$C$8)</f>
        <v>268.11153584177021</v>
      </c>
      <c r="J92" s="33">
        <f t="shared" ref="J92:J155" si="32">VLOOKUP(C92,$H$5:$J$18,3,0)-(B92-O92)*P92</f>
        <v>0.12540697681159421</v>
      </c>
      <c r="K92" s="23">
        <f t="shared" si="24"/>
        <v>32.4065615453882</v>
      </c>
      <c r="L92" s="23">
        <f t="shared" ref="L92:L155" si="33">I92-K92</f>
        <v>235.70497429638201</v>
      </c>
      <c r="M92" s="33">
        <f t="shared" ref="M92:M155" si="34">H92/N92</f>
        <v>0.45683272223438087</v>
      </c>
      <c r="N92" s="23">
        <f t="shared" ref="N92:N155" si="35">$D$21+L92</f>
        <v>2551.7049742963818</v>
      </c>
      <c r="O92" s="2">
        <f t="shared" si="25"/>
        <v>2.5</v>
      </c>
      <c r="P92" s="46">
        <f t="shared" si="26"/>
        <v>0.10670000000000002</v>
      </c>
      <c r="R92" s="4"/>
    </row>
    <row r="93" spans="1:18" x14ac:dyDescent="0.2">
      <c r="A93" s="23">
        <f t="shared" si="23"/>
        <v>70</v>
      </c>
      <c r="B93" s="23">
        <f t="shared" si="27"/>
        <v>3.2208285714285716</v>
      </c>
      <c r="C93" s="23" t="str">
        <f t="shared" si="28"/>
        <v>B+</v>
      </c>
      <c r="D93" s="33">
        <f t="shared" si="29"/>
        <v>5.2897129280350688E-2</v>
      </c>
      <c r="E93" s="33">
        <f t="shared" ref="E93:E156" si="36">D93*(1-J93)</f>
        <v>4.5999999999999999E-2</v>
      </c>
      <c r="F93" s="40">
        <f t="shared" si="30"/>
        <v>0.10776764500547951</v>
      </c>
      <c r="G93" s="33">
        <f t="shared" ref="G93:G156" si="37">D93+(F93*$C$5)</f>
        <v>5.9794258560701377E-2</v>
      </c>
      <c r="H93" s="23">
        <f t="shared" ref="H93:H156" si="38">A93/G93</f>
        <v>1170.6809597603431</v>
      </c>
      <c r="I93" s="23">
        <f t="shared" si="31"/>
        <v>269.25662074487889</v>
      </c>
      <c r="J93" s="33">
        <f t="shared" si="32"/>
        <v>0.13038759142857143</v>
      </c>
      <c r="K93" s="23">
        <f t="shared" si="24"/>
        <v>33.70853840036925</v>
      </c>
      <c r="L93" s="23">
        <f t="shared" si="33"/>
        <v>235.54808234450962</v>
      </c>
      <c r="M93" s="33">
        <f t="shared" si="34"/>
        <v>0.45881203174688123</v>
      </c>
      <c r="N93" s="23">
        <f t="shared" si="35"/>
        <v>2551.5480823445096</v>
      </c>
      <c r="O93" s="2">
        <f t="shared" si="25"/>
        <v>2.5</v>
      </c>
      <c r="P93" s="46">
        <f t="shared" si="26"/>
        <v>0.10670000000000002</v>
      </c>
      <c r="R93" s="4"/>
    </row>
    <row r="94" spans="1:18" x14ac:dyDescent="0.2">
      <c r="A94" s="23">
        <f t="shared" ref="A94:A157" si="39">A93+1</f>
        <v>71</v>
      </c>
      <c r="B94" s="23">
        <f t="shared" si="27"/>
        <v>3.1754647887323944</v>
      </c>
      <c r="C94" s="23" t="str">
        <f t="shared" si="28"/>
        <v>B+</v>
      </c>
      <c r="D94" s="33">
        <f t="shared" si="29"/>
        <v>5.3193205903150714E-2</v>
      </c>
      <c r="E94" s="33">
        <f t="shared" si="36"/>
        <v>4.5999999999999999E-2</v>
      </c>
      <c r="F94" s="40">
        <f t="shared" si="30"/>
        <v>0.11239384223672992</v>
      </c>
      <c r="G94" s="33">
        <f t="shared" si="37"/>
        <v>6.0386411806301429E-2</v>
      </c>
      <c r="H94" s="23">
        <f t="shared" si="38"/>
        <v>1175.7611998497819</v>
      </c>
      <c r="I94" s="23">
        <f t="shared" si="31"/>
        <v>270.42507596544982</v>
      </c>
      <c r="J94" s="33">
        <f t="shared" si="32"/>
        <v>0.13522790704225351</v>
      </c>
      <c r="K94" s="23">
        <f t="shared" si="24"/>
        <v>34.975684974440931</v>
      </c>
      <c r="L94" s="23">
        <f t="shared" si="33"/>
        <v>235.4493909910089</v>
      </c>
      <c r="M94" s="33">
        <f t="shared" si="34"/>
        <v>0.46082089811434757</v>
      </c>
      <c r="N94" s="23">
        <f t="shared" si="35"/>
        <v>2551.4493909910088</v>
      </c>
      <c r="O94" s="2">
        <f t="shared" si="25"/>
        <v>2.5</v>
      </c>
      <c r="P94" s="46">
        <f t="shared" si="26"/>
        <v>0.10670000000000002</v>
      </c>
      <c r="R94" s="4"/>
    </row>
    <row r="95" spans="1:18" x14ac:dyDescent="0.2">
      <c r="A95" s="23">
        <f t="shared" si="39"/>
        <v>72</v>
      </c>
      <c r="B95" s="23">
        <f t="shared" si="27"/>
        <v>3.131361111111111</v>
      </c>
      <c r="C95" s="23" t="str">
        <f t="shared" si="28"/>
        <v>B+</v>
      </c>
      <c r="D95" s="33">
        <f t="shared" si="29"/>
        <v>5.3484253149070307E-2</v>
      </c>
      <c r="E95" s="33">
        <f t="shared" si="36"/>
        <v>4.5999999999999999E-2</v>
      </c>
      <c r="F95" s="40">
        <f t="shared" si="30"/>
        <v>0.11694145545422356</v>
      </c>
      <c r="G95" s="33">
        <f t="shared" si="37"/>
        <v>6.0968506298140615E-2</v>
      </c>
      <c r="H95" s="23">
        <f t="shared" si="38"/>
        <v>1180.937575342826</v>
      </c>
      <c r="I95" s="23">
        <f t="shared" si="31"/>
        <v>271.61564232885002</v>
      </c>
      <c r="J95" s="33">
        <f t="shared" si="32"/>
        <v>0.13993376944444447</v>
      </c>
      <c r="K95" s="23">
        <f t="shared" si="24"/>
        <v>36.209481070448341</v>
      </c>
      <c r="L95" s="23">
        <f t="shared" si="33"/>
        <v>235.40616125840168</v>
      </c>
      <c r="M95" s="33">
        <f t="shared" si="34"/>
        <v>0.4628575384329891</v>
      </c>
      <c r="N95" s="23">
        <f t="shared" si="35"/>
        <v>2551.4061612584019</v>
      </c>
      <c r="O95" s="2">
        <f t="shared" si="25"/>
        <v>2.5</v>
      </c>
      <c r="P95" s="46">
        <f t="shared" si="26"/>
        <v>0.10670000000000002</v>
      </c>
      <c r="R95" s="4"/>
    </row>
    <row r="96" spans="1:18" x14ac:dyDescent="0.2">
      <c r="A96" s="23">
        <f t="shared" si="39"/>
        <v>73</v>
      </c>
      <c r="B96" s="23">
        <f t="shared" si="27"/>
        <v>3.0884657534246576</v>
      </c>
      <c r="C96" s="23" t="str">
        <f t="shared" si="28"/>
        <v>B+</v>
      </c>
      <c r="D96" s="33">
        <f t="shared" si="29"/>
        <v>5.377039808794129E-2</v>
      </c>
      <c r="E96" s="33">
        <f t="shared" si="36"/>
        <v>4.5999999999999999E-2</v>
      </c>
      <c r="F96" s="40">
        <f t="shared" si="30"/>
        <v>0.12141247012408267</v>
      </c>
      <c r="G96" s="33">
        <f t="shared" si="37"/>
        <v>6.1540796175882581E-2</v>
      </c>
      <c r="H96" s="23">
        <f t="shared" si="38"/>
        <v>1186.2049979231208</v>
      </c>
      <c r="I96" s="23">
        <f t="shared" si="31"/>
        <v>272.82714952231777</v>
      </c>
      <c r="J96" s="33">
        <f t="shared" si="32"/>
        <v>0.14451070410958905</v>
      </c>
      <c r="K96" s="23">
        <f t="shared" si="24"/>
        <v>37.411323419549056</v>
      </c>
      <c r="L96" s="23">
        <f t="shared" si="33"/>
        <v>235.4158261027687</v>
      </c>
      <c r="M96" s="33">
        <f t="shared" si="34"/>
        <v>0.46492029475846858</v>
      </c>
      <c r="N96" s="23">
        <f t="shared" si="35"/>
        <v>2551.4158261027687</v>
      </c>
      <c r="O96" s="2">
        <f t="shared" si="25"/>
        <v>2.5</v>
      </c>
      <c r="P96" s="46">
        <f t="shared" si="26"/>
        <v>0.10670000000000002</v>
      </c>
      <c r="R96" s="4"/>
    </row>
    <row r="97" spans="1:18" x14ac:dyDescent="0.2">
      <c r="A97" s="23">
        <f t="shared" si="39"/>
        <v>74</v>
      </c>
      <c r="B97" s="23">
        <f t="shared" si="27"/>
        <v>3.0467297297297296</v>
      </c>
      <c r="C97" s="23" t="str">
        <f t="shared" si="28"/>
        <v>B+</v>
      </c>
      <c r="D97" s="33">
        <f t="shared" si="29"/>
        <v>5.405176354469788E-2</v>
      </c>
      <c r="E97" s="33">
        <f t="shared" si="36"/>
        <v>4.5999999999999999E-2</v>
      </c>
      <c r="F97" s="40">
        <f t="shared" si="30"/>
        <v>0.12580880538590439</v>
      </c>
      <c r="G97" s="33">
        <f t="shared" si="37"/>
        <v>6.210352708939576E-2</v>
      </c>
      <c r="H97" s="23">
        <f t="shared" si="38"/>
        <v>1191.5587321389928</v>
      </c>
      <c r="I97" s="23">
        <f t="shared" si="31"/>
        <v>274.05850839196836</v>
      </c>
      <c r="J97" s="33">
        <f t="shared" si="32"/>
        <v>0.14896393783783785</v>
      </c>
      <c r="K97" s="23">
        <f t="shared" si="24"/>
        <v>38.582531464046419</v>
      </c>
      <c r="L97" s="23">
        <f t="shared" si="33"/>
        <v>235.47597692792195</v>
      </c>
      <c r="M97" s="33">
        <f t="shared" si="34"/>
        <v>0.46700762339674334</v>
      </c>
      <c r="N97" s="23">
        <f t="shared" si="35"/>
        <v>2551.4759769279221</v>
      </c>
      <c r="O97" s="2">
        <f t="shared" si="25"/>
        <v>2.5</v>
      </c>
      <c r="P97" s="46">
        <f t="shared" si="26"/>
        <v>0.10670000000000002</v>
      </c>
      <c r="R97" s="4"/>
    </row>
    <row r="98" spans="1:18" x14ac:dyDescent="0.2">
      <c r="A98" s="23">
        <f t="shared" si="39"/>
        <v>75</v>
      </c>
      <c r="B98" s="23">
        <f t="shared" si="27"/>
        <v>3.0061066666666667</v>
      </c>
      <c r="C98" s="23" t="str">
        <f t="shared" si="28"/>
        <v>B+</v>
      </c>
      <c r="D98" s="33">
        <f t="shared" si="29"/>
        <v>5.4328468275164951E-2</v>
      </c>
      <c r="E98" s="33">
        <f t="shared" si="36"/>
        <v>4.5999999999999999E-2</v>
      </c>
      <c r="F98" s="40">
        <f t="shared" si="30"/>
        <v>0.13013231679945236</v>
      </c>
      <c r="G98" s="33">
        <f t="shared" si="37"/>
        <v>6.2656936550329903E-2</v>
      </c>
      <c r="H98" s="23">
        <f t="shared" si="38"/>
        <v>1196.9943653366358</v>
      </c>
      <c r="I98" s="23">
        <f t="shared" si="31"/>
        <v>275.30870402742624</v>
      </c>
      <c r="J98" s="33">
        <f t="shared" si="32"/>
        <v>0.15329841866666666</v>
      </c>
      <c r="K98" s="23">
        <f t="shared" si="24"/>
        <v>39.724352660457377</v>
      </c>
      <c r="L98" s="23">
        <f t="shared" si="33"/>
        <v>235.58435136696886</v>
      </c>
      <c r="M98" s="33">
        <f t="shared" si="34"/>
        <v>0.46911808527723808</v>
      </c>
      <c r="N98" s="23">
        <f t="shared" si="35"/>
        <v>2551.5843513669688</v>
      </c>
      <c r="O98" s="2">
        <f t="shared" si="25"/>
        <v>2.5</v>
      </c>
      <c r="P98" s="46">
        <f t="shared" si="26"/>
        <v>0.10670000000000002</v>
      </c>
      <c r="R98" s="4"/>
    </row>
    <row r="99" spans="1:18" x14ac:dyDescent="0.2">
      <c r="A99" s="23">
        <f t="shared" si="39"/>
        <v>76</v>
      </c>
      <c r="B99" s="23">
        <f t="shared" si="27"/>
        <v>2.9665526315789474</v>
      </c>
      <c r="C99" s="23" t="str">
        <f t="shared" si="28"/>
        <v>B+</v>
      </c>
      <c r="D99" s="33">
        <f t="shared" si="29"/>
        <v>5.460062713318254E-2</v>
      </c>
      <c r="E99" s="33">
        <f t="shared" si="36"/>
        <v>4.5999999999999999E-2</v>
      </c>
      <c r="F99" s="40">
        <f t="shared" si="30"/>
        <v>0.13438479895597719</v>
      </c>
      <c r="G99" s="33">
        <f t="shared" si="37"/>
        <v>6.3201254266365081E-2</v>
      </c>
      <c r="H99" s="23">
        <f t="shared" si="38"/>
        <v>1202.5077806160921</v>
      </c>
      <c r="I99" s="23">
        <f t="shared" si="31"/>
        <v>276.5767895417012</v>
      </c>
      <c r="J99" s="33">
        <f t="shared" si="32"/>
        <v>0.15751883421052632</v>
      </c>
      <c r="K99" s="23">
        <f t="shared" si="24"/>
        <v>40.837967348987775</v>
      </c>
      <c r="L99" s="23">
        <f t="shared" si="33"/>
        <v>235.73882219271343</v>
      </c>
      <c r="M99" s="33">
        <f t="shared" si="34"/>
        <v>0.47125033728286309</v>
      </c>
      <c r="N99" s="23">
        <f t="shared" si="35"/>
        <v>2551.7388221927135</v>
      </c>
      <c r="O99" s="2">
        <f t="shared" si="25"/>
        <v>2.5</v>
      </c>
      <c r="P99" s="46">
        <f t="shared" si="26"/>
        <v>0.10670000000000002</v>
      </c>
      <c r="R99" s="4"/>
    </row>
    <row r="100" spans="1:18" x14ac:dyDescent="0.2">
      <c r="A100" s="23">
        <f t="shared" si="39"/>
        <v>77</v>
      </c>
      <c r="B100" s="23">
        <f t="shared" si="27"/>
        <v>2.928025974025974</v>
      </c>
      <c r="C100" s="23" t="str">
        <f t="shared" si="28"/>
        <v>B+</v>
      </c>
      <c r="D100" s="33">
        <f t="shared" si="29"/>
        <v>5.4868351229560561E-2</v>
      </c>
      <c r="E100" s="33">
        <f t="shared" si="36"/>
        <v>4.5999999999999999E-2</v>
      </c>
      <c r="F100" s="40">
        <f t="shared" si="30"/>
        <v>0.13856798796188377</v>
      </c>
      <c r="G100" s="33">
        <f t="shared" si="37"/>
        <v>6.3736702459121122E-2</v>
      </c>
      <c r="H100" s="23">
        <f t="shared" si="38"/>
        <v>1208.0951324613252</v>
      </c>
      <c r="I100" s="23">
        <f t="shared" si="31"/>
        <v>277.86188046610482</v>
      </c>
      <c r="J100" s="33">
        <f t="shared" si="32"/>
        <v>0.1616296285714286</v>
      </c>
      <c r="K100" s="23">
        <f t="shared" si="24"/>
        <v>41.924493230532384</v>
      </c>
      <c r="L100" s="23">
        <f t="shared" si="33"/>
        <v>235.93738723557243</v>
      </c>
      <c r="M100" s="33">
        <f t="shared" si="34"/>
        <v>0.47340312442775639</v>
      </c>
      <c r="N100" s="23">
        <f t="shared" si="35"/>
        <v>2551.9373872355723</v>
      </c>
      <c r="O100" s="2">
        <f t="shared" si="25"/>
        <v>2.5</v>
      </c>
      <c r="P100" s="46">
        <f t="shared" si="26"/>
        <v>0.10670000000000002</v>
      </c>
      <c r="R100" s="4"/>
    </row>
    <row r="101" spans="1:18" x14ac:dyDescent="0.2">
      <c r="A101" s="23">
        <f t="shared" si="39"/>
        <v>78</v>
      </c>
      <c r="B101" s="23">
        <f t="shared" si="27"/>
        <v>2.8904871794871796</v>
      </c>
      <c r="C101" s="23" t="str">
        <f t="shared" si="28"/>
        <v>B+</v>
      </c>
      <c r="D101" s="33">
        <f t="shared" si="29"/>
        <v>5.5131748083325875E-2</v>
      </c>
      <c r="E101" s="33">
        <f t="shared" si="36"/>
        <v>4.5999999999999999E-2</v>
      </c>
      <c r="F101" s="40">
        <f t="shared" si="30"/>
        <v>0.14268356380196681</v>
      </c>
      <c r="G101" s="33">
        <f t="shared" si="37"/>
        <v>6.4263496166651751E-2</v>
      </c>
      <c r="H101" s="23">
        <f t="shared" si="38"/>
        <v>1213.7528247409068</v>
      </c>
      <c r="I101" s="23">
        <f t="shared" si="31"/>
        <v>279.1631496904086</v>
      </c>
      <c r="J101" s="33">
        <f t="shared" si="32"/>
        <v>0.16563501794871793</v>
      </c>
      <c r="K101" s="23">
        <f t="shared" si="24"/>
        <v>42.984989487882224</v>
      </c>
      <c r="L101" s="23">
        <f t="shared" si="33"/>
        <v>236.17816020252639</v>
      </c>
      <c r="M101" s="33">
        <f t="shared" si="34"/>
        <v>0.47557527278761386</v>
      </c>
      <c r="N101" s="23">
        <f t="shared" si="35"/>
        <v>2552.1781602025262</v>
      </c>
      <c r="O101" s="2">
        <f t="shared" si="25"/>
        <v>2.5</v>
      </c>
      <c r="P101" s="46">
        <f t="shared" si="26"/>
        <v>0.10670000000000002</v>
      </c>
      <c r="R101" s="4"/>
    </row>
    <row r="102" spans="1:18" x14ac:dyDescent="0.2">
      <c r="A102" s="23">
        <f t="shared" si="39"/>
        <v>79</v>
      </c>
      <c r="B102" s="23">
        <f t="shared" si="27"/>
        <v>2.8538987341772151</v>
      </c>
      <c r="C102" s="23" t="str">
        <f t="shared" si="28"/>
        <v>B+</v>
      </c>
      <c r="D102" s="33">
        <f t="shared" si="29"/>
        <v>5.5390921765694434E-2</v>
      </c>
      <c r="E102" s="33">
        <f t="shared" si="36"/>
        <v>4.5999999999999999E-2</v>
      </c>
      <c r="F102" s="40">
        <f t="shared" si="30"/>
        <v>0.14673315258897554</v>
      </c>
      <c r="G102" s="33">
        <f t="shared" si="37"/>
        <v>6.4781843531388869E-2</v>
      </c>
      <c r="H102" s="23">
        <f t="shared" si="38"/>
        <v>1219.4774908145673</v>
      </c>
      <c r="I102" s="23">
        <f t="shared" si="31"/>
        <v>280.47982288735051</v>
      </c>
      <c r="J102" s="33">
        <f t="shared" si="32"/>
        <v>0.16953900506329117</v>
      </c>
      <c r="K102" s="23">
        <f t="shared" si="24"/>
        <v>44.020460583923196</v>
      </c>
      <c r="L102" s="23">
        <f t="shared" si="33"/>
        <v>236.45936230342733</v>
      </c>
      <c r="M102" s="33">
        <f t="shared" si="34"/>
        <v>0.47776568309948281</v>
      </c>
      <c r="N102" s="23">
        <f t="shared" si="35"/>
        <v>2552.4593623034275</v>
      </c>
      <c r="O102" s="2">
        <f t="shared" si="25"/>
        <v>2.5</v>
      </c>
      <c r="P102" s="46">
        <f t="shared" si="26"/>
        <v>0.10670000000000002</v>
      </c>
      <c r="R102" s="4"/>
    </row>
    <row r="103" spans="1:18" x14ac:dyDescent="0.2">
      <c r="A103" s="23">
        <f t="shared" si="39"/>
        <v>80</v>
      </c>
      <c r="B103" s="23">
        <f t="shared" si="27"/>
        <v>2.818225</v>
      </c>
      <c r="C103" s="23" t="str">
        <f t="shared" si="28"/>
        <v>B+</v>
      </c>
      <c r="D103" s="33">
        <f t="shared" si="29"/>
        <v>5.564597303717321E-2</v>
      </c>
      <c r="E103" s="33">
        <f t="shared" si="36"/>
        <v>4.5999999999999999E-2</v>
      </c>
      <c r="F103" s="40">
        <f t="shared" si="30"/>
        <v>0.15071832870583143</v>
      </c>
      <c r="G103" s="33">
        <f t="shared" si="37"/>
        <v>6.5291946074346421E-2</v>
      </c>
      <c r="H103" s="23">
        <f t="shared" si="38"/>
        <v>1225.2659755141294</v>
      </c>
      <c r="I103" s="23">
        <f t="shared" si="31"/>
        <v>281.81117436824979</v>
      </c>
      <c r="J103" s="33">
        <f t="shared" si="32"/>
        <v>0.1733453925</v>
      </c>
      <c r="K103" s="23">
        <f t="shared" si="24"/>
        <v>45.031859766175025</v>
      </c>
      <c r="L103" s="23">
        <f t="shared" si="33"/>
        <v>236.77931460207478</v>
      </c>
      <c r="M103" s="33">
        <f t="shared" si="34"/>
        <v>0.4799733249582222</v>
      </c>
      <c r="N103" s="23">
        <f t="shared" si="35"/>
        <v>2552.7793146020749</v>
      </c>
      <c r="O103" s="2">
        <f t="shared" si="25"/>
        <v>2.5</v>
      </c>
      <c r="P103" s="46">
        <f t="shared" si="26"/>
        <v>0.10670000000000002</v>
      </c>
      <c r="R103" s="4"/>
    </row>
    <row r="104" spans="1:18" x14ac:dyDescent="0.2">
      <c r="A104" s="23">
        <f t="shared" si="39"/>
        <v>81</v>
      </c>
      <c r="B104" s="23">
        <f t="shared" si="27"/>
        <v>2.7834320987654322</v>
      </c>
      <c r="C104" s="23" t="str">
        <f t="shared" si="28"/>
        <v>B+</v>
      </c>
      <c r="D104" s="33">
        <f t="shared" si="29"/>
        <v>5.5896999478171651E-2</v>
      </c>
      <c r="E104" s="33">
        <f t="shared" si="36"/>
        <v>4.5999999999999999E-2</v>
      </c>
      <c r="F104" s="40">
        <f t="shared" si="30"/>
        <v>0.15464061684643204</v>
      </c>
      <c r="G104" s="33">
        <f t="shared" si="37"/>
        <v>6.5793998956343303E-2</v>
      </c>
      <c r="H104" s="23">
        <f t="shared" si="38"/>
        <v>1231.1153187959653</v>
      </c>
      <c r="I104" s="23">
        <f t="shared" si="31"/>
        <v>283.15652332307201</v>
      </c>
      <c r="J104" s="33">
        <f t="shared" si="32"/>
        <v>0.17705779506172839</v>
      </c>
      <c r="K104" s="23">
        <f t="shared" si="24"/>
        <v>46.020092303989095</v>
      </c>
      <c r="L104" s="23">
        <f t="shared" si="33"/>
        <v>237.13643101908292</v>
      </c>
      <c r="M104" s="33">
        <f t="shared" si="34"/>
        <v>0.48219723154573702</v>
      </c>
      <c r="N104" s="23">
        <f t="shared" si="35"/>
        <v>2553.1364310190829</v>
      </c>
      <c r="O104" s="2">
        <f t="shared" si="25"/>
        <v>2.5</v>
      </c>
      <c r="P104" s="46">
        <f t="shared" si="26"/>
        <v>0.10670000000000002</v>
      </c>
      <c r="R104" s="4"/>
    </row>
    <row r="105" spans="1:18" x14ac:dyDescent="0.2">
      <c r="A105" s="23">
        <f t="shared" si="39"/>
        <v>82</v>
      </c>
      <c r="B105" s="23">
        <f t="shared" si="27"/>
        <v>2.7494878048780489</v>
      </c>
      <c r="C105" s="23" t="str">
        <f t="shared" si="28"/>
        <v>B+</v>
      </c>
      <c r="D105" s="33">
        <f t="shared" si="29"/>
        <v>5.6144095613478176E-2</v>
      </c>
      <c r="E105" s="33">
        <f t="shared" si="36"/>
        <v>4.5999999999999999E-2</v>
      </c>
      <c r="F105" s="40">
        <f t="shared" si="30"/>
        <v>0.15850149396059651</v>
      </c>
      <c r="G105" s="33">
        <f t="shared" si="37"/>
        <v>6.6288191226956353E-2</v>
      </c>
      <c r="H105" s="23">
        <f t="shared" si="38"/>
        <v>1237.022740886832</v>
      </c>
      <c r="I105" s="23">
        <f t="shared" si="31"/>
        <v>284.51523040397137</v>
      </c>
      <c r="J105" s="33">
        <f t="shared" si="32"/>
        <v>0.18067965121951218</v>
      </c>
      <c r="K105" s="23">
        <f t="shared" si="24"/>
        <v>46.986018482041885</v>
      </c>
      <c r="L105" s="23">
        <f t="shared" si="33"/>
        <v>237.52921192192949</v>
      </c>
      <c r="M105" s="33">
        <f t="shared" si="34"/>
        <v>0.48443649483679857</v>
      </c>
      <c r="N105" s="23">
        <f t="shared" si="35"/>
        <v>2553.5292119219293</v>
      </c>
      <c r="O105" s="2">
        <f t="shared" si="25"/>
        <v>2.5</v>
      </c>
      <c r="P105" s="46">
        <f t="shared" si="26"/>
        <v>0.10670000000000002</v>
      </c>
      <c r="R105" s="4"/>
    </row>
    <row r="106" spans="1:18" x14ac:dyDescent="0.2">
      <c r="A106" s="23">
        <f t="shared" si="39"/>
        <v>83</v>
      </c>
      <c r="B106" s="23">
        <f t="shared" si="27"/>
        <v>2.7163614457831327</v>
      </c>
      <c r="C106" s="23" t="str">
        <f t="shared" si="28"/>
        <v>B+</v>
      </c>
      <c r="D106" s="33">
        <f t="shared" si="29"/>
        <v>5.6387353030935269E-2</v>
      </c>
      <c r="E106" s="33">
        <f t="shared" si="36"/>
        <v>4.5999999999999999E-2</v>
      </c>
      <c r="F106" s="40">
        <f t="shared" si="30"/>
        <v>0.16230239110836359</v>
      </c>
      <c r="G106" s="33">
        <f t="shared" si="37"/>
        <v>6.677470606187054E-2</v>
      </c>
      <c r="H106" s="23">
        <f t="shared" si="38"/>
        <v>1242.9856287663147</v>
      </c>
      <c r="I106" s="23">
        <f t="shared" si="31"/>
        <v>285.88669461625238</v>
      </c>
      <c r="J106" s="33">
        <f t="shared" si="32"/>
        <v>0.18421423373493975</v>
      </c>
      <c r="K106" s="23">
        <f t="shared" si="24"/>
        <v>47.930456371386811</v>
      </c>
      <c r="L106" s="23">
        <f t="shared" si="33"/>
        <v>237.95623824486557</v>
      </c>
      <c r="M106" s="33">
        <f t="shared" si="34"/>
        <v>0.48669026123193143</v>
      </c>
      <c r="N106" s="23">
        <f t="shared" si="35"/>
        <v>2553.9562382448657</v>
      </c>
      <c r="O106" s="2">
        <f t="shared" si="25"/>
        <v>2.5</v>
      </c>
      <c r="P106" s="46">
        <f t="shared" si="26"/>
        <v>0.10670000000000002</v>
      </c>
      <c r="R106" s="4"/>
    </row>
    <row r="107" spans="1:18" x14ac:dyDescent="0.2">
      <c r="A107" s="23">
        <f t="shared" si="39"/>
        <v>84</v>
      </c>
      <c r="B107" s="23">
        <f t="shared" si="27"/>
        <v>2.6840238095238096</v>
      </c>
      <c r="C107" s="23" t="str">
        <f t="shared" si="28"/>
        <v>B+</v>
      </c>
      <c r="D107" s="33">
        <f t="shared" si="29"/>
        <v>5.6626860494626306E-2</v>
      </c>
      <c r="E107" s="33">
        <f t="shared" si="36"/>
        <v>4.5999999999999999E-2</v>
      </c>
      <c r="F107" s="40">
        <f t="shared" si="30"/>
        <v>0.16604469522853604</v>
      </c>
      <c r="G107" s="33">
        <f t="shared" si="37"/>
        <v>6.7253720989252613E-2</v>
      </c>
      <c r="H107" s="23">
        <f t="shared" si="38"/>
        <v>1249.0015238476321</v>
      </c>
      <c r="I107" s="23">
        <f t="shared" si="31"/>
        <v>287.27035048495543</v>
      </c>
      <c r="J107" s="33">
        <f t="shared" si="32"/>
        <v>0.18766465952380953</v>
      </c>
      <c r="K107" s="23">
        <f t="shared" si="24"/>
        <v>48.854184397218759</v>
      </c>
      <c r="L107" s="23">
        <f t="shared" si="33"/>
        <v>238.41616608773666</v>
      </c>
      <c r="M107" s="33">
        <f t="shared" si="34"/>
        <v>0.48895772757364103</v>
      </c>
      <c r="N107" s="23">
        <f t="shared" si="35"/>
        <v>2554.4161660877367</v>
      </c>
      <c r="O107" s="2">
        <f t="shared" si="25"/>
        <v>2.5</v>
      </c>
      <c r="P107" s="46">
        <f t="shared" si="26"/>
        <v>0.10670000000000002</v>
      </c>
      <c r="R107" s="4"/>
    </row>
    <row r="108" spans="1:18" x14ac:dyDescent="0.2">
      <c r="A108" s="23">
        <f t="shared" si="39"/>
        <v>85</v>
      </c>
      <c r="B108" s="23">
        <f t="shared" si="27"/>
        <v>2.6524470588235296</v>
      </c>
      <c r="C108" s="23" t="str">
        <f t="shared" si="28"/>
        <v>B+</v>
      </c>
      <c r="D108" s="33">
        <f t="shared" si="29"/>
        <v>5.6862704052867849E-2</v>
      </c>
      <c r="E108" s="33">
        <f t="shared" si="36"/>
        <v>4.5999999999999999E-2</v>
      </c>
      <c r="F108" s="40">
        <f t="shared" si="30"/>
        <v>0.16972975082606015</v>
      </c>
      <c r="G108" s="33">
        <f t="shared" si="37"/>
        <v>6.7725408105735699E-2</v>
      </c>
      <c r="H108" s="23">
        <f t="shared" si="38"/>
        <v>1255.068110734667</v>
      </c>
      <c r="I108" s="23">
        <f t="shared" si="31"/>
        <v>288.66566546897343</v>
      </c>
      <c r="J108" s="33">
        <f t="shared" si="32"/>
        <v>0.19103389882352939</v>
      </c>
      <c r="K108" s="23">
        <f t="shared" si="24"/>
        <v>49.757943720632078</v>
      </c>
      <c r="L108" s="23">
        <f t="shared" si="33"/>
        <v>238.90772174834134</v>
      </c>
      <c r="M108" s="33">
        <f t="shared" si="34"/>
        <v>0.49123813750729717</v>
      </c>
      <c r="N108" s="23">
        <f t="shared" si="35"/>
        <v>2554.9077217483414</v>
      </c>
      <c r="O108" s="2">
        <f t="shared" si="25"/>
        <v>2.5</v>
      </c>
      <c r="P108" s="46">
        <f t="shared" si="26"/>
        <v>0.10670000000000002</v>
      </c>
      <c r="R108" s="4"/>
    </row>
    <row r="109" spans="1:18" x14ac:dyDescent="0.2">
      <c r="A109" s="23">
        <f t="shared" si="39"/>
        <v>86</v>
      </c>
      <c r="B109" s="23">
        <f t="shared" si="27"/>
        <v>2.6216046511627908</v>
      </c>
      <c r="C109" s="23" t="str">
        <f t="shared" si="28"/>
        <v>B+</v>
      </c>
      <c r="D109" s="33">
        <f t="shared" si="29"/>
        <v>5.7094967141283537E-2</v>
      </c>
      <c r="E109" s="33">
        <f t="shared" si="36"/>
        <v>4.5999999999999999E-2</v>
      </c>
      <c r="F109" s="40">
        <f t="shared" si="30"/>
        <v>0.17335886158255528</v>
      </c>
      <c r="G109" s="33">
        <f t="shared" si="37"/>
        <v>6.8189934282567075E-2</v>
      </c>
      <c r="H109" s="23">
        <f t="shared" si="38"/>
        <v>1261.1832069471009</v>
      </c>
      <c r="I109" s="23">
        <f t="shared" si="31"/>
        <v>290.0721375978332</v>
      </c>
      <c r="J109" s="33">
        <f t="shared" si="32"/>
        <v>0.19432478372093023</v>
      </c>
      <c r="K109" s="23">
        <f t="shared" si="24"/>
        <v>50.642440449984136</v>
      </c>
      <c r="L109" s="23">
        <f t="shared" si="33"/>
        <v>239.42969714784908</v>
      </c>
      <c r="M109" s="33">
        <f t="shared" si="34"/>
        <v>0.49353077815238872</v>
      </c>
      <c r="N109" s="23">
        <f t="shared" si="35"/>
        <v>2555.4296971478489</v>
      </c>
      <c r="O109" s="2">
        <f t="shared" si="25"/>
        <v>2.5</v>
      </c>
      <c r="P109" s="46">
        <f t="shared" si="26"/>
        <v>0.10670000000000002</v>
      </c>
      <c r="R109" s="4"/>
    </row>
    <row r="110" spans="1:18" x14ac:dyDescent="0.2">
      <c r="A110" s="23">
        <f t="shared" si="39"/>
        <v>87</v>
      </c>
      <c r="B110" s="23">
        <f t="shared" si="27"/>
        <v>2.5914712643678159</v>
      </c>
      <c r="C110" s="23" t="str">
        <f t="shared" si="28"/>
        <v>B+</v>
      </c>
      <c r="D110" s="33">
        <f t="shared" si="29"/>
        <v>5.73237306812188E-2</v>
      </c>
      <c r="E110" s="33">
        <f t="shared" si="36"/>
        <v>4.5999999999999999E-2</v>
      </c>
      <c r="F110" s="40">
        <f t="shared" si="30"/>
        <v>0.17693329189404375</v>
      </c>
      <c r="G110" s="33">
        <f t="shared" si="37"/>
        <v>6.8647461362437601E-2</v>
      </c>
      <c r="H110" s="23">
        <f t="shared" si="38"/>
        <v>1267.3447535177829</v>
      </c>
      <c r="I110" s="23">
        <f t="shared" si="31"/>
        <v>291.4892933090901</v>
      </c>
      <c r="J110" s="33">
        <f t="shared" si="32"/>
        <v>0.19754001609195404</v>
      </c>
      <c r="K110" s="23">
        <f t="shared" si="24"/>
        <v>51.508347695987553</v>
      </c>
      <c r="L110" s="23">
        <f t="shared" si="33"/>
        <v>239.98094561310256</v>
      </c>
      <c r="M110" s="33">
        <f t="shared" si="34"/>
        <v>0.49583497705370622</v>
      </c>
      <c r="N110" s="23">
        <f t="shared" si="35"/>
        <v>2555.9809456131024</v>
      </c>
      <c r="O110" s="2">
        <f t="shared" si="25"/>
        <v>2.5</v>
      </c>
      <c r="P110" s="46">
        <f t="shared" si="26"/>
        <v>0.10670000000000002</v>
      </c>
      <c r="R110" s="4"/>
    </row>
    <row r="111" spans="1:18" x14ac:dyDescent="0.2">
      <c r="A111" s="23">
        <f t="shared" si="39"/>
        <v>88</v>
      </c>
      <c r="B111" s="23">
        <f t="shared" si="27"/>
        <v>2.5620227272727272</v>
      </c>
      <c r="C111" s="23" t="str">
        <f t="shared" si="28"/>
        <v>B+</v>
      </c>
      <c r="D111" s="33">
        <f t="shared" si="29"/>
        <v>5.7549073173740375E-2</v>
      </c>
      <c r="E111" s="33">
        <f t="shared" si="36"/>
        <v>4.5999999999999999E-2</v>
      </c>
      <c r="F111" s="40">
        <f t="shared" si="30"/>
        <v>0.18045426833969339</v>
      </c>
      <c r="G111" s="33">
        <f t="shared" si="37"/>
        <v>6.9098146347480752E-2</v>
      </c>
      <c r="H111" s="23">
        <f t="shared" si="38"/>
        <v>1273.5508063771438</v>
      </c>
      <c r="I111" s="23">
        <f t="shared" si="31"/>
        <v>292.9166854667431</v>
      </c>
      <c r="J111" s="33">
        <f t="shared" si="32"/>
        <v>0.20068217500000002</v>
      </c>
      <c r="K111" s="23">
        <f t="shared" si="24"/>
        <v>52.356307483325701</v>
      </c>
      <c r="L111" s="23">
        <f t="shared" si="33"/>
        <v>240.5603779834174</v>
      </c>
      <c r="M111" s="33">
        <f t="shared" si="34"/>
        <v>0.49815009938537208</v>
      </c>
      <c r="N111" s="23">
        <f t="shared" si="35"/>
        <v>2556.5603779834173</v>
      </c>
      <c r="O111" s="2">
        <f t="shared" si="25"/>
        <v>2.5</v>
      </c>
      <c r="P111" s="46">
        <f t="shared" si="26"/>
        <v>0.10670000000000002</v>
      </c>
      <c r="R111" s="4"/>
    </row>
    <row r="112" spans="1:18" x14ac:dyDescent="0.2">
      <c r="A112" s="23">
        <f t="shared" si="39"/>
        <v>89</v>
      </c>
      <c r="B112" s="23">
        <f t="shared" si="27"/>
        <v>2.5332359550561798</v>
      </c>
      <c r="C112" s="23" t="str">
        <f t="shared" si="28"/>
        <v>B+</v>
      </c>
      <c r="D112" s="33">
        <f t="shared" si="29"/>
        <v>5.7771070789449978E-2</v>
      </c>
      <c r="E112" s="33">
        <f t="shared" si="36"/>
        <v>4.5999999999999999E-2</v>
      </c>
      <c r="F112" s="40">
        <f t="shared" si="30"/>
        <v>0.18392298108515592</v>
      </c>
      <c r="G112" s="33">
        <f t="shared" si="37"/>
        <v>6.9542141578899958E-2</v>
      </c>
      <c r="H112" s="23">
        <f t="shared" si="38"/>
        <v>1279.7995284488595</v>
      </c>
      <c r="I112" s="23">
        <f t="shared" si="31"/>
        <v>294.35389154323769</v>
      </c>
      <c r="J112" s="33">
        <f t="shared" si="32"/>
        <v>0.20375372359550561</v>
      </c>
      <c r="K112" s="23">
        <f t="shared" si="24"/>
        <v>53.186932530395339</v>
      </c>
      <c r="L112" s="23">
        <f t="shared" si="33"/>
        <v>241.16695901284237</v>
      </c>
      <c r="M112" s="33">
        <f t="shared" si="34"/>
        <v>0.50047554538359429</v>
      </c>
      <c r="N112" s="23">
        <f t="shared" si="35"/>
        <v>2557.1669590128422</v>
      </c>
      <c r="O112" s="2">
        <f t="shared" si="25"/>
        <v>2.5</v>
      </c>
      <c r="P112" s="46">
        <f t="shared" si="26"/>
        <v>0.10670000000000002</v>
      </c>
      <c r="R112" s="4"/>
    </row>
    <row r="113" spans="1:18" x14ac:dyDescent="0.2">
      <c r="A113" s="23">
        <f t="shared" si="39"/>
        <v>90</v>
      </c>
      <c r="B113" s="23">
        <f t="shared" si="27"/>
        <v>2.5050888888888889</v>
      </c>
      <c r="C113" s="23" t="str">
        <f t="shared" si="28"/>
        <v>B+</v>
      </c>
      <c r="D113" s="33">
        <f t="shared" si="29"/>
        <v>5.7989797454328015E-2</v>
      </c>
      <c r="E113" s="33">
        <f t="shared" si="36"/>
        <v>4.5999999999999999E-2</v>
      </c>
      <c r="F113" s="40">
        <f t="shared" si="30"/>
        <v>0.18734058522387526</v>
      </c>
      <c r="G113" s="33">
        <f t="shared" si="37"/>
        <v>6.9979594908656031E-2</v>
      </c>
      <c r="H113" s="23">
        <f t="shared" si="38"/>
        <v>1286.0891823891877</v>
      </c>
      <c r="I113" s="23">
        <f t="shared" si="31"/>
        <v>295.80051194951318</v>
      </c>
      <c r="J113" s="33">
        <f t="shared" si="32"/>
        <v>0.20675701555555556</v>
      </c>
      <c r="K113" s="23">
        <f t="shared" si="24"/>
        <v>54.000807907715348</v>
      </c>
      <c r="L113" s="23">
        <f t="shared" si="33"/>
        <v>241.79970404179784</v>
      </c>
      <c r="M113" s="33">
        <f t="shared" si="34"/>
        <v>0.50281074798661074</v>
      </c>
      <c r="N113" s="23">
        <f t="shared" si="35"/>
        <v>2557.7997040417977</v>
      </c>
      <c r="O113" s="2">
        <f t="shared" si="25"/>
        <v>2.5</v>
      </c>
      <c r="P113" s="46">
        <f t="shared" si="26"/>
        <v>0.10670000000000002</v>
      </c>
      <c r="R113" s="4"/>
    </row>
    <row r="114" spans="1:18" x14ac:dyDescent="0.2">
      <c r="A114" s="23">
        <f t="shared" si="39"/>
        <v>91</v>
      </c>
      <c r="B114" s="23">
        <f t="shared" si="27"/>
        <v>2.4775604395604396</v>
      </c>
      <c r="C114" s="23" t="str">
        <f t="shared" si="28"/>
        <v>B</v>
      </c>
      <c r="D114" s="33">
        <f t="shared" si="29"/>
        <v>5.8101228963413222E-2</v>
      </c>
      <c r="E114" s="33">
        <f t="shared" si="36"/>
        <v>4.5999999999999999E-2</v>
      </c>
      <c r="F114" s="40">
        <f t="shared" si="30"/>
        <v>0.18908170255333159</v>
      </c>
      <c r="G114" s="33">
        <f t="shared" si="37"/>
        <v>7.0202457926826445E-2</v>
      </c>
      <c r="H114" s="23">
        <f t="shared" si="38"/>
        <v>1296.2509104004776</v>
      </c>
      <c r="I114" s="23">
        <f t="shared" si="31"/>
        <v>298.13770939210985</v>
      </c>
      <c r="J114" s="33">
        <f t="shared" si="32"/>
        <v>0.20827836483516485</v>
      </c>
      <c r="K114" s="23">
        <f t="shared" si="24"/>
        <v>54.446832756613205</v>
      </c>
      <c r="L114" s="23">
        <f t="shared" si="33"/>
        <v>243.69087663549664</v>
      </c>
      <c r="M114" s="33">
        <f t="shared" si="34"/>
        <v>0.50640916144698411</v>
      </c>
      <c r="N114" s="23">
        <f t="shared" si="35"/>
        <v>2559.6908766354968</v>
      </c>
      <c r="O114" s="2">
        <f t="shared" si="25"/>
        <v>2</v>
      </c>
      <c r="P114" s="46">
        <f t="shared" si="26"/>
        <v>4.3599999999999972E-2</v>
      </c>
      <c r="R114" s="4"/>
    </row>
    <row r="115" spans="1:18" x14ac:dyDescent="0.2">
      <c r="A115" s="23">
        <f t="shared" si="39"/>
        <v>92</v>
      </c>
      <c r="B115" s="23">
        <f t="shared" si="27"/>
        <v>2.4506304347826089</v>
      </c>
      <c r="C115" s="23" t="str">
        <f t="shared" si="28"/>
        <v>B</v>
      </c>
      <c r="D115" s="33">
        <f t="shared" si="29"/>
        <v>5.8187522898962667E-2</v>
      </c>
      <c r="E115" s="33">
        <f t="shared" si="36"/>
        <v>4.5999999999999999E-2</v>
      </c>
      <c r="F115" s="40">
        <f t="shared" si="30"/>
        <v>0.19043004529629168</v>
      </c>
      <c r="G115" s="33">
        <f t="shared" si="37"/>
        <v>7.0375045797925334E-2</v>
      </c>
      <c r="H115" s="23">
        <f t="shared" si="38"/>
        <v>1307.2815648911758</v>
      </c>
      <c r="I115" s="23">
        <f t="shared" si="31"/>
        <v>300.67475992497043</v>
      </c>
      <c r="J115" s="33">
        <f t="shared" si="32"/>
        <v>0.20945251304347826</v>
      </c>
      <c r="K115" s="23">
        <f t="shared" si="24"/>
        <v>54.806910428372518</v>
      </c>
      <c r="L115" s="23">
        <f t="shared" si="33"/>
        <v>245.8678494965979</v>
      </c>
      <c r="M115" s="33">
        <f t="shared" si="34"/>
        <v>0.51028454303294923</v>
      </c>
      <c r="N115" s="23">
        <f t="shared" si="35"/>
        <v>2561.867849496598</v>
      </c>
      <c r="O115" s="2">
        <f t="shared" si="25"/>
        <v>2</v>
      </c>
      <c r="P115" s="46">
        <f t="shared" si="26"/>
        <v>4.3599999999999972E-2</v>
      </c>
      <c r="R115" s="4"/>
    </row>
    <row r="116" spans="1:18" x14ac:dyDescent="0.2">
      <c r="A116" s="23">
        <f t="shared" si="39"/>
        <v>93</v>
      </c>
      <c r="B116" s="23">
        <f t="shared" si="27"/>
        <v>2.4242795698924731</v>
      </c>
      <c r="C116" s="23" t="str">
        <f t="shared" si="28"/>
        <v>B</v>
      </c>
      <c r="D116" s="33">
        <f t="shared" si="29"/>
        <v>5.8272209535946598E-2</v>
      </c>
      <c r="E116" s="33">
        <f t="shared" si="36"/>
        <v>4.5999999999999999E-2</v>
      </c>
      <c r="F116" s="40">
        <f t="shared" si="30"/>
        <v>0.19175327399916561</v>
      </c>
      <c r="G116" s="33">
        <f t="shared" si="37"/>
        <v>7.0544419071893197E-2</v>
      </c>
      <c r="H116" s="23">
        <f t="shared" si="38"/>
        <v>1318.3183194863634</v>
      </c>
      <c r="I116" s="23">
        <f t="shared" si="31"/>
        <v>303.21321348186359</v>
      </c>
      <c r="J116" s="33">
        <f t="shared" si="32"/>
        <v>0.21060141075268818</v>
      </c>
      <c r="K116" s="23">
        <f t="shared" si="24"/>
        <v>55.160999782136237</v>
      </c>
      <c r="L116" s="23">
        <f t="shared" si="33"/>
        <v>248.05221369972736</v>
      </c>
      <c r="M116" s="33">
        <f t="shared" si="34"/>
        <v>0.51415424087020944</v>
      </c>
      <c r="N116" s="23">
        <f t="shared" si="35"/>
        <v>2564.0522136997274</v>
      </c>
      <c r="O116" s="2">
        <f t="shared" si="25"/>
        <v>2</v>
      </c>
      <c r="P116" s="46">
        <f t="shared" si="26"/>
        <v>4.3599999999999972E-2</v>
      </c>
      <c r="R116" s="4"/>
    </row>
    <row r="117" spans="1:18" x14ac:dyDescent="0.2">
      <c r="A117" s="23">
        <f t="shared" si="39"/>
        <v>94</v>
      </c>
      <c r="B117" s="23">
        <f t="shared" si="27"/>
        <v>2.3984893617021275</v>
      </c>
      <c r="C117" s="23" t="str">
        <f t="shared" si="28"/>
        <v>B</v>
      </c>
      <c r="D117" s="33">
        <f t="shared" si="29"/>
        <v>5.8355333365989283E-2</v>
      </c>
      <c r="E117" s="33">
        <f t="shared" si="36"/>
        <v>4.5999999999999999E-2</v>
      </c>
      <c r="F117" s="40">
        <f t="shared" si="30"/>
        <v>0.19305208384358255</v>
      </c>
      <c r="G117" s="33">
        <f t="shared" si="37"/>
        <v>7.0710666731978566E-2</v>
      </c>
      <c r="H117" s="23">
        <f t="shared" si="38"/>
        <v>1329.3609627002561</v>
      </c>
      <c r="I117" s="23">
        <f t="shared" si="31"/>
        <v>305.75302142105892</v>
      </c>
      <c r="J117" s="33">
        <f t="shared" si="32"/>
        <v>0.21172586382978725</v>
      </c>
      <c r="K117" s="23">
        <f t="shared" si="24"/>
        <v>55.509292320872838</v>
      </c>
      <c r="L117" s="23">
        <f t="shared" si="33"/>
        <v>250.24372910018607</v>
      </c>
      <c r="M117" s="33">
        <f t="shared" si="34"/>
        <v>0.51801820210053706</v>
      </c>
      <c r="N117" s="23">
        <f t="shared" si="35"/>
        <v>2566.2437291001861</v>
      </c>
      <c r="O117" s="2">
        <f t="shared" si="25"/>
        <v>2</v>
      </c>
      <c r="P117" s="46">
        <f t="shared" si="26"/>
        <v>4.3599999999999972E-2</v>
      </c>
      <c r="R117" s="4"/>
    </row>
    <row r="118" spans="1:18" x14ac:dyDescent="0.2">
      <c r="A118" s="23">
        <f t="shared" si="39"/>
        <v>95</v>
      </c>
      <c r="B118" s="23">
        <f t="shared" si="27"/>
        <v>2.373242105263158</v>
      </c>
      <c r="C118" s="23" t="str">
        <f t="shared" si="28"/>
        <v>B</v>
      </c>
      <c r="D118" s="33">
        <f t="shared" si="29"/>
        <v>5.8436937253631478E-2</v>
      </c>
      <c r="E118" s="33">
        <f t="shared" si="36"/>
        <v>4.5999999999999999E-2</v>
      </c>
      <c r="F118" s="40">
        <f t="shared" si="30"/>
        <v>0.19432714458799186</v>
      </c>
      <c r="G118" s="33">
        <f t="shared" si="37"/>
        <v>7.0873874507262957E-2</v>
      </c>
      <c r="H118" s="23">
        <f t="shared" si="38"/>
        <v>1340.4092927114443</v>
      </c>
      <c r="I118" s="23">
        <f t="shared" si="31"/>
        <v>308.29413732363219</v>
      </c>
      <c r="J118" s="33">
        <f t="shared" si="32"/>
        <v>0.21282664421052633</v>
      </c>
      <c r="K118" s="23">
        <f t="shared" si="24"/>
        <v>55.85197146679468</v>
      </c>
      <c r="L118" s="23">
        <f t="shared" si="33"/>
        <v>252.44216585683751</v>
      </c>
      <c r="M118" s="33">
        <f t="shared" si="34"/>
        <v>0.52187637725698255</v>
      </c>
      <c r="N118" s="23">
        <f t="shared" si="35"/>
        <v>2568.4421658568376</v>
      </c>
      <c r="O118" s="2">
        <f t="shared" si="25"/>
        <v>2</v>
      </c>
      <c r="P118" s="46">
        <f t="shared" si="26"/>
        <v>4.3599999999999972E-2</v>
      </c>
      <c r="R118" s="4"/>
    </row>
    <row r="119" spans="1:18" x14ac:dyDescent="0.2">
      <c r="A119" s="23">
        <f t="shared" si="39"/>
        <v>96</v>
      </c>
      <c r="B119" s="23">
        <f t="shared" si="27"/>
        <v>2.3485208333333332</v>
      </c>
      <c r="C119" s="23" t="str">
        <f t="shared" si="28"/>
        <v>B</v>
      </c>
      <c r="D119" s="33">
        <f t="shared" si="29"/>
        <v>5.8517062510035758E-2</v>
      </c>
      <c r="E119" s="33">
        <f t="shared" si="36"/>
        <v>4.5999999999999999E-2</v>
      </c>
      <c r="F119" s="40">
        <f t="shared" si="30"/>
        <v>0.19557910171930873</v>
      </c>
      <c r="G119" s="33">
        <f t="shared" si="37"/>
        <v>7.1034125020071517E-2</v>
      </c>
      <c r="H119" s="23">
        <f t="shared" si="38"/>
        <v>1351.4631168170804</v>
      </c>
      <c r="I119" s="23">
        <f t="shared" si="31"/>
        <v>310.83651686792848</v>
      </c>
      <c r="J119" s="33">
        <f t="shared" si="32"/>
        <v>0.2139044916666667</v>
      </c>
      <c r="K119" s="23">
        <f t="shared" si="24"/>
        <v>56.189212983207163</v>
      </c>
      <c r="L119" s="23">
        <f t="shared" si="33"/>
        <v>254.64730388472131</v>
      </c>
      <c r="M119" s="33">
        <f t="shared" si="34"/>
        <v>0.52572872006780969</v>
      </c>
      <c r="N119" s="23">
        <f t="shared" si="35"/>
        <v>2570.6473038847212</v>
      </c>
      <c r="O119" s="2">
        <f t="shared" si="25"/>
        <v>2</v>
      </c>
      <c r="P119" s="46">
        <f t="shared" si="26"/>
        <v>4.3599999999999972E-2</v>
      </c>
      <c r="R119" s="4"/>
    </row>
    <row r="120" spans="1:18" x14ac:dyDescent="0.2">
      <c r="A120" s="23">
        <f t="shared" si="39"/>
        <v>97</v>
      </c>
      <c r="B120" s="23">
        <f t="shared" si="27"/>
        <v>2.3243092783505155</v>
      </c>
      <c r="C120" s="23" t="str">
        <f t="shared" si="28"/>
        <v>B</v>
      </c>
      <c r="D120" s="33">
        <f t="shared" si="29"/>
        <v>5.8595748962721302E-2</v>
      </c>
      <c r="E120" s="33">
        <f t="shared" si="36"/>
        <v>4.5999999999999999E-2</v>
      </c>
      <c r="F120" s="40">
        <f t="shared" si="30"/>
        <v>0.19680857754252035</v>
      </c>
      <c r="G120" s="33">
        <f t="shared" si="37"/>
        <v>7.1191497925442604E-2</v>
      </c>
      <c r="H120" s="23">
        <f t="shared" si="38"/>
        <v>1362.5222509236442</v>
      </c>
      <c r="I120" s="23">
        <f t="shared" si="31"/>
        <v>313.38011771243816</v>
      </c>
      <c r="J120" s="33">
        <f t="shared" si="32"/>
        <v>0.21496011546391752</v>
      </c>
      <c r="K120" s="23">
        <f t="shared" si="24"/>
        <v>56.521185370199483</v>
      </c>
      <c r="L120" s="23">
        <f t="shared" si="33"/>
        <v>256.85893234223869</v>
      </c>
      <c r="M120" s="33">
        <f t="shared" si="34"/>
        <v>0.52957518727357999</v>
      </c>
      <c r="N120" s="23">
        <f t="shared" si="35"/>
        <v>2572.8589323422389</v>
      </c>
      <c r="O120" s="2">
        <f t="shared" si="25"/>
        <v>2</v>
      </c>
      <c r="P120" s="46">
        <f t="shared" si="26"/>
        <v>4.3599999999999972E-2</v>
      </c>
      <c r="R120" s="4"/>
    </row>
    <row r="121" spans="1:18" x14ac:dyDescent="0.2">
      <c r="A121" s="23">
        <f t="shared" si="39"/>
        <v>98</v>
      </c>
      <c r="B121" s="23">
        <f t="shared" si="27"/>
        <v>2.3005918367346938</v>
      </c>
      <c r="C121" s="23" t="str">
        <f t="shared" si="28"/>
        <v>B</v>
      </c>
      <c r="D121" s="33">
        <f t="shared" si="29"/>
        <v>5.8673035021575379E-2</v>
      </c>
      <c r="E121" s="33">
        <f t="shared" si="36"/>
        <v>4.5999999999999999E-2</v>
      </c>
      <c r="F121" s="40">
        <f t="shared" si="30"/>
        <v>0.19801617221211529</v>
      </c>
      <c r="G121" s="33">
        <f t="shared" si="37"/>
        <v>7.1346070043150758E-2</v>
      </c>
      <c r="H121" s="23">
        <f t="shared" si="38"/>
        <v>1373.5865190714596</v>
      </c>
      <c r="I121" s="23">
        <f t="shared" si="31"/>
        <v>315.92489938643575</v>
      </c>
      <c r="J121" s="37">
        <f t="shared" si="32"/>
        <v>0.21599419591836735</v>
      </c>
      <c r="K121" s="23">
        <f t="shared" si="24"/>
        <v>56.848050236050312</v>
      </c>
      <c r="L121" s="23">
        <f t="shared" si="33"/>
        <v>259.07684915038544</v>
      </c>
      <c r="M121" s="33">
        <f t="shared" si="34"/>
        <v>0.53341573845637169</v>
      </c>
      <c r="N121" s="23">
        <f t="shared" si="35"/>
        <v>2575.0768491503854</v>
      </c>
      <c r="O121" s="2">
        <f t="shared" si="25"/>
        <v>2</v>
      </c>
      <c r="P121" s="46">
        <f t="shared" si="26"/>
        <v>4.3599999999999972E-2</v>
      </c>
      <c r="R121" s="4"/>
    </row>
    <row r="122" spans="1:18" x14ac:dyDescent="0.2">
      <c r="A122" s="23">
        <f t="shared" si="39"/>
        <v>99</v>
      </c>
      <c r="B122" s="23">
        <f t="shared" si="27"/>
        <v>2.2773535353535355</v>
      </c>
      <c r="C122" s="23" t="str">
        <f t="shared" si="28"/>
        <v>B</v>
      </c>
      <c r="D122" s="33">
        <f t="shared" si="29"/>
        <v>5.874895774137158E-2</v>
      </c>
      <c r="E122" s="33">
        <f t="shared" si="36"/>
        <v>4.5999999999999999E-2</v>
      </c>
      <c r="F122" s="40">
        <f t="shared" si="30"/>
        <v>0.19920246470893094</v>
      </c>
      <c r="G122" s="33">
        <f t="shared" si="37"/>
        <v>7.149791548274316E-2</v>
      </c>
      <c r="H122" s="23">
        <f t="shared" si="38"/>
        <v>1384.6557529903762</v>
      </c>
      <c r="I122" s="23">
        <f t="shared" si="31"/>
        <v>318.47082318778655</v>
      </c>
      <c r="J122" s="33">
        <f t="shared" si="32"/>
        <v>0.21700738585858587</v>
      </c>
      <c r="K122" s="23">
        <f t="shared" si="24"/>
        <v>57.169962646069834</v>
      </c>
      <c r="L122" s="23">
        <f t="shared" si="33"/>
        <v>261.3008605417167</v>
      </c>
      <c r="M122" s="33">
        <f t="shared" si="34"/>
        <v>0.53725033588020399</v>
      </c>
      <c r="N122" s="23">
        <f t="shared" si="35"/>
        <v>2577.3008605417167</v>
      </c>
      <c r="O122" s="2">
        <f t="shared" si="25"/>
        <v>2</v>
      </c>
      <c r="P122" s="46">
        <f t="shared" si="26"/>
        <v>4.3599999999999972E-2</v>
      </c>
      <c r="R122" s="4"/>
    </row>
    <row r="123" spans="1:18" x14ac:dyDescent="0.2">
      <c r="A123" s="23">
        <f t="shared" si="39"/>
        <v>100</v>
      </c>
      <c r="B123" s="23">
        <f t="shared" si="27"/>
        <v>2.2545799999999998</v>
      </c>
      <c r="C123" s="23" t="str">
        <f t="shared" si="28"/>
        <v>B</v>
      </c>
      <c r="D123" s="33">
        <f t="shared" si="29"/>
        <v>5.8823552881008309E-2</v>
      </c>
      <c r="E123" s="33">
        <f t="shared" si="36"/>
        <v>4.5999999999999999E-2</v>
      </c>
      <c r="F123" s="40">
        <f t="shared" si="30"/>
        <v>0.20036801376575483</v>
      </c>
      <c r="G123" s="33">
        <f t="shared" si="37"/>
        <v>7.1647105762016619E-2</v>
      </c>
      <c r="H123" s="23">
        <f t="shared" si="38"/>
        <v>1395.7297916842656</v>
      </c>
      <c r="I123" s="23">
        <f t="shared" si="31"/>
        <v>321.01785208738107</v>
      </c>
      <c r="J123" s="33">
        <f t="shared" si="32"/>
        <v>0.218000312</v>
      </c>
      <c r="K123" s="23">
        <f t="shared" si="24"/>
        <v>57.48707145046189</v>
      </c>
      <c r="L123" s="23">
        <f t="shared" si="33"/>
        <v>263.53078063691919</v>
      </c>
      <c r="M123" s="33">
        <f t="shared" si="34"/>
        <v>0.54107894434182402</v>
      </c>
      <c r="N123" s="23">
        <f t="shared" si="35"/>
        <v>2579.5307806369192</v>
      </c>
      <c r="O123" s="2">
        <f t="shared" si="25"/>
        <v>2</v>
      </c>
      <c r="P123" s="46">
        <f t="shared" si="26"/>
        <v>4.3599999999999972E-2</v>
      </c>
      <c r="R123" s="4"/>
    </row>
    <row r="124" spans="1:18" x14ac:dyDescent="0.2">
      <c r="A124" s="23">
        <f t="shared" si="39"/>
        <v>101</v>
      </c>
      <c r="B124" s="23">
        <f t="shared" si="27"/>
        <v>2.2322574257425742</v>
      </c>
      <c r="C124" s="23" t="str">
        <f t="shared" si="28"/>
        <v>B</v>
      </c>
      <c r="D124" s="33">
        <f t="shared" si="29"/>
        <v>5.8896854959666879E-2</v>
      </c>
      <c r="E124" s="33">
        <f t="shared" si="36"/>
        <v>4.5999999999999999E-2</v>
      </c>
      <c r="F124" s="40">
        <f t="shared" si="30"/>
        <v>0.20151335874479501</v>
      </c>
      <c r="G124" s="33">
        <f t="shared" si="37"/>
        <v>7.1793709919333759E-2</v>
      </c>
      <c r="H124" s="23">
        <f t="shared" si="38"/>
        <v>1406.8084810421685</v>
      </c>
      <c r="I124" s="23">
        <f t="shared" si="31"/>
        <v>323.56595063969877</v>
      </c>
      <c r="J124" s="33">
        <f t="shared" si="32"/>
        <v>0.21897357623762376</v>
      </c>
      <c r="K124" s="23">
        <f t="shared" si="24"/>
        <v>57.799519592663792</v>
      </c>
      <c r="L124" s="23">
        <f t="shared" si="33"/>
        <v>265.76643104703498</v>
      </c>
      <c r="M124" s="33">
        <f t="shared" si="34"/>
        <v>0.54490153103107686</v>
      </c>
      <c r="N124" s="23">
        <f t="shared" si="35"/>
        <v>2581.766431047035</v>
      </c>
      <c r="O124" s="2">
        <f t="shared" si="25"/>
        <v>2</v>
      </c>
      <c r="P124" s="46">
        <f t="shared" si="26"/>
        <v>4.3599999999999972E-2</v>
      </c>
      <c r="R124" s="4"/>
    </row>
    <row r="125" spans="1:18" x14ac:dyDescent="0.2">
      <c r="A125" s="23">
        <f t="shared" si="39"/>
        <v>102</v>
      </c>
      <c r="B125" s="23">
        <f t="shared" si="27"/>
        <v>2.210372549019608</v>
      </c>
      <c r="C125" s="23" t="str">
        <f t="shared" si="28"/>
        <v>B</v>
      </c>
      <c r="D125" s="33">
        <f t="shared" si="29"/>
        <v>5.8968897310074181E-2</v>
      </c>
      <c r="E125" s="33">
        <f t="shared" si="36"/>
        <v>4.5999999999999999E-2</v>
      </c>
      <c r="F125" s="40">
        <f t="shared" si="30"/>
        <v>0.20263902046990909</v>
      </c>
      <c r="G125" s="33">
        <f t="shared" si="37"/>
        <v>7.1937794620148363E-2</v>
      </c>
      <c r="H125" s="23">
        <f t="shared" si="38"/>
        <v>1417.891673474124</v>
      </c>
      <c r="I125" s="23">
        <f t="shared" si="31"/>
        <v>326.11508489904855</v>
      </c>
      <c r="J125" s="33">
        <f t="shared" si="32"/>
        <v>0.2199277568627451</v>
      </c>
      <c r="K125" s="23">
        <f t="shared" si="24"/>
        <v>58.10744439950691</v>
      </c>
      <c r="L125" s="23">
        <f t="shared" si="33"/>
        <v>268.00764049954165</v>
      </c>
      <c r="M125" s="33">
        <f t="shared" si="34"/>
        <v>0.54871806540015355</v>
      </c>
      <c r="N125" s="23">
        <f t="shared" si="35"/>
        <v>2584.0076404995416</v>
      </c>
      <c r="O125" s="2">
        <f t="shared" si="25"/>
        <v>2</v>
      </c>
      <c r="P125" s="46">
        <f t="shared" si="26"/>
        <v>4.3599999999999972E-2</v>
      </c>
      <c r="R125" s="4"/>
    </row>
    <row r="126" spans="1:18" x14ac:dyDescent="0.2">
      <c r="A126" s="23">
        <f t="shared" si="39"/>
        <v>103</v>
      </c>
      <c r="B126" s="23">
        <f t="shared" si="27"/>
        <v>2.1889126213592234</v>
      </c>
      <c r="C126" s="23" t="str">
        <f t="shared" si="28"/>
        <v>B</v>
      </c>
      <c r="D126" s="33">
        <f t="shared" si="29"/>
        <v>5.9039712129042694E-2</v>
      </c>
      <c r="E126" s="33">
        <f t="shared" si="36"/>
        <v>4.5999999999999999E-2</v>
      </c>
      <c r="F126" s="40">
        <f t="shared" si="30"/>
        <v>0.2037455020162921</v>
      </c>
      <c r="G126" s="33">
        <f t="shared" si="37"/>
        <v>7.2079424258085389E-2</v>
      </c>
      <c r="H126" s="23">
        <f t="shared" si="38"/>
        <v>1428.9792275698726</v>
      </c>
      <c r="I126" s="23">
        <f t="shared" si="31"/>
        <v>328.66522234107072</v>
      </c>
      <c r="J126" s="33">
        <f t="shared" si="32"/>
        <v>0.22086340970873786</v>
      </c>
      <c r="K126" s="23">
        <f t="shared" si="24"/>
        <v>58.410977854436616</v>
      </c>
      <c r="L126" s="23">
        <f t="shared" si="33"/>
        <v>270.25424448663409</v>
      </c>
      <c r="M126" s="33">
        <f t="shared" si="34"/>
        <v>0.5525285190410667</v>
      </c>
      <c r="N126" s="23">
        <f t="shared" si="35"/>
        <v>2586.254244486634</v>
      </c>
      <c r="O126" s="2">
        <f t="shared" si="25"/>
        <v>2</v>
      </c>
      <c r="P126" s="46">
        <f t="shared" si="26"/>
        <v>4.3599999999999972E-2</v>
      </c>
      <c r="R126" s="4"/>
    </row>
    <row r="127" spans="1:18" x14ac:dyDescent="0.2">
      <c r="A127" s="23">
        <f t="shared" si="39"/>
        <v>104</v>
      </c>
      <c r="B127" s="23">
        <f t="shared" si="27"/>
        <v>2.1678653846153848</v>
      </c>
      <c r="C127" s="23" t="str">
        <f t="shared" si="28"/>
        <v>B</v>
      </c>
      <c r="D127" s="33">
        <f t="shared" si="29"/>
        <v>5.9109330525449033E-2</v>
      </c>
      <c r="E127" s="33">
        <f t="shared" si="36"/>
        <v>4.5999999999999999E-2</v>
      </c>
      <c r="F127" s="40">
        <f t="shared" si="30"/>
        <v>0.20483328946014115</v>
      </c>
      <c r="G127" s="33">
        <f t="shared" si="37"/>
        <v>7.2218661050898067E-2</v>
      </c>
      <c r="H127" s="23">
        <f t="shared" si="38"/>
        <v>1440.0710077787674</v>
      </c>
      <c r="I127" s="23">
        <f t="shared" si="31"/>
        <v>331.21633178911651</v>
      </c>
      <c r="J127" s="33">
        <f t="shared" si="32"/>
        <v>0.22178106923076923</v>
      </c>
      <c r="K127" s="23">
        <f t="shared" si="24"/>
        <v>58.710246854934503</v>
      </c>
      <c r="L127" s="23">
        <f t="shared" si="33"/>
        <v>272.50608493418201</v>
      </c>
      <c r="M127" s="33">
        <f t="shared" si="34"/>
        <v>0.55633286557075412</v>
      </c>
      <c r="N127" s="23">
        <f t="shared" si="35"/>
        <v>2588.5060849341821</v>
      </c>
      <c r="O127" s="2">
        <f t="shared" si="25"/>
        <v>2</v>
      </c>
      <c r="P127" s="46">
        <f t="shared" si="26"/>
        <v>4.3599999999999972E-2</v>
      </c>
      <c r="R127" s="4"/>
    </row>
    <row r="128" spans="1:18" x14ac:dyDescent="0.2">
      <c r="A128" s="23">
        <f t="shared" si="39"/>
        <v>105</v>
      </c>
      <c r="B128" s="23">
        <f t="shared" si="27"/>
        <v>2.1472190476190476</v>
      </c>
      <c r="C128" s="23" t="str">
        <f t="shared" si="28"/>
        <v>B</v>
      </c>
      <c r="D128" s="33">
        <f t="shared" si="29"/>
        <v>5.9177782565800842E-2</v>
      </c>
      <c r="E128" s="33">
        <f t="shared" si="36"/>
        <v>4.5999999999999999E-2</v>
      </c>
      <c r="F128" s="40">
        <f t="shared" si="30"/>
        <v>0.20590285259063817</v>
      </c>
      <c r="G128" s="33">
        <f t="shared" si="37"/>
        <v>7.2355565131601685E-2</v>
      </c>
      <c r="H128" s="23">
        <f t="shared" si="38"/>
        <v>1451.166884109384</v>
      </c>
      <c r="I128" s="23">
        <f t="shared" si="31"/>
        <v>333.76838334515833</v>
      </c>
      <c r="J128" s="33">
        <f t="shared" si="32"/>
        <v>0.22268124952380952</v>
      </c>
      <c r="K128" s="23">
        <f t="shared" si="24"/>
        <v>59.005373455198459</v>
      </c>
      <c r="L128" s="23">
        <f t="shared" si="33"/>
        <v>274.76300988995985</v>
      </c>
      <c r="M128" s="33">
        <f t="shared" si="34"/>
        <v>0.56013108052327054</v>
      </c>
      <c r="N128" s="23">
        <f t="shared" si="35"/>
        <v>2590.7630098899599</v>
      </c>
      <c r="O128" s="2">
        <f t="shared" si="25"/>
        <v>2</v>
      </c>
      <c r="P128" s="46">
        <f t="shared" si="26"/>
        <v>4.3599999999999972E-2</v>
      </c>
      <c r="R128" s="4"/>
    </row>
    <row r="129" spans="1:18" x14ac:dyDescent="0.2">
      <c r="A129" s="23">
        <f t="shared" si="39"/>
        <v>106</v>
      </c>
      <c r="B129" s="23">
        <f t="shared" si="27"/>
        <v>2.1269622641509436</v>
      </c>
      <c r="C129" s="23" t="str">
        <f t="shared" si="28"/>
        <v>B</v>
      </c>
      <c r="D129" s="33">
        <f t="shared" si="29"/>
        <v>5.9245097317532656E-2</v>
      </c>
      <c r="E129" s="33">
        <f t="shared" si="36"/>
        <v>4.5999999999999999E-2</v>
      </c>
      <c r="F129" s="40">
        <f t="shared" si="30"/>
        <v>0.20695464558644777</v>
      </c>
      <c r="G129" s="33">
        <f t="shared" si="37"/>
        <v>7.2490194635065314E-2</v>
      </c>
      <c r="H129" s="23">
        <f t="shared" si="38"/>
        <v>1462.2667318474155</v>
      </c>
      <c r="I129" s="23">
        <f t="shared" si="31"/>
        <v>336.32134832490556</v>
      </c>
      <c r="J129" s="33">
        <f t="shared" si="32"/>
        <v>0.22356444528301886</v>
      </c>
      <c r="K129" s="23">
        <f t="shared" si="24"/>
        <v>59.296475095056614</v>
      </c>
      <c r="L129" s="23">
        <f t="shared" si="33"/>
        <v>277.02487322984894</v>
      </c>
      <c r="M129" s="33">
        <f t="shared" si="34"/>
        <v>0.56392314124855614</v>
      </c>
      <c r="N129" s="23">
        <f t="shared" si="35"/>
        <v>2593.0248732298487</v>
      </c>
      <c r="O129" s="2">
        <f t="shared" si="25"/>
        <v>2</v>
      </c>
      <c r="P129" s="46">
        <f t="shared" si="26"/>
        <v>4.3599999999999972E-2</v>
      </c>
      <c r="R129" s="4"/>
    </row>
    <row r="130" spans="1:18" x14ac:dyDescent="0.2">
      <c r="A130" s="23">
        <f t="shared" si="39"/>
        <v>107</v>
      </c>
      <c r="B130" s="23">
        <f t="shared" si="27"/>
        <v>2.1070841121495327</v>
      </c>
      <c r="C130" s="23" t="str">
        <f t="shared" si="28"/>
        <v>B</v>
      </c>
      <c r="D130" s="33">
        <f t="shared" si="29"/>
        <v>5.9311302890161462E-2</v>
      </c>
      <c r="E130" s="33">
        <f t="shared" si="36"/>
        <v>4.5999999999999999E-2</v>
      </c>
      <c r="F130" s="40">
        <f t="shared" si="30"/>
        <v>0.20798910765877285</v>
      </c>
      <c r="G130" s="33">
        <f t="shared" si="37"/>
        <v>7.2622605780322924E-2</v>
      </c>
      <c r="H130" s="23">
        <f t="shared" si="38"/>
        <v>1473.3704312905779</v>
      </c>
      <c r="I130" s="23">
        <f t="shared" si="31"/>
        <v>338.87519919683291</v>
      </c>
      <c r="J130" s="33">
        <f t="shared" si="32"/>
        <v>0.22443113271028037</v>
      </c>
      <c r="K130" s="23">
        <f t="shared" si="24"/>
        <v>59.583664816017638</v>
      </c>
      <c r="L130" s="23">
        <f t="shared" si="33"/>
        <v>279.29153438081528</v>
      </c>
      <c r="M130" s="33">
        <f t="shared" si="34"/>
        <v>0.56770902681732616</v>
      </c>
      <c r="N130" s="23">
        <f t="shared" si="35"/>
        <v>2595.2915343808154</v>
      </c>
      <c r="O130" s="2">
        <f t="shared" si="25"/>
        <v>2</v>
      </c>
      <c r="P130" s="46">
        <f t="shared" si="26"/>
        <v>4.3599999999999972E-2</v>
      </c>
      <c r="R130" s="4"/>
    </row>
    <row r="131" spans="1:18" x14ac:dyDescent="0.2">
      <c r="A131" s="23">
        <f t="shared" si="39"/>
        <v>108</v>
      </c>
      <c r="B131" s="23">
        <f t="shared" si="27"/>
        <v>2.087574074074074</v>
      </c>
      <c r="C131" s="23" t="str">
        <f t="shared" si="28"/>
        <v>B</v>
      </c>
      <c r="D131" s="33">
        <f t="shared" si="29"/>
        <v>5.9376426474424468E-2</v>
      </c>
      <c r="E131" s="33">
        <f t="shared" si="36"/>
        <v>4.5999999999999999E-2</v>
      </c>
      <c r="F131" s="40">
        <f t="shared" si="30"/>
        <v>0.20900666366288231</v>
      </c>
      <c r="G131" s="33">
        <f t="shared" si="37"/>
        <v>7.2752852948848937E-2</v>
      </c>
      <c r="H131" s="23">
        <f t="shared" si="38"/>
        <v>1484.4778674993354</v>
      </c>
      <c r="I131" s="23">
        <f t="shared" si="31"/>
        <v>341.42990952484718</v>
      </c>
      <c r="J131" s="33">
        <f t="shared" si="32"/>
        <v>0.22528177037037037</v>
      </c>
      <c r="K131" s="23">
        <f t="shared" si="24"/>
        <v>59.867051465293073</v>
      </c>
      <c r="L131" s="23">
        <f t="shared" si="33"/>
        <v>281.56285805955412</v>
      </c>
      <c r="M131" s="33">
        <f t="shared" si="34"/>
        <v>0.57148871793165323</v>
      </c>
      <c r="N131" s="23">
        <f t="shared" si="35"/>
        <v>2597.5628580595539</v>
      </c>
      <c r="O131" s="2">
        <f t="shared" si="25"/>
        <v>2</v>
      </c>
      <c r="P131" s="46">
        <f t="shared" si="26"/>
        <v>4.3599999999999972E-2</v>
      </c>
      <c r="R131" s="4"/>
    </row>
    <row r="132" spans="1:18" x14ac:dyDescent="0.2">
      <c r="A132" s="23">
        <f t="shared" si="39"/>
        <v>109</v>
      </c>
      <c r="B132" s="23">
        <f t="shared" si="27"/>
        <v>2.0684220183486239</v>
      </c>
      <c r="C132" s="23" t="str">
        <f t="shared" si="28"/>
        <v>B</v>
      </c>
      <c r="D132" s="33">
        <f t="shared" si="29"/>
        <v>5.9440494379513598E-2</v>
      </c>
      <c r="E132" s="33">
        <f t="shared" si="36"/>
        <v>4.5999999999999999E-2</v>
      </c>
      <c r="F132" s="40">
        <f t="shared" si="30"/>
        <v>0.21000772467989998</v>
      </c>
      <c r="G132" s="33">
        <f t="shared" si="37"/>
        <v>7.2880988759027196E-2</v>
      </c>
      <c r="H132" s="23">
        <f t="shared" si="38"/>
        <v>1495.5889300623548</v>
      </c>
      <c r="I132" s="23">
        <f t="shared" si="31"/>
        <v>343.98545391434163</v>
      </c>
      <c r="J132" s="33">
        <f t="shared" si="32"/>
        <v>0.22611680000000001</v>
      </c>
      <c r="K132" s="23">
        <f t="shared" si="24"/>
        <v>60.14673988856584</v>
      </c>
      <c r="L132" s="23">
        <f t="shared" si="33"/>
        <v>283.8387140257758</v>
      </c>
      <c r="M132" s="33">
        <f t="shared" si="34"/>
        <v>0.57526219684084867</v>
      </c>
      <c r="N132" s="23">
        <f t="shared" si="35"/>
        <v>2599.838714025776</v>
      </c>
      <c r="O132" s="2">
        <f t="shared" si="25"/>
        <v>2</v>
      </c>
      <c r="P132" s="46">
        <f t="shared" si="26"/>
        <v>4.3599999999999972E-2</v>
      </c>
      <c r="R132" s="4"/>
    </row>
    <row r="133" spans="1:18" x14ac:dyDescent="0.2">
      <c r="A133" s="23">
        <f t="shared" si="39"/>
        <v>110</v>
      </c>
      <c r="B133" s="23">
        <f t="shared" si="27"/>
        <v>2.049618181818182</v>
      </c>
      <c r="C133" s="23" t="str">
        <f t="shared" si="28"/>
        <v>B</v>
      </c>
      <c r="D133" s="33">
        <f t="shared" si="29"/>
        <v>5.9503532068513706E-2</v>
      </c>
      <c r="E133" s="33">
        <f t="shared" si="36"/>
        <v>4.5999999999999999E-2</v>
      </c>
      <c r="F133" s="40">
        <f t="shared" si="30"/>
        <v>0.21099268857052667</v>
      </c>
      <c r="G133" s="33">
        <f t="shared" si="37"/>
        <v>7.3007064137027414E-2</v>
      </c>
      <c r="H133" s="23">
        <f t="shared" si="38"/>
        <v>1506.70351287569</v>
      </c>
      <c r="I133" s="23">
        <f t="shared" si="31"/>
        <v>346.54180796140872</v>
      </c>
      <c r="J133" s="33">
        <f t="shared" si="32"/>
        <v>0.22693664727272728</v>
      </c>
      <c r="K133" s="23">
        <f t="shared" si="24"/>
        <v>60.422831112222781</v>
      </c>
      <c r="L133" s="23">
        <f t="shared" si="33"/>
        <v>286.11897684918597</v>
      </c>
      <c r="M133" s="33">
        <f t="shared" si="34"/>
        <v>0.57902944726228622</v>
      </c>
      <c r="N133" s="23">
        <f t="shared" si="35"/>
        <v>2602.1189768491859</v>
      </c>
      <c r="O133" s="2">
        <f t="shared" si="25"/>
        <v>2</v>
      </c>
      <c r="P133" s="46">
        <f t="shared" si="26"/>
        <v>4.3599999999999972E-2</v>
      </c>
      <c r="R133" s="4"/>
    </row>
    <row r="134" spans="1:18" x14ac:dyDescent="0.2">
      <c r="A134" s="23">
        <f t="shared" si="39"/>
        <v>111</v>
      </c>
      <c r="B134" s="23">
        <f t="shared" si="27"/>
        <v>2.031153153153153</v>
      </c>
      <c r="C134" s="23" t="str">
        <f t="shared" si="28"/>
        <v>B</v>
      </c>
      <c r="D134" s="33">
        <f t="shared" si="29"/>
        <v>5.9565564192144989E-2</v>
      </c>
      <c r="E134" s="33">
        <f t="shared" si="36"/>
        <v>4.5999999999999999E-2</v>
      </c>
      <c r="F134" s="40">
        <f t="shared" si="30"/>
        <v>0.21196194050226547</v>
      </c>
      <c r="G134" s="33">
        <f t="shared" si="37"/>
        <v>7.3131128384289978E-2</v>
      </c>
      <c r="H134" s="23">
        <f t="shared" si="38"/>
        <v>1517.8215139347558</v>
      </c>
      <c r="I134" s="23">
        <f t="shared" si="31"/>
        <v>349.09894820499386</v>
      </c>
      <c r="J134" s="33">
        <f t="shared" si="32"/>
        <v>0.22774172252252253</v>
      </c>
      <c r="K134" s="23">
        <f t="shared" si="24"/>
        <v>60.695422515716842</v>
      </c>
      <c r="L134" s="23">
        <f t="shared" si="33"/>
        <v>288.40352568927699</v>
      </c>
      <c r="M134" s="33">
        <f t="shared" si="34"/>
        <v>0.58279045430682697</v>
      </c>
      <c r="N134" s="23">
        <f t="shared" si="35"/>
        <v>2604.4035256892771</v>
      </c>
      <c r="O134" s="2">
        <f t="shared" si="25"/>
        <v>2</v>
      </c>
      <c r="P134" s="46">
        <f t="shared" si="26"/>
        <v>4.3599999999999972E-2</v>
      </c>
      <c r="R134" s="4"/>
    </row>
    <row r="135" spans="1:18" x14ac:dyDescent="0.2">
      <c r="A135" s="23">
        <f t="shared" si="39"/>
        <v>112</v>
      </c>
      <c r="B135" s="23">
        <f t="shared" si="27"/>
        <v>2.0130178571428572</v>
      </c>
      <c r="C135" s="23" t="str">
        <f t="shared" si="28"/>
        <v>B</v>
      </c>
      <c r="D135" s="33">
        <f t="shared" si="29"/>
        <v>5.9626614620903289E-2</v>
      </c>
      <c r="E135" s="33">
        <f t="shared" si="36"/>
        <v>4.5999999999999999E-2</v>
      </c>
      <c r="F135" s="40">
        <f t="shared" si="30"/>
        <v>0.2129158534516139</v>
      </c>
      <c r="G135" s="33">
        <f t="shared" si="37"/>
        <v>7.3253229241806578E-2</v>
      </c>
      <c r="H135" s="23">
        <f t="shared" si="38"/>
        <v>1528.9428351382512</v>
      </c>
      <c r="I135" s="23">
        <f t="shared" si="31"/>
        <v>351.65685208179781</v>
      </c>
      <c r="J135" s="33">
        <f t="shared" si="32"/>
        <v>0.22853242142857141</v>
      </c>
      <c r="K135" s="23">
        <f t="shared" si="24"/>
        <v>60.964607994677358</v>
      </c>
      <c r="L135" s="23">
        <f t="shared" si="33"/>
        <v>290.69224408712046</v>
      </c>
      <c r="M135" s="33">
        <f t="shared" si="34"/>
        <v>0.58654520440854585</v>
      </c>
      <c r="N135" s="23">
        <f t="shared" si="35"/>
        <v>2606.6922440871203</v>
      </c>
      <c r="O135" s="2">
        <f t="shared" si="25"/>
        <v>2</v>
      </c>
      <c r="P135" s="46">
        <f t="shared" si="26"/>
        <v>4.3599999999999972E-2</v>
      </c>
      <c r="R135" s="4"/>
    </row>
    <row r="136" spans="1:18" x14ac:dyDescent="0.2">
      <c r="A136" s="23">
        <f t="shared" si="39"/>
        <v>113</v>
      </c>
      <c r="B136" s="23">
        <f t="shared" si="27"/>
        <v>1.9952035398230088</v>
      </c>
      <c r="C136" s="23" t="str">
        <f t="shared" si="28"/>
        <v>B-</v>
      </c>
      <c r="D136" s="33">
        <f t="shared" si="29"/>
        <v>5.9725735836117587E-2</v>
      </c>
      <c r="E136" s="33">
        <f t="shared" si="36"/>
        <v>4.5999999999999999E-2</v>
      </c>
      <c r="F136" s="40">
        <f t="shared" si="30"/>
        <v>0.21446462243933731</v>
      </c>
      <c r="G136" s="33">
        <f t="shared" si="37"/>
        <v>7.3451471672235175E-2</v>
      </c>
      <c r="H136" s="23">
        <f t="shared" si="38"/>
        <v>1538.4307138765507</v>
      </c>
      <c r="I136" s="23">
        <f t="shared" si="31"/>
        <v>353.83906419160667</v>
      </c>
      <c r="J136" s="33">
        <f t="shared" si="32"/>
        <v>0.22981275398230089</v>
      </c>
      <c r="K136" s="23">
        <f t="shared" si="24"/>
        <v>61.356306803140221</v>
      </c>
      <c r="L136" s="23">
        <f t="shared" si="33"/>
        <v>292.48275738846644</v>
      </c>
      <c r="M136" s="33">
        <f t="shared" si="34"/>
        <v>0.5897799053948054</v>
      </c>
      <c r="N136" s="23">
        <f t="shared" si="35"/>
        <v>2608.4827573884663</v>
      </c>
      <c r="O136" s="2">
        <f t="shared" si="25"/>
        <v>1.5</v>
      </c>
      <c r="P136" s="46">
        <f t="shared" si="26"/>
        <v>0.14860000000000001</v>
      </c>
      <c r="R136" s="4"/>
    </row>
    <row r="137" spans="1:18" x14ac:dyDescent="0.2">
      <c r="A137" s="23">
        <f t="shared" si="39"/>
        <v>114</v>
      </c>
      <c r="B137" s="23">
        <f t="shared" si="27"/>
        <v>1.977701754385965</v>
      </c>
      <c r="C137" s="23" t="str">
        <f t="shared" si="28"/>
        <v>B-</v>
      </c>
      <c r="D137" s="33">
        <f t="shared" si="29"/>
        <v>5.9928100815357238E-2</v>
      </c>
      <c r="E137" s="33">
        <f t="shared" si="36"/>
        <v>4.5999999999999999E-2</v>
      </c>
      <c r="F137" s="40">
        <f t="shared" si="30"/>
        <v>0.21762657523995685</v>
      </c>
      <c r="G137" s="33">
        <f t="shared" si="37"/>
        <v>7.3856201630714477E-2</v>
      </c>
      <c r="H137" s="23">
        <f t="shared" si="38"/>
        <v>1543.5399801631686</v>
      </c>
      <c r="I137" s="23">
        <f t="shared" si="31"/>
        <v>355.01419543752877</v>
      </c>
      <c r="J137" s="33">
        <f t="shared" si="32"/>
        <v>0.23241351929824561</v>
      </c>
      <c r="K137" s="23">
        <f t="shared" si="24"/>
        <v>62.077980925720802</v>
      </c>
      <c r="L137" s="23">
        <f t="shared" si="33"/>
        <v>292.93621451180798</v>
      </c>
      <c r="M137" s="33">
        <f t="shared" si="34"/>
        <v>0.59163576770388782</v>
      </c>
      <c r="N137" s="23">
        <f t="shared" si="35"/>
        <v>2608.936214511808</v>
      </c>
      <c r="O137" s="2">
        <f t="shared" si="25"/>
        <v>1.5</v>
      </c>
      <c r="P137" s="46">
        <f t="shared" si="26"/>
        <v>0.14860000000000001</v>
      </c>
      <c r="Q137" s="30"/>
      <c r="R137" s="4"/>
    </row>
    <row r="138" spans="1:18" x14ac:dyDescent="0.2">
      <c r="A138" s="23">
        <f t="shared" si="39"/>
        <v>115</v>
      </c>
      <c r="B138" s="23">
        <f t="shared" si="27"/>
        <v>1.9605043478260868</v>
      </c>
      <c r="C138" s="23" t="str">
        <f t="shared" si="28"/>
        <v>B-</v>
      </c>
      <c r="D138" s="33">
        <f t="shared" si="29"/>
        <v>6.0128286620671496E-2</v>
      </c>
      <c r="E138" s="33">
        <f t="shared" si="36"/>
        <v>4.5999999999999999E-2</v>
      </c>
      <c r="F138" s="40">
        <f t="shared" si="30"/>
        <v>0.22075447844799215</v>
      </c>
      <c r="G138" s="33">
        <f t="shared" si="37"/>
        <v>7.4256573241342994E-2</v>
      </c>
      <c r="H138" s="23">
        <f t="shared" si="38"/>
        <v>1548.6844461060148</v>
      </c>
      <c r="I138" s="23">
        <f t="shared" si="31"/>
        <v>356.19742260438341</v>
      </c>
      <c r="J138" s="33">
        <f t="shared" si="32"/>
        <v>0.23496905391304351</v>
      </c>
      <c r="K138" s="23">
        <f t="shared" si="24"/>
        <v>62.78837002582253</v>
      </c>
      <c r="L138" s="23">
        <f t="shared" si="33"/>
        <v>293.40905257856087</v>
      </c>
      <c r="M138" s="33">
        <f t="shared" si="34"/>
        <v>0.59350006645207221</v>
      </c>
      <c r="N138" s="23">
        <f t="shared" si="35"/>
        <v>2609.4090525785609</v>
      </c>
      <c r="O138" s="2">
        <f t="shared" si="25"/>
        <v>1.5</v>
      </c>
      <c r="P138" s="46">
        <f t="shared" si="26"/>
        <v>0.14860000000000001</v>
      </c>
      <c r="R138" s="4"/>
    </row>
    <row r="139" spans="1:18" x14ac:dyDescent="0.2">
      <c r="A139" s="23">
        <f t="shared" si="39"/>
        <v>116</v>
      </c>
      <c r="B139" s="23">
        <f t="shared" si="27"/>
        <v>1.943603448275862</v>
      </c>
      <c r="C139" s="23" t="str">
        <f t="shared" si="28"/>
        <v>B-</v>
      </c>
      <c r="D139" s="33">
        <f t="shared" si="29"/>
        <v>6.0326328263309421E-2</v>
      </c>
      <c r="E139" s="33">
        <f t="shared" si="36"/>
        <v>4.5999999999999999E-2</v>
      </c>
      <c r="F139" s="40">
        <f t="shared" si="30"/>
        <v>0.22384887911420973</v>
      </c>
      <c r="G139" s="33">
        <f t="shared" si="37"/>
        <v>7.4652656526618844E-2</v>
      </c>
      <c r="H139" s="23">
        <f t="shared" si="38"/>
        <v>1553.8629889029864</v>
      </c>
      <c r="I139" s="23">
        <f t="shared" si="31"/>
        <v>357.38848744768688</v>
      </c>
      <c r="J139" s="33">
        <f t="shared" si="32"/>
        <v>0.23748052758620691</v>
      </c>
      <c r="K139" s="23">
        <f t="shared" si="24"/>
        <v>63.487770844196845</v>
      </c>
      <c r="L139" s="23">
        <f t="shared" si="33"/>
        <v>293.90071660349003</v>
      </c>
      <c r="M139" s="33">
        <f t="shared" si="34"/>
        <v>0.59537245191655219</v>
      </c>
      <c r="N139" s="23">
        <f t="shared" si="35"/>
        <v>2609.9007166034899</v>
      </c>
      <c r="O139" s="2">
        <f t="shared" si="25"/>
        <v>1.5</v>
      </c>
      <c r="P139" s="46">
        <f t="shared" si="26"/>
        <v>0.14860000000000001</v>
      </c>
      <c r="R139" s="4"/>
    </row>
    <row r="140" spans="1:18" x14ac:dyDescent="0.2">
      <c r="A140" s="23">
        <f t="shared" si="39"/>
        <v>117</v>
      </c>
      <c r="B140" s="23">
        <f t="shared" si="27"/>
        <v>1.9269914529914529</v>
      </c>
      <c r="C140" s="23" t="str">
        <f t="shared" si="28"/>
        <v>B-</v>
      </c>
      <c r="D140" s="33">
        <f t="shared" si="29"/>
        <v>6.0522260008513955E-2</v>
      </c>
      <c r="E140" s="33">
        <f t="shared" si="36"/>
        <v>4.5999999999999999E-2</v>
      </c>
      <c r="F140" s="40">
        <f t="shared" si="30"/>
        <v>0.22691031263303055</v>
      </c>
      <c r="G140" s="33">
        <f t="shared" si="37"/>
        <v>7.504452001702791E-2</v>
      </c>
      <c r="H140" s="23">
        <f t="shared" si="38"/>
        <v>1559.0745330032389</v>
      </c>
      <c r="I140" s="23">
        <f t="shared" si="31"/>
        <v>358.58714259074497</v>
      </c>
      <c r="J140" s="33">
        <f t="shared" si="32"/>
        <v>0.23994907008547009</v>
      </c>
      <c r="K140" s="23">
        <f t="shared" si="24"/>
        <v>64.176469772720381</v>
      </c>
      <c r="L140" s="23">
        <f t="shared" si="33"/>
        <v>294.41067281802458</v>
      </c>
      <c r="M140" s="33">
        <f t="shared" si="34"/>
        <v>0.5972525891185414</v>
      </c>
      <c r="N140" s="23">
        <f t="shared" si="35"/>
        <v>2610.4106728180245</v>
      </c>
      <c r="O140" s="2">
        <f t="shared" si="25"/>
        <v>1.5</v>
      </c>
      <c r="P140" s="46">
        <f t="shared" si="26"/>
        <v>0.14860000000000001</v>
      </c>
      <c r="R140" s="4"/>
    </row>
    <row r="141" spans="1:18" x14ac:dyDescent="0.2">
      <c r="A141" s="23">
        <f t="shared" si="39"/>
        <v>118</v>
      </c>
      <c r="B141" s="23">
        <f t="shared" si="27"/>
        <v>1.9106610169491525</v>
      </c>
      <c r="C141" s="23" t="str">
        <f t="shared" si="28"/>
        <v>B-</v>
      </c>
      <c r="D141" s="33">
        <f t="shared" si="29"/>
        <v>6.0716115395286048E-2</v>
      </c>
      <c r="E141" s="33">
        <f t="shared" si="36"/>
        <v>4.5999999999999999E-2</v>
      </c>
      <c r="F141" s="40">
        <f t="shared" si="30"/>
        <v>0.2299393030513445</v>
      </c>
      <c r="G141" s="33">
        <f t="shared" si="37"/>
        <v>7.5432230790572097E-2</v>
      </c>
      <c r="H141" s="23">
        <f t="shared" si="38"/>
        <v>1564.3180476474552</v>
      </c>
      <c r="I141" s="23">
        <f t="shared" si="31"/>
        <v>359.79315095891468</v>
      </c>
      <c r="J141" s="33">
        <f t="shared" si="32"/>
        <v>0.24237577288135595</v>
      </c>
      <c r="K141" s="23">
        <f t="shared" si="24"/>
        <v>64.854743303430581</v>
      </c>
      <c r="L141" s="23">
        <f t="shared" si="33"/>
        <v>294.93840765548407</v>
      </c>
      <c r="M141" s="33">
        <f t="shared" si="34"/>
        <v>0.59914015706412194</v>
      </c>
      <c r="N141" s="23">
        <f t="shared" si="35"/>
        <v>2610.9384076554843</v>
      </c>
      <c r="O141" s="2">
        <f t="shared" si="25"/>
        <v>1.5</v>
      </c>
      <c r="P141" s="46">
        <f t="shared" si="26"/>
        <v>0.14860000000000001</v>
      </c>
      <c r="R141" s="4"/>
    </row>
    <row r="142" spans="1:18" x14ac:dyDescent="0.2">
      <c r="A142" s="23">
        <f t="shared" si="39"/>
        <v>119</v>
      </c>
      <c r="B142" s="23">
        <f t="shared" si="27"/>
        <v>1.8946050420168068</v>
      </c>
      <c r="C142" s="23" t="str">
        <f t="shared" si="28"/>
        <v>B-</v>
      </c>
      <c r="D142" s="33">
        <f t="shared" si="29"/>
        <v>6.0907927255523908E-2</v>
      </c>
      <c r="E142" s="33">
        <f t="shared" si="36"/>
        <v>4.5999999999999999E-2</v>
      </c>
      <c r="F142" s="40">
        <f t="shared" si="30"/>
        <v>0.23293636336756107</v>
      </c>
      <c r="G142" s="33">
        <f t="shared" si="37"/>
        <v>7.5815854511047817E-2</v>
      </c>
      <c r="H142" s="23">
        <f t="shared" si="38"/>
        <v>1569.5925445601808</v>
      </c>
      <c r="I142" s="23">
        <f t="shared" si="31"/>
        <v>361.00628524884161</v>
      </c>
      <c r="J142" s="33">
        <f t="shared" si="32"/>
        <v>0.2447616907563025</v>
      </c>
      <c r="K142" s="23">
        <f t="shared" si="24"/>
        <v>65.522858454275507</v>
      </c>
      <c r="L142" s="23">
        <f t="shared" si="33"/>
        <v>295.48342679456607</v>
      </c>
      <c r="M142" s="33">
        <f t="shared" si="34"/>
        <v>0.60103484803147234</v>
      </c>
      <c r="N142" s="23">
        <f t="shared" si="35"/>
        <v>2611.4834267945662</v>
      </c>
      <c r="O142" s="2">
        <f t="shared" si="25"/>
        <v>1.5</v>
      </c>
      <c r="P142" s="46">
        <f t="shared" si="26"/>
        <v>0.14860000000000001</v>
      </c>
      <c r="R142" s="4"/>
    </row>
    <row r="143" spans="1:18" x14ac:dyDescent="0.2">
      <c r="A143" s="23">
        <f t="shared" si="39"/>
        <v>120</v>
      </c>
      <c r="B143" s="23">
        <f t="shared" si="27"/>
        <v>1.8788166666666666</v>
      </c>
      <c r="C143" s="23" t="str">
        <f t="shared" si="28"/>
        <v>B-</v>
      </c>
      <c r="D143" s="33">
        <f t="shared" si="29"/>
        <v>6.1097727732560121E-2</v>
      </c>
      <c r="E143" s="33">
        <f t="shared" si="36"/>
        <v>4.5999999999999999E-2</v>
      </c>
      <c r="F143" s="40">
        <f t="shared" si="30"/>
        <v>0.2359019958212519</v>
      </c>
      <c r="G143" s="33">
        <f t="shared" si="37"/>
        <v>7.6195455465120243E-2</v>
      </c>
      <c r="H143" s="23">
        <f t="shared" si="38"/>
        <v>1574.8970757833717</v>
      </c>
      <c r="I143" s="23">
        <f t="shared" si="31"/>
        <v>362.2263274301755</v>
      </c>
      <c r="J143" s="33">
        <f t="shared" si="32"/>
        <v>0.24710784333333335</v>
      </c>
      <c r="K143" s="23">
        <f t="shared" si="24"/>
        <v>66.181073172982451</v>
      </c>
      <c r="L143" s="23">
        <f t="shared" si="33"/>
        <v>296.04525425719305</v>
      </c>
      <c r="M143" s="33">
        <f t="shared" si="34"/>
        <v>0.60293636690120711</v>
      </c>
      <c r="N143" s="23">
        <f t="shared" si="35"/>
        <v>2612.0452542571929</v>
      </c>
      <c r="O143" s="2">
        <f t="shared" si="25"/>
        <v>1.5</v>
      </c>
      <c r="P143" s="46">
        <f t="shared" si="26"/>
        <v>0.14860000000000001</v>
      </c>
      <c r="R143" s="4"/>
    </row>
    <row r="144" spans="1:18" x14ac:dyDescent="0.2">
      <c r="A144" s="23">
        <f t="shared" si="39"/>
        <v>121</v>
      </c>
      <c r="B144" s="23">
        <f t="shared" si="27"/>
        <v>1.8632892561983472</v>
      </c>
      <c r="C144" s="23" t="str">
        <f t="shared" si="28"/>
        <v>B-</v>
      </c>
      <c r="D144" s="33">
        <f t="shared" si="29"/>
        <v>6.1285548299118593E-2</v>
      </c>
      <c r="E144" s="33">
        <f t="shared" si="36"/>
        <v>4.5999999999999999E-2</v>
      </c>
      <c r="F144" s="40">
        <f t="shared" si="30"/>
        <v>0.23883669217372802</v>
      </c>
      <c r="G144" s="33">
        <f t="shared" si="37"/>
        <v>7.6571096598237187E-2</v>
      </c>
      <c r="H144" s="23">
        <f t="shared" si="38"/>
        <v>1580.2307316411823</v>
      </c>
      <c r="I144" s="23">
        <f t="shared" si="31"/>
        <v>363.45306827747191</v>
      </c>
      <c r="J144" s="33">
        <f t="shared" si="32"/>
        <v>0.24941521652892562</v>
      </c>
      <c r="K144" s="23">
        <f t="shared" si="24"/>
        <v>66.829636720351985</v>
      </c>
      <c r="L144" s="23">
        <f t="shared" si="33"/>
        <v>296.62343155711994</v>
      </c>
      <c r="M144" s="33">
        <f t="shared" si="34"/>
        <v>0.60484443052681602</v>
      </c>
      <c r="N144" s="23">
        <f t="shared" si="35"/>
        <v>2612.6234315571201</v>
      </c>
      <c r="O144" s="2">
        <f t="shared" si="25"/>
        <v>1.5</v>
      </c>
      <c r="P144" s="46">
        <f t="shared" si="26"/>
        <v>0.14860000000000001</v>
      </c>
      <c r="R144" s="4"/>
    </row>
    <row r="145" spans="1:18" x14ac:dyDescent="0.2">
      <c r="A145" s="23">
        <f t="shared" si="39"/>
        <v>122</v>
      </c>
      <c r="B145" s="23">
        <f t="shared" si="27"/>
        <v>1.848016393442623</v>
      </c>
      <c r="C145" s="23" t="str">
        <f t="shared" si="28"/>
        <v>B-</v>
      </c>
      <c r="D145" s="33">
        <f t="shared" si="29"/>
        <v>6.1471419774712543E-2</v>
      </c>
      <c r="E145" s="33">
        <f t="shared" si="36"/>
        <v>4.5999999999999999E-2</v>
      </c>
      <c r="F145" s="40">
        <f t="shared" si="30"/>
        <v>0.2417409339798835</v>
      </c>
      <c r="G145" s="33">
        <f t="shared" si="37"/>
        <v>7.6942839549425088E-2</v>
      </c>
      <c r="H145" s="23">
        <f t="shared" si="38"/>
        <v>1585.5926388268001</v>
      </c>
      <c r="I145" s="23">
        <f t="shared" si="31"/>
        <v>364.68630693016405</v>
      </c>
      <c r="J145" s="33">
        <f t="shared" si="32"/>
        <v>0.25168476393442624</v>
      </c>
      <c r="K145" s="23">
        <f t="shared" si="24"/>
        <v>67.468790034196729</v>
      </c>
      <c r="L145" s="23">
        <f t="shared" si="33"/>
        <v>297.21751689596732</v>
      </c>
      <c r="M145" s="33">
        <f t="shared" si="34"/>
        <v>0.60675876714243027</v>
      </c>
      <c r="N145" s="23">
        <f t="shared" si="35"/>
        <v>2613.2175168959675</v>
      </c>
      <c r="O145" s="2">
        <f t="shared" si="25"/>
        <v>1.5</v>
      </c>
      <c r="P145" s="46">
        <f t="shared" si="26"/>
        <v>0.14860000000000001</v>
      </c>
      <c r="R145" s="4"/>
    </row>
    <row r="146" spans="1:18" x14ac:dyDescent="0.2">
      <c r="A146" s="23">
        <f t="shared" si="39"/>
        <v>123</v>
      </c>
      <c r="B146" s="23">
        <f t="shared" si="27"/>
        <v>1.8329918699186991</v>
      </c>
      <c r="C146" s="23" t="str">
        <f t="shared" si="28"/>
        <v>B-</v>
      </c>
      <c r="D146" s="33">
        <f t="shared" si="29"/>
        <v>6.1655372342503609E-2</v>
      </c>
      <c r="E146" s="33">
        <f t="shared" si="36"/>
        <v>4.5999999999999999E-2</v>
      </c>
      <c r="F146" s="40">
        <f t="shared" si="30"/>
        <v>0.2446151928516189</v>
      </c>
      <c r="G146" s="33">
        <f t="shared" si="37"/>
        <v>7.7310744685007218E-2</v>
      </c>
      <c r="H146" s="23">
        <f t="shared" si="38"/>
        <v>1590.9819586028802</v>
      </c>
      <c r="I146" s="23">
        <f t="shared" si="31"/>
        <v>365.92585047866248</v>
      </c>
      <c r="J146" s="33">
        <f t="shared" si="32"/>
        <v>0.25391740813008129</v>
      </c>
      <c r="K146" s="23">
        <f t="shared" si="24"/>
        <v>68.098766075060595</v>
      </c>
      <c r="L146" s="23">
        <f t="shared" si="33"/>
        <v>297.82708440360187</v>
      </c>
      <c r="M146" s="33">
        <f t="shared" si="34"/>
        <v>0.60867911580535761</v>
      </c>
      <c r="N146" s="23">
        <f t="shared" si="35"/>
        <v>2613.8270844036019</v>
      </c>
      <c r="O146" s="2">
        <f t="shared" si="25"/>
        <v>1.5</v>
      </c>
      <c r="P146" s="46">
        <f t="shared" si="26"/>
        <v>0.14860000000000001</v>
      </c>
      <c r="R146" s="4"/>
    </row>
    <row r="147" spans="1:18" x14ac:dyDescent="0.2">
      <c r="A147" s="23">
        <f t="shared" si="39"/>
        <v>124</v>
      </c>
      <c r="B147" s="23">
        <f t="shared" si="27"/>
        <v>1.8182096774193548</v>
      </c>
      <c r="C147" s="23" t="str">
        <f t="shared" si="28"/>
        <v>B-</v>
      </c>
      <c r="D147" s="33">
        <f t="shared" si="29"/>
        <v>6.1837435565641488E-2</v>
      </c>
      <c r="E147" s="33">
        <f t="shared" si="36"/>
        <v>4.5999999999999999E-2</v>
      </c>
      <c r="F147" s="40">
        <f t="shared" si="30"/>
        <v>0.24745993071314826</v>
      </c>
      <c r="G147" s="33">
        <f t="shared" si="37"/>
        <v>7.7674871131282977E-2</v>
      </c>
      <c r="H147" s="23">
        <f t="shared" si="38"/>
        <v>1596.3978851077864</v>
      </c>
      <c r="I147" s="23">
        <f t="shared" si="31"/>
        <v>367.17151357479088</v>
      </c>
      <c r="J147" s="33">
        <f t="shared" si="32"/>
        <v>0.25611404193548387</v>
      </c>
      <c r="K147" s="23">
        <f t="shared" si="24"/>
        <v>68.719790154778963</v>
      </c>
      <c r="L147" s="23">
        <f t="shared" si="33"/>
        <v>298.45172342001194</v>
      </c>
      <c r="M147" s="33">
        <f t="shared" si="34"/>
        <v>0.61060522587103239</v>
      </c>
      <c r="N147" s="23">
        <f t="shared" si="35"/>
        <v>2614.4517234200121</v>
      </c>
      <c r="O147" s="2">
        <f t="shared" si="25"/>
        <v>1.5</v>
      </c>
      <c r="P147" s="46">
        <f t="shared" si="26"/>
        <v>0.14860000000000001</v>
      </c>
      <c r="R147" s="4"/>
    </row>
    <row r="148" spans="1:18" x14ac:dyDescent="0.2">
      <c r="A148" s="23">
        <f t="shared" si="39"/>
        <v>125</v>
      </c>
      <c r="B148" s="23">
        <f t="shared" si="27"/>
        <v>1.8036639999999999</v>
      </c>
      <c r="C148" s="23" t="str">
        <f t="shared" si="28"/>
        <v>B-</v>
      </c>
      <c r="D148" s="33">
        <f t="shared" si="29"/>
        <v>6.2017638403102628E-2</v>
      </c>
      <c r="E148" s="33">
        <f t="shared" si="36"/>
        <v>4.5999999999999999E-2</v>
      </c>
      <c r="F148" s="40">
        <f t="shared" si="30"/>
        <v>0.25027560004847854</v>
      </c>
      <c r="G148" s="33">
        <f t="shared" si="37"/>
        <v>7.8035276806205256E-2</v>
      </c>
      <c r="H148" s="23">
        <f t="shared" si="38"/>
        <v>1601.8396437604508</v>
      </c>
      <c r="I148" s="23">
        <f t="shared" si="31"/>
        <v>368.42311806490369</v>
      </c>
      <c r="J148" s="33">
        <f t="shared" si="32"/>
        <v>0.2582755296</v>
      </c>
      <c r="K148" s="23">
        <f t="shared" si="24"/>
        <v>69.33208024886963</v>
      </c>
      <c r="L148" s="23">
        <f t="shared" si="33"/>
        <v>299.09103781603403</v>
      </c>
      <c r="M148" s="33">
        <f t="shared" si="34"/>
        <v>0.61253685649820067</v>
      </c>
      <c r="N148" s="23">
        <f t="shared" si="35"/>
        <v>2615.0910378160343</v>
      </c>
      <c r="O148" s="2">
        <f t="shared" si="25"/>
        <v>1.5</v>
      </c>
      <c r="P148" s="46">
        <f t="shared" si="26"/>
        <v>0.14860000000000001</v>
      </c>
      <c r="R148" s="4"/>
    </row>
    <row r="149" spans="1:18" x14ac:dyDescent="0.2">
      <c r="A149" s="23">
        <f t="shared" si="39"/>
        <v>126</v>
      </c>
      <c r="B149" s="23">
        <f t="shared" si="27"/>
        <v>1.7893492063492062</v>
      </c>
      <c r="C149" s="23" t="str">
        <f t="shared" si="28"/>
        <v>B-</v>
      </c>
      <c r="D149" s="33">
        <f t="shared" si="29"/>
        <v>6.2196009225046006E-2</v>
      </c>
      <c r="E149" s="33">
        <f t="shared" si="36"/>
        <v>4.5999999999999999E-2</v>
      </c>
      <c r="F149" s="40">
        <f t="shared" si="30"/>
        <v>0.25306264414134383</v>
      </c>
      <c r="G149" s="33">
        <f t="shared" si="37"/>
        <v>7.8392018450092013E-2</v>
      </c>
      <c r="H149" s="23">
        <f t="shared" si="38"/>
        <v>1607.3064897572121</v>
      </c>
      <c r="I149" s="23">
        <f t="shared" si="31"/>
        <v>369.68049264415879</v>
      </c>
      <c r="J149" s="33">
        <f t="shared" si="32"/>
        <v>0.26040270793650794</v>
      </c>
      <c r="K149" s="23">
        <f t="shared" si="24"/>
        <v>69.935847293679373</v>
      </c>
      <c r="L149" s="23">
        <f t="shared" si="33"/>
        <v>299.7446453504794</v>
      </c>
      <c r="M149" s="33">
        <f t="shared" si="34"/>
        <v>0.61447377618232746</v>
      </c>
      <c r="N149" s="23">
        <f t="shared" si="35"/>
        <v>2615.7446453504795</v>
      </c>
      <c r="O149" s="2">
        <f t="shared" si="25"/>
        <v>1.5</v>
      </c>
      <c r="P149" s="46">
        <f t="shared" si="26"/>
        <v>0.14860000000000001</v>
      </c>
      <c r="R149" s="4"/>
    </row>
    <row r="150" spans="1:18" x14ac:dyDescent="0.2">
      <c r="A150" s="23">
        <f t="shared" si="39"/>
        <v>127</v>
      </c>
      <c r="B150" s="23">
        <f t="shared" si="27"/>
        <v>1.775259842519685</v>
      </c>
      <c r="C150" s="23" t="str">
        <f t="shared" si="28"/>
        <v>B-</v>
      </c>
      <c r="D150" s="33">
        <f t="shared" si="29"/>
        <v>6.237257582770276E-2</v>
      </c>
      <c r="E150" s="33">
        <f t="shared" si="36"/>
        <v>4.5999999999999999E-2</v>
      </c>
      <c r="F150" s="40">
        <f t="shared" si="30"/>
        <v>0.25582149730785564</v>
      </c>
      <c r="G150" s="33">
        <f t="shared" si="37"/>
        <v>7.8745151655405521E-2</v>
      </c>
      <c r="H150" s="23">
        <f t="shared" si="38"/>
        <v>1612.797706654515</v>
      </c>
      <c r="I150" s="23">
        <f t="shared" si="31"/>
        <v>370.94347253053849</v>
      </c>
      <c r="J150" s="33">
        <f t="shared" si="32"/>
        <v>0.26249638740157477</v>
      </c>
      <c r="K150" s="23">
        <f t="shared" si="24"/>
        <v>70.531295469150891</v>
      </c>
      <c r="L150" s="23">
        <f t="shared" si="33"/>
        <v>300.41217706138758</v>
      </c>
      <c r="M150" s="33">
        <f t="shared" si="34"/>
        <v>0.61641576231537121</v>
      </c>
      <c r="N150" s="23">
        <f t="shared" si="35"/>
        <v>2616.4121770613874</v>
      </c>
      <c r="O150" s="2">
        <f t="shared" si="25"/>
        <v>1.5</v>
      </c>
      <c r="P150" s="46">
        <f t="shared" si="26"/>
        <v>0.14860000000000001</v>
      </c>
      <c r="R150" s="4"/>
    </row>
    <row r="151" spans="1:18" x14ac:dyDescent="0.2">
      <c r="A151" s="23">
        <f t="shared" si="39"/>
        <v>128</v>
      </c>
      <c r="B151" s="23">
        <f t="shared" si="27"/>
        <v>1.761390625</v>
      </c>
      <c r="C151" s="23" t="str">
        <f t="shared" si="28"/>
        <v>B-</v>
      </c>
      <c r="D151" s="33">
        <f t="shared" si="29"/>
        <v>6.2547365447816389E-2</v>
      </c>
      <c r="E151" s="33">
        <f t="shared" si="36"/>
        <v>4.5999999999999999E-2</v>
      </c>
      <c r="F151" s="40">
        <f t="shared" si="30"/>
        <v>0.25855258512213108</v>
      </c>
      <c r="G151" s="33">
        <f t="shared" si="37"/>
        <v>7.9094730895632778E-2</v>
      </c>
      <c r="H151" s="23">
        <f t="shared" si="38"/>
        <v>1618.3126050317915</v>
      </c>
      <c r="I151" s="23">
        <f t="shared" si="31"/>
        <v>372.21189915731208</v>
      </c>
      <c r="J151" s="33">
        <f t="shared" si="32"/>
        <v>0.26455735312500001</v>
      </c>
      <c r="K151" s="23">
        <f t="shared" si="24"/>
        <v>71.118622468018799</v>
      </c>
      <c r="L151" s="23">
        <f t="shared" si="33"/>
        <v>301.09327668929325</v>
      </c>
      <c r="M151" s="33">
        <f t="shared" si="34"/>
        <v>0.61836260077019822</v>
      </c>
      <c r="N151" s="23">
        <f t="shared" si="35"/>
        <v>2617.0932766892934</v>
      </c>
      <c r="O151" s="2">
        <f t="shared" si="25"/>
        <v>1.5</v>
      </c>
      <c r="P151" s="46">
        <f t="shared" si="26"/>
        <v>0.14860000000000001</v>
      </c>
      <c r="R151" s="4"/>
    </row>
    <row r="152" spans="1:18" x14ac:dyDescent="0.2">
      <c r="A152" s="23">
        <f t="shared" si="39"/>
        <v>129</v>
      </c>
      <c r="B152" s="23">
        <f t="shared" si="27"/>
        <v>1.7477364341085271</v>
      </c>
      <c r="C152" s="23" t="str">
        <f t="shared" si="28"/>
        <v>B-</v>
      </c>
      <c r="D152" s="33">
        <f t="shared" si="29"/>
        <v>6.2720404776649044E-2</v>
      </c>
      <c r="E152" s="33">
        <f t="shared" si="36"/>
        <v>4.5999999999999999E-2</v>
      </c>
      <c r="F152" s="40">
        <f t="shared" si="30"/>
        <v>0.26125632463514131</v>
      </c>
      <c r="G152" s="33">
        <f t="shared" si="37"/>
        <v>7.9440809553298089E-2</v>
      </c>
      <c r="H152" s="23">
        <f t="shared" si="38"/>
        <v>1623.8505212292916</v>
      </c>
      <c r="I152" s="23">
        <f t="shared" si="31"/>
        <v>373.48561988273707</v>
      </c>
      <c r="J152" s="33">
        <f t="shared" si="32"/>
        <v>0.26658636589147289</v>
      </c>
      <c r="K152" s="23">
        <f t="shared" si="24"/>
        <v>71.698019752191414</v>
      </c>
      <c r="L152" s="23">
        <f t="shared" si="33"/>
        <v>301.78760013054568</v>
      </c>
      <c r="M152" s="33">
        <f t="shared" si="34"/>
        <v>0.62031408550804967</v>
      </c>
      <c r="N152" s="23">
        <f t="shared" si="35"/>
        <v>2617.7876001305458</v>
      </c>
      <c r="O152" s="2">
        <f t="shared" si="25"/>
        <v>1.5</v>
      </c>
      <c r="P152" s="46">
        <f t="shared" si="26"/>
        <v>0.14860000000000001</v>
      </c>
      <c r="R152" s="4"/>
    </row>
    <row r="153" spans="1:18" x14ac:dyDescent="0.2">
      <c r="A153" s="23">
        <f t="shared" si="39"/>
        <v>130</v>
      </c>
      <c r="B153" s="23">
        <f t="shared" si="27"/>
        <v>1.7342923076923076</v>
      </c>
      <c r="C153" s="23" t="str">
        <f t="shared" si="28"/>
        <v>B-</v>
      </c>
      <c r="D153" s="33">
        <f t="shared" si="29"/>
        <v>6.2891719973569321E-2</v>
      </c>
      <c r="E153" s="33">
        <f t="shared" si="36"/>
        <v>4.5999999999999992E-2</v>
      </c>
      <c r="F153" s="40">
        <f t="shared" si="30"/>
        <v>0.26393312458702078</v>
      </c>
      <c r="G153" s="33">
        <f t="shared" si="37"/>
        <v>7.9783439947138657E-2</v>
      </c>
      <c r="H153" s="23">
        <f t="shared" si="38"/>
        <v>1629.4108161559948</v>
      </c>
      <c r="I153" s="23">
        <f t="shared" si="31"/>
        <v>374.76448771587883</v>
      </c>
      <c r="J153" s="33">
        <f t="shared" si="32"/>
        <v>0.26858416307692312</v>
      </c>
      <c r="K153" s="23">
        <f t="shared" si="24"/>
        <v>72.269672797027511</v>
      </c>
      <c r="L153" s="23">
        <f t="shared" si="33"/>
        <v>302.49481491885132</v>
      </c>
      <c r="M153" s="33">
        <f t="shared" si="34"/>
        <v>0.62227001820757522</v>
      </c>
      <c r="N153" s="23">
        <f t="shared" si="35"/>
        <v>2618.4948149188513</v>
      </c>
      <c r="O153" s="2">
        <f t="shared" si="25"/>
        <v>1.5</v>
      </c>
      <c r="P153" s="46">
        <f t="shared" si="26"/>
        <v>0.14860000000000001</v>
      </c>
      <c r="R153" s="4"/>
    </row>
    <row r="154" spans="1:18" x14ac:dyDescent="0.2">
      <c r="A154" s="23">
        <f t="shared" si="39"/>
        <v>131</v>
      </c>
      <c r="B154" s="23">
        <f t="shared" si="27"/>
        <v>1.7210534351145037</v>
      </c>
      <c r="C154" s="23" t="str">
        <f t="shared" si="28"/>
        <v>B-</v>
      </c>
      <c r="D154" s="33">
        <f t="shared" si="29"/>
        <v>6.3061336679235719E-2</v>
      </c>
      <c r="E154" s="33">
        <f t="shared" si="36"/>
        <v>4.5999999999999999E-2</v>
      </c>
      <c r="F154" s="40">
        <f t="shared" si="30"/>
        <v>0.26658338561305811</v>
      </c>
      <c r="G154" s="33">
        <f t="shared" si="37"/>
        <v>8.0122673358471438E-2</v>
      </c>
      <c r="H154" s="23">
        <f t="shared" si="38"/>
        <v>1634.9928741631193</v>
      </c>
      <c r="I154" s="23">
        <f t="shared" si="31"/>
        <v>376.04836105751747</v>
      </c>
      <c r="J154" s="33">
        <f t="shared" si="32"/>
        <v>0.27055145954198473</v>
      </c>
      <c r="K154" s="23">
        <f t="shared" si="24"/>
        <v>72.833761324171931</v>
      </c>
      <c r="L154" s="23">
        <f t="shared" si="33"/>
        <v>303.21459973334555</v>
      </c>
      <c r="M154" s="33">
        <f t="shared" si="34"/>
        <v>0.62423020791407202</v>
      </c>
      <c r="N154" s="23">
        <f t="shared" si="35"/>
        <v>2619.2145997333455</v>
      </c>
      <c r="O154" s="2">
        <f t="shared" si="25"/>
        <v>1.5</v>
      </c>
      <c r="P154" s="46">
        <f t="shared" si="26"/>
        <v>0.14860000000000001</v>
      </c>
      <c r="R154" s="4"/>
    </row>
    <row r="155" spans="1:18" x14ac:dyDescent="0.2">
      <c r="A155" s="23">
        <f t="shared" si="39"/>
        <v>132</v>
      </c>
      <c r="B155" s="23">
        <f t="shared" si="27"/>
        <v>1.7080151515151516</v>
      </c>
      <c r="C155" s="23" t="str">
        <f t="shared" si="28"/>
        <v>B-</v>
      </c>
      <c r="D155" s="33">
        <f t="shared" si="29"/>
        <v>6.3229280028390025E-2</v>
      </c>
      <c r="E155" s="33">
        <f t="shared" si="36"/>
        <v>4.5999999999999992E-2</v>
      </c>
      <c r="F155" s="40">
        <f t="shared" si="30"/>
        <v>0.26920750044359426</v>
      </c>
      <c r="G155" s="33">
        <f t="shared" si="37"/>
        <v>8.0458560056780065E-2</v>
      </c>
      <c r="H155" s="23">
        <f t="shared" si="38"/>
        <v>1640.5961019790418</v>
      </c>
      <c r="I155" s="23">
        <f t="shared" si="31"/>
        <v>377.33710345517966</v>
      </c>
      <c r="J155" s="33">
        <f t="shared" si="32"/>
        <v>0.27248894848484845</v>
      </c>
      <c r="K155" s="23">
        <f t="shared" ref="K155:K218" si="40">($D$21+I155)*$C$6*J155</f>
        <v>73.390459523572943</v>
      </c>
      <c r="L155" s="23">
        <f t="shared" si="33"/>
        <v>303.94664393160673</v>
      </c>
      <c r="M155" s="33">
        <f t="shared" si="34"/>
        <v>0.62619447070765211</v>
      </c>
      <c r="N155" s="23">
        <f t="shared" si="35"/>
        <v>2619.9466439316066</v>
      </c>
      <c r="O155" s="2">
        <f t="shared" ref="O155:O218" si="41">VLOOKUP(C155,$O$5:$P$18,2,0)</f>
        <v>1.5</v>
      </c>
      <c r="P155" s="46">
        <f t="shared" ref="P155:P218" si="42">VLOOKUP(C155,$Y$5:$Z$18,2,0)</f>
        <v>0.14860000000000001</v>
      </c>
      <c r="R155" s="4"/>
    </row>
    <row r="156" spans="1:18" x14ac:dyDescent="0.2">
      <c r="A156" s="23">
        <f t="shared" si="39"/>
        <v>133</v>
      </c>
      <c r="B156" s="23">
        <f t="shared" ref="B156:B219" si="43">$D$22/A156</f>
        <v>1.6951729323308271</v>
      </c>
      <c r="C156" s="23" t="str">
        <f t="shared" ref="C156:C219" si="44">VLOOKUP(B156,$P$4:$W$18,2,1)</f>
        <v>B-</v>
      </c>
      <c r="D156" s="33">
        <f t="shared" ref="D156:D219" si="45">$C$4/(1-J156)</f>
        <v>6.3395574662273912E-2</v>
      </c>
      <c r="E156" s="33">
        <f t="shared" si="36"/>
        <v>4.6000000000000006E-2</v>
      </c>
      <c r="F156" s="40">
        <f t="shared" ref="F156:F219" si="46">(D156-E156)/$C$5</f>
        <v>0.27180585409802976</v>
      </c>
      <c r="G156" s="33">
        <f t="shared" si="37"/>
        <v>8.0791149324547812E-2</v>
      </c>
      <c r="H156" s="23">
        <f t="shared" si="38"/>
        <v>1646.2199277017701</v>
      </c>
      <c r="I156" s="23">
        <f t="shared" ref="I156:I219" si="47">H156*($C$7-$C$8)/(1-$C$8)</f>
        <v>378.63058337140711</v>
      </c>
      <c r="J156" s="33">
        <f t="shared" ref="J156:J219" si="48">VLOOKUP(C156,$H$5:$J$18,3,0)-(B156-O156)*P156</f>
        <v>0.27439730225563908</v>
      </c>
      <c r="K156" s="23">
        <f t="shared" si="40"/>
        <v>73.939936265265317</v>
      </c>
      <c r="L156" s="23">
        <f t="shared" ref="L156:L163" si="49">I156-K156</f>
        <v>304.6906471061418</v>
      </c>
      <c r="M156" s="33">
        <f t="shared" ref="M156:M219" si="50">H156/N156</f>
        <v>0.62816262938915879</v>
      </c>
      <c r="N156" s="23">
        <f t="shared" ref="N156:N219" si="51">$D$21+L156</f>
        <v>2620.690647106142</v>
      </c>
      <c r="O156" s="2">
        <f t="shared" si="41"/>
        <v>1.5</v>
      </c>
      <c r="P156" s="46">
        <f t="shared" si="42"/>
        <v>0.14860000000000001</v>
      </c>
      <c r="R156" s="4"/>
    </row>
    <row r="157" spans="1:18" x14ac:dyDescent="0.2">
      <c r="A157" s="23">
        <f t="shared" si="39"/>
        <v>134</v>
      </c>
      <c r="B157" s="23">
        <f t="shared" si="43"/>
        <v>1.6825223880597016</v>
      </c>
      <c r="C157" s="23" t="str">
        <f t="shared" si="44"/>
        <v>B-</v>
      </c>
      <c r="D157" s="33">
        <f t="shared" si="45"/>
        <v>6.356024474068156E-2</v>
      </c>
      <c r="E157" s="33">
        <f t="shared" ref="E157:E220" si="52">D157*(1-J157)</f>
        <v>4.5999999999999999E-2</v>
      </c>
      <c r="F157" s="40">
        <f t="shared" si="46"/>
        <v>0.2743788240731494</v>
      </c>
      <c r="G157" s="33">
        <f t="shared" ref="G157:G220" si="53">D157+(F157*$C$5)</f>
        <v>8.112048948136312E-2</v>
      </c>
      <c r="H157" s="23">
        <f t="shared" ref="H157:H220" si="54">A157/G157</f>
        <v>1651.8637998453596</v>
      </c>
      <c r="I157" s="23">
        <f t="shared" si="47"/>
        <v>379.92867396443273</v>
      </c>
      <c r="J157" s="33">
        <f t="shared" si="48"/>
        <v>0.27627717313432837</v>
      </c>
      <c r="K157" s="23">
        <f t="shared" si="40"/>
        <v>74.482355301467194</v>
      </c>
      <c r="L157" s="23">
        <f t="shared" si="49"/>
        <v>305.44631866296555</v>
      </c>
      <c r="M157" s="33">
        <f t="shared" si="50"/>
        <v>0.63013451318273461</v>
      </c>
      <c r="N157" s="23">
        <f t="shared" si="51"/>
        <v>2621.4463186629655</v>
      </c>
      <c r="O157" s="2">
        <f t="shared" si="41"/>
        <v>1.5</v>
      </c>
      <c r="P157" s="46">
        <f t="shared" si="42"/>
        <v>0.14860000000000001</v>
      </c>
      <c r="R157" s="4"/>
    </row>
    <row r="158" spans="1:18" x14ac:dyDescent="0.2">
      <c r="A158" s="23">
        <f t="shared" ref="A158:A221" si="55">A157+1</f>
        <v>135</v>
      </c>
      <c r="B158" s="23">
        <f t="shared" si="43"/>
        <v>1.6700592592592594</v>
      </c>
      <c r="C158" s="23" t="str">
        <f t="shared" si="44"/>
        <v>B-</v>
      </c>
      <c r="D158" s="33">
        <f t="shared" si="45"/>
        <v>6.3723313953660904E-2</v>
      </c>
      <c r="E158" s="33">
        <f t="shared" si="52"/>
        <v>4.6000000000000006E-2</v>
      </c>
      <c r="F158" s="40">
        <f t="shared" si="46"/>
        <v>0.27692678052595154</v>
      </c>
      <c r="G158" s="33">
        <f t="shared" si="53"/>
        <v>8.1446627907321795E-2</v>
      </c>
      <c r="H158" s="23">
        <f t="shared" si="54"/>
        <v>1657.5271864369467</v>
      </c>
      <c r="I158" s="23">
        <f t="shared" si="47"/>
        <v>381.23125288049778</v>
      </c>
      <c r="J158" s="33">
        <f t="shared" si="48"/>
        <v>0.27812919407407405</v>
      </c>
      <c r="K158" s="23">
        <f t="shared" si="40"/>
        <v>75.017875459505788</v>
      </c>
      <c r="L158" s="23">
        <f t="shared" si="49"/>
        <v>306.213377420992</v>
      </c>
      <c r="M158" s="33">
        <f t="shared" si="50"/>
        <v>0.63210995745402054</v>
      </c>
      <c r="N158" s="23">
        <f t="shared" si="51"/>
        <v>2622.2133774209919</v>
      </c>
      <c r="O158" s="2">
        <f t="shared" si="41"/>
        <v>1.5</v>
      </c>
      <c r="P158" s="46">
        <f t="shared" si="42"/>
        <v>0.14860000000000001</v>
      </c>
      <c r="R158" s="4"/>
    </row>
    <row r="159" spans="1:18" x14ac:dyDescent="0.2">
      <c r="A159" s="23">
        <f t="shared" si="55"/>
        <v>136</v>
      </c>
      <c r="B159" s="23">
        <f t="shared" si="43"/>
        <v>1.6577794117647058</v>
      </c>
      <c r="C159" s="23" t="str">
        <f t="shared" si="44"/>
        <v>B-</v>
      </c>
      <c r="D159" s="33">
        <f t="shared" si="45"/>
        <v>6.3884805532875108E-2</v>
      </c>
      <c r="E159" s="33">
        <f t="shared" si="52"/>
        <v>4.5999999999999999E-2</v>
      </c>
      <c r="F159" s="40">
        <f t="shared" si="46"/>
        <v>0.27945008645117358</v>
      </c>
      <c r="G159" s="33">
        <f t="shared" si="53"/>
        <v>8.1769611065750217E-2</v>
      </c>
      <c r="H159" s="23">
        <f t="shared" si="54"/>
        <v>1663.2095741612811</v>
      </c>
      <c r="I159" s="23">
        <f t="shared" si="47"/>
        <v>382.53820205709468</v>
      </c>
      <c r="J159" s="33">
        <f t="shared" si="48"/>
        <v>0.2799539794117647</v>
      </c>
      <c r="K159" s="23">
        <f t="shared" si="40"/>
        <v>75.546650826055242</v>
      </c>
      <c r="L159" s="23">
        <f t="shared" si="49"/>
        <v>306.99155123103947</v>
      </c>
      <c r="M159" s="33">
        <f t="shared" si="50"/>
        <v>0.63408880344303542</v>
      </c>
      <c r="N159" s="23">
        <f t="shared" si="51"/>
        <v>2622.9915512310395</v>
      </c>
      <c r="O159" s="2">
        <f t="shared" si="41"/>
        <v>1.5</v>
      </c>
      <c r="P159" s="46">
        <f t="shared" si="42"/>
        <v>0.14860000000000001</v>
      </c>
      <c r="R159" s="4"/>
    </row>
    <row r="160" spans="1:18" x14ac:dyDescent="0.2">
      <c r="A160" s="23">
        <f t="shared" si="55"/>
        <v>137</v>
      </c>
      <c r="B160" s="23">
        <f t="shared" si="43"/>
        <v>1.6456788321167883</v>
      </c>
      <c r="C160" s="23" t="str">
        <f t="shared" si="44"/>
        <v>B-</v>
      </c>
      <c r="D160" s="33">
        <f t="shared" si="45"/>
        <v>6.4044742262635998E-2</v>
      </c>
      <c r="E160" s="33">
        <f t="shared" si="52"/>
        <v>4.5999999999999999E-2</v>
      </c>
      <c r="F160" s="40">
        <f t="shared" si="46"/>
        <v>0.28194909785368749</v>
      </c>
      <c r="G160" s="33">
        <f t="shared" si="53"/>
        <v>8.2089484525271997E-2</v>
      </c>
      <c r="H160" s="23">
        <f t="shared" si="54"/>
        <v>1668.9104675498761</v>
      </c>
      <c r="I160" s="23">
        <f t="shared" si="47"/>
        <v>383.84940753647152</v>
      </c>
      <c r="J160" s="33">
        <f t="shared" si="48"/>
        <v>0.28175212554744528</v>
      </c>
      <c r="K160" s="23">
        <f t="shared" si="40"/>
        <v>76.068830923141164</v>
      </c>
      <c r="L160" s="23">
        <f t="shared" si="49"/>
        <v>307.78057661333037</v>
      </c>
      <c r="M160" s="33">
        <f t="shared" si="50"/>
        <v>0.63607089801085348</v>
      </c>
      <c r="N160" s="23">
        <f t="shared" si="51"/>
        <v>2623.7805766133306</v>
      </c>
      <c r="O160" s="2">
        <f t="shared" si="41"/>
        <v>1.5</v>
      </c>
      <c r="P160" s="46">
        <f t="shared" si="42"/>
        <v>0.14860000000000001</v>
      </c>
      <c r="R160" s="4"/>
    </row>
    <row r="161" spans="1:18" x14ac:dyDescent="0.2">
      <c r="A161" s="23">
        <f t="shared" si="55"/>
        <v>138</v>
      </c>
      <c r="B161" s="23">
        <f t="shared" si="43"/>
        <v>1.6337536231884058</v>
      </c>
      <c r="C161" s="23" t="str">
        <f t="shared" si="44"/>
        <v>B-</v>
      </c>
      <c r="D161" s="33">
        <f t="shared" si="45"/>
        <v>6.4203146490620214E-2</v>
      </c>
      <c r="E161" s="33">
        <f t="shared" si="52"/>
        <v>4.5999999999999999E-2</v>
      </c>
      <c r="F161" s="40">
        <f t="shared" si="46"/>
        <v>0.28442416391594083</v>
      </c>
      <c r="G161" s="33">
        <f t="shared" si="53"/>
        <v>8.2406292981240428E-2</v>
      </c>
      <c r="H161" s="23">
        <f t="shared" si="54"/>
        <v>1674.629388212079</v>
      </c>
      <c r="I161" s="23">
        <f t="shared" si="47"/>
        <v>385.16475928877816</v>
      </c>
      <c r="J161" s="33">
        <f t="shared" si="48"/>
        <v>0.28352421159420288</v>
      </c>
      <c r="K161" s="23">
        <f t="shared" si="40"/>
        <v>76.584560876339566</v>
      </c>
      <c r="L161" s="23">
        <f t="shared" si="49"/>
        <v>308.58019841243856</v>
      </c>
      <c r="M161" s="33">
        <f t="shared" si="50"/>
        <v>0.63805609339925373</v>
      </c>
      <c r="N161" s="23">
        <f t="shared" si="51"/>
        <v>2624.5801984124387</v>
      </c>
      <c r="O161" s="2">
        <f t="shared" si="41"/>
        <v>1.5</v>
      </c>
      <c r="P161" s="46">
        <f t="shared" si="42"/>
        <v>0.14860000000000001</v>
      </c>
      <c r="R161" s="4"/>
    </row>
    <row r="162" spans="1:18" x14ac:dyDescent="0.2">
      <c r="A162" s="23">
        <f t="shared" si="55"/>
        <v>139</v>
      </c>
      <c r="B162" s="23">
        <f t="shared" si="43"/>
        <v>1.6219999999999999</v>
      </c>
      <c r="C162" s="23" t="str">
        <f t="shared" si="44"/>
        <v>B-</v>
      </c>
      <c r="D162" s="33">
        <f t="shared" si="45"/>
        <v>6.4360040138278951E-2</v>
      </c>
      <c r="E162" s="33">
        <f t="shared" si="52"/>
        <v>4.5999999999999999E-2</v>
      </c>
      <c r="F162" s="40">
        <f t="shared" si="46"/>
        <v>0.2868756271606086</v>
      </c>
      <c r="G162" s="33">
        <f t="shared" si="53"/>
        <v>8.2720080276557903E-2</v>
      </c>
      <c r="H162" s="23">
        <f t="shared" si="54"/>
        <v>1680.3658741055563</v>
      </c>
      <c r="I162" s="23">
        <f t="shared" si="47"/>
        <v>386.48415104427795</v>
      </c>
      <c r="J162" s="33">
        <f t="shared" si="48"/>
        <v>0.28527080000000005</v>
      </c>
      <c r="K162" s="23">
        <f t="shared" si="40"/>
        <v>77.093981575572215</v>
      </c>
      <c r="L162" s="23">
        <f t="shared" si="49"/>
        <v>309.39016946870572</v>
      </c>
      <c r="M162" s="33">
        <f t="shared" si="50"/>
        <v>0.64004424700257345</v>
      </c>
      <c r="N162" s="23">
        <f t="shared" si="51"/>
        <v>2625.3901694687056</v>
      </c>
      <c r="O162" s="2">
        <f t="shared" si="41"/>
        <v>1.5</v>
      </c>
      <c r="P162" s="46">
        <f t="shared" si="42"/>
        <v>0.14860000000000001</v>
      </c>
      <c r="R162" s="4"/>
    </row>
    <row r="163" spans="1:18" x14ac:dyDescent="0.2">
      <c r="A163" s="23">
        <f t="shared" si="55"/>
        <v>140</v>
      </c>
      <c r="B163" s="23">
        <f t="shared" si="43"/>
        <v>1.6104142857142858</v>
      </c>
      <c r="C163" s="23" t="str">
        <f t="shared" si="44"/>
        <v>B-</v>
      </c>
      <c r="D163" s="33">
        <f t="shared" si="45"/>
        <v>6.4515444710951109E-2</v>
      </c>
      <c r="E163" s="33">
        <f t="shared" si="52"/>
        <v>4.5999999999999999E-2</v>
      </c>
      <c r="F163" s="40">
        <f t="shared" si="46"/>
        <v>0.28930382360861107</v>
      </c>
      <c r="G163" s="33">
        <f t="shared" si="53"/>
        <v>8.3030889421902218E-2</v>
      </c>
      <c r="H163" s="23">
        <f t="shared" si="54"/>
        <v>1686.1194788438609</v>
      </c>
      <c r="I163" s="23">
        <f t="shared" si="47"/>
        <v>387.807480134088</v>
      </c>
      <c r="J163" s="33">
        <f t="shared" si="48"/>
        <v>0.28699243714285716</v>
      </c>
      <c r="K163" s="23">
        <f t="shared" si="40"/>
        <v>77.597229828876934</v>
      </c>
      <c r="L163" s="23">
        <f t="shared" si="49"/>
        <v>310.21025030521105</v>
      </c>
      <c r="M163" s="33">
        <f t="shared" si="50"/>
        <v>0.64203522115105016</v>
      </c>
      <c r="N163" s="23">
        <f t="shared" si="51"/>
        <v>2626.210250305211</v>
      </c>
      <c r="O163" s="2">
        <f t="shared" si="41"/>
        <v>1.5</v>
      </c>
      <c r="P163" s="46">
        <f t="shared" si="42"/>
        <v>0.14860000000000001</v>
      </c>
      <c r="R163" s="4"/>
    </row>
    <row r="164" spans="1:18" x14ac:dyDescent="0.2">
      <c r="A164" s="23">
        <f t="shared" si="55"/>
        <v>141</v>
      </c>
      <c r="B164" s="23">
        <f t="shared" si="43"/>
        <v>1.5989929078014185</v>
      </c>
      <c r="C164" s="23" t="str">
        <f t="shared" si="44"/>
        <v>B-</v>
      </c>
      <c r="D164" s="33">
        <f t="shared" si="45"/>
        <v>6.4669381307690024E-2</v>
      </c>
      <c r="E164" s="33">
        <f t="shared" si="52"/>
        <v>4.5999999999999999E-2</v>
      </c>
      <c r="F164" s="40">
        <f t="shared" si="46"/>
        <v>0.29170908293265663</v>
      </c>
      <c r="G164" s="33">
        <f t="shared" si="53"/>
        <v>8.3338762615380049E-2</v>
      </c>
      <c r="H164" s="23">
        <f t="shared" si="54"/>
        <v>1691.8897710388928</v>
      </c>
      <c r="I164" s="23">
        <f t="shared" si="47"/>
        <v>389.13464733894534</v>
      </c>
      <c r="J164" s="33">
        <f t="shared" si="48"/>
        <v>0.28868965390070922</v>
      </c>
      <c r="K164" s="23">
        <f t="shared" si="40"/>
        <v>78.094438509509715</v>
      </c>
      <c r="L164" s="23">
        <f t="shared" ref="L164:L227" si="56">I164-K164</f>
        <v>311.04020882943564</v>
      </c>
      <c r="M164" s="33">
        <f t="shared" si="50"/>
        <v>0.64402888290498228</v>
      </c>
      <c r="N164" s="23">
        <f t="shared" si="51"/>
        <v>2627.0402088294359</v>
      </c>
      <c r="O164" s="2">
        <f t="shared" si="41"/>
        <v>1.5</v>
      </c>
      <c r="P164" s="46">
        <f t="shared" si="42"/>
        <v>0.14860000000000001</v>
      </c>
      <c r="R164" s="4"/>
    </row>
    <row r="165" spans="1:18" x14ac:dyDescent="0.2">
      <c r="A165" s="23">
        <f t="shared" si="55"/>
        <v>142</v>
      </c>
      <c r="B165" s="23">
        <f t="shared" si="43"/>
        <v>1.5877323943661972</v>
      </c>
      <c r="C165" s="23" t="str">
        <f t="shared" si="44"/>
        <v>B-</v>
      </c>
      <c r="D165" s="33">
        <f t="shared" si="45"/>
        <v>6.4821870630812906E-2</v>
      </c>
      <c r="E165" s="33">
        <f t="shared" si="52"/>
        <v>4.5999999999999999E-2</v>
      </c>
      <c r="F165" s="40">
        <f t="shared" si="46"/>
        <v>0.29409172860645166</v>
      </c>
      <c r="G165" s="33">
        <f t="shared" si="53"/>
        <v>8.3643741261625812E-2</v>
      </c>
      <c r="H165" s="23">
        <f t="shared" si="54"/>
        <v>1697.6763336762288</v>
      </c>
      <c r="I165" s="23">
        <f t="shared" si="47"/>
        <v>390.46555674553264</v>
      </c>
      <c r="J165" s="33">
        <f t="shared" si="48"/>
        <v>0.2903629661971831</v>
      </c>
      <c r="K165" s="23">
        <f t="shared" si="40"/>
        <v>78.585736696714349</v>
      </c>
      <c r="L165" s="23">
        <f t="shared" si="56"/>
        <v>311.87982004881826</v>
      </c>
      <c r="M165" s="33">
        <f t="shared" si="50"/>
        <v>0.64602510385908396</v>
      </c>
      <c r="N165" s="23">
        <f t="shared" si="51"/>
        <v>2627.8798200488181</v>
      </c>
      <c r="O165" s="2">
        <f t="shared" si="41"/>
        <v>1.5</v>
      </c>
      <c r="P165" s="46">
        <f t="shared" si="42"/>
        <v>0.14860000000000001</v>
      </c>
      <c r="R165" s="4"/>
    </row>
    <row r="166" spans="1:18" x14ac:dyDescent="0.2">
      <c r="A166" s="23">
        <f t="shared" si="55"/>
        <v>143</v>
      </c>
      <c r="B166" s="23">
        <f t="shared" si="43"/>
        <v>1.5766293706293706</v>
      </c>
      <c r="C166" s="23" t="str">
        <f t="shared" si="44"/>
        <v>B-</v>
      </c>
      <c r="D166" s="33">
        <f t="shared" si="45"/>
        <v>6.4972932995182239E-2</v>
      </c>
      <c r="E166" s="33">
        <f t="shared" si="52"/>
        <v>4.5999999999999999E-2</v>
      </c>
      <c r="F166" s="40">
        <f t="shared" si="46"/>
        <v>0.29645207804972251</v>
      </c>
      <c r="G166" s="33">
        <f t="shared" si="53"/>
        <v>8.3945865990364479E-2</v>
      </c>
      <c r="H166" s="23">
        <f t="shared" si="54"/>
        <v>1703.4787635214093</v>
      </c>
      <c r="I166" s="23">
        <f t="shared" si="47"/>
        <v>391.80011560992415</v>
      </c>
      <c r="J166" s="33">
        <f t="shared" si="48"/>
        <v>0.29201287552447552</v>
      </c>
      <c r="K166" s="23">
        <f t="shared" si="40"/>
        <v>79.071249810476118</v>
      </c>
      <c r="L166" s="23">
        <f t="shared" si="56"/>
        <v>312.72886579944804</v>
      </c>
      <c r="M166" s="33">
        <f t="shared" si="50"/>
        <v>0.64802375995644868</v>
      </c>
      <c r="N166" s="23">
        <f t="shared" si="51"/>
        <v>2628.7288657994482</v>
      </c>
      <c r="O166" s="2">
        <f t="shared" si="41"/>
        <v>1.5</v>
      </c>
      <c r="P166" s="46">
        <f t="shared" si="42"/>
        <v>0.14860000000000001</v>
      </c>
      <c r="R166" s="4"/>
    </row>
    <row r="167" spans="1:18" x14ac:dyDescent="0.2">
      <c r="A167" s="23">
        <f t="shared" si="55"/>
        <v>144</v>
      </c>
      <c r="B167" s="23">
        <f t="shared" si="43"/>
        <v>1.5656805555555555</v>
      </c>
      <c r="C167" s="23" t="str">
        <f t="shared" si="44"/>
        <v>B-</v>
      </c>
      <c r="D167" s="33">
        <f t="shared" si="45"/>
        <v>6.5122588337227894E-2</v>
      </c>
      <c r="E167" s="33">
        <f t="shared" si="52"/>
        <v>4.5999999999999999E-2</v>
      </c>
      <c r="F167" s="40">
        <f t="shared" si="46"/>
        <v>0.29879044276918582</v>
      </c>
      <c r="G167" s="33">
        <f t="shared" si="53"/>
        <v>8.4245176674455788E-2</v>
      </c>
      <c r="H167" s="23">
        <f t="shared" si="54"/>
        <v>1709.2966705554152</v>
      </c>
      <c r="I167" s="23">
        <f t="shared" si="47"/>
        <v>393.1382342277455</v>
      </c>
      <c r="J167" s="33">
        <f t="shared" si="48"/>
        <v>0.29363986944444442</v>
      </c>
      <c r="K167" s="23">
        <f t="shared" si="40"/>
        <v>79.551099740558797</v>
      </c>
      <c r="L167" s="23">
        <f t="shared" si="56"/>
        <v>313.58713448718669</v>
      </c>
      <c r="M167" s="33">
        <f t="shared" si="50"/>
        <v>0.65002473131157779</v>
      </c>
      <c r="N167" s="23">
        <f t="shared" si="51"/>
        <v>2629.5871344871866</v>
      </c>
      <c r="O167" s="2">
        <f t="shared" si="41"/>
        <v>1.5</v>
      </c>
      <c r="P167" s="46">
        <f t="shared" si="42"/>
        <v>0.14860000000000001</v>
      </c>
      <c r="R167" s="4"/>
    </row>
    <row r="168" spans="1:18" x14ac:dyDescent="0.2">
      <c r="A168" s="23">
        <f t="shared" si="55"/>
        <v>145</v>
      </c>
      <c r="B168" s="23">
        <f t="shared" si="43"/>
        <v>1.5548827586206897</v>
      </c>
      <c r="C168" s="23" t="str">
        <f t="shared" si="44"/>
        <v>B-</v>
      </c>
      <c r="D168" s="33">
        <f t="shared" si="45"/>
        <v>6.5270856223718227E-2</v>
      </c>
      <c r="E168" s="33">
        <f t="shared" si="52"/>
        <v>4.5999999999999999E-2</v>
      </c>
      <c r="F168" s="40">
        <f t="shared" si="46"/>
        <v>0.30110712849559729</v>
      </c>
      <c r="G168" s="33">
        <f t="shared" si="53"/>
        <v>8.4541712447436454E-2</v>
      </c>
      <c r="H168" s="23">
        <f t="shared" si="54"/>
        <v>1715.1296774376708</v>
      </c>
      <c r="I168" s="23">
        <f t="shared" si="47"/>
        <v>394.47982581066429</v>
      </c>
      <c r="J168" s="33">
        <f t="shared" si="48"/>
        <v>0.29524442206896551</v>
      </c>
      <c r="K168" s="23">
        <f t="shared" si="40"/>
        <v>80.025404970105996</v>
      </c>
      <c r="L168" s="23">
        <f t="shared" si="56"/>
        <v>314.45442084055833</v>
      </c>
      <c r="M168" s="33">
        <f t="shared" si="50"/>
        <v>0.65202790204196104</v>
      </c>
      <c r="N168" s="23">
        <f t="shared" si="51"/>
        <v>2630.4544208405582</v>
      </c>
      <c r="O168" s="2">
        <f t="shared" si="41"/>
        <v>1.5</v>
      </c>
      <c r="P168" s="46">
        <f t="shared" si="42"/>
        <v>0.14860000000000001</v>
      </c>
      <c r="Q168" s="30"/>
      <c r="R168" s="4"/>
    </row>
    <row r="169" spans="1:18" x14ac:dyDescent="0.2">
      <c r="A169" s="23">
        <f t="shared" si="55"/>
        <v>146</v>
      </c>
      <c r="B169" s="23">
        <f t="shared" si="43"/>
        <v>1.5442328767123288</v>
      </c>
      <c r="C169" s="23" t="str">
        <f t="shared" si="44"/>
        <v>B-</v>
      </c>
      <c r="D169" s="33">
        <f t="shared" si="45"/>
        <v>6.5417755860288349E-2</v>
      </c>
      <c r="E169" s="33">
        <f t="shared" si="52"/>
        <v>4.5999999999999992E-2</v>
      </c>
      <c r="F169" s="40">
        <f t="shared" si="46"/>
        <v>0.30340243531700556</v>
      </c>
      <c r="G169" s="33">
        <f t="shared" si="53"/>
        <v>8.4835511720576712E-2</v>
      </c>
      <c r="H169" s="23">
        <f t="shared" si="54"/>
        <v>1720.9774189950215</v>
      </c>
      <c r="I169" s="23">
        <f t="shared" si="47"/>
        <v>395.82480636885498</v>
      </c>
      <c r="J169" s="33">
        <f t="shared" si="48"/>
        <v>0.29682699452054795</v>
      </c>
      <c r="K169" s="23">
        <f t="shared" si="40"/>
        <v>80.494280694073424</v>
      </c>
      <c r="L169" s="23">
        <f t="shared" si="56"/>
        <v>315.33052567478154</v>
      </c>
      <c r="M169" s="33">
        <f t="shared" si="50"/>
        <v>0.65403316010773371</v>
      </c>
      <c r="N169" s="23">
        <f t="shared" si="51"/>
        <v>2631.3305256747817</v>
      </c>
      <c r="O169" s="2">
        <f t="shared" si="41"/>
        <v>1.5</v>
      </c>
      <c r="P169" s="46">
        <f t="shared" si="42"/>
        <v>0.14860000000000001</v>
      </c>
      <c r="R169" s="4"/>
    </row>
    <row r="170" spans="1:18" x14ac:dyDescent="0.2">
      <c r="A170" s="23">
        <f t="shared" si="55"/>
        <v>147</v>
      </c>
      <c r="B170" s="23">
        <f t="shared" si="43"/>
        <v>1.5337278911564625</v>
      </c>
      <c r="C170" s="23" t="str">
        <f t="shared" si="44"/>
        <v>B-</v>
      </c>
      <c r="D170" s="33">
        <f t="shared" si="45"/>
        <v>6.5563306099733473E-2</v>
      </c>
      <c r="E170" s="33">
        <f t="shared" si="52"/>
        <v>4.5999999999999999E-2</v>
      </c>
      <c r="F170" s="40">
        <f t="shared" si="46"/>
        <v>0.30567665780833553</v>
      </c>
      <c r="G170" s="33">
        <f t="shared" si="53"/>
        <v>8.5126612199466947E-2</v>
      </c>
      <c r="H170" s="23">
        <f t="shared" si="54"/>
        <v>1726.8395417352283</v>
      </c>
      <c r="I170" s="23">
        <f t="shared" si="47"/>
        <v>397.17309459910251</v>
      </c>
      <c r="J170" s="33">
        <f t="shared" si="48"/>
        <v>0.29838803537414971</v>
      </c>
      <c r="K170" s="23">
        <f t="shared" si="40"/>
        <v>80.957838932742831</v>
      </c>
      <c r="L170" s="23">
        <f t="shared" si="56"/>
        <v>316.21525566635967</v>
      </c>
      <c r="M170" s="33">
        <f t="shared" si="50"/>
        <v>0.65604039715895857</v>
      </c>
      <c r="N170" s="23">
        <f t="shared" si="51"/>
        <v>2632.2152556663596</v>
      </c>
      <c r="O170" s="2">
        <f t="shared" si="41"/>
        <v>1.5</v>
      </c>
      <c r="P170" s="46">
        <f t="shared" si="42"/>
        <v>0.14860000000000001</v>
      </c>
      <c r="R170" s="4"/>
    </row>
    <row r="171" spans="1:18" x14ac:dyDescent="0.2">
      <c r="A171" s="23">
        <f t="shared" si="55"/>
        <v>148</v>
      </c>
      <c r="B171" s="23">
        <f t="shared" si="43"/>
        <v>1.5233648648648648</v>
      </c>
      <c r="C171" s="23" t="str">
        <f t="shared" si="44"/>
        <v>B-</v>
      </c>
      <c r="D171" s="33">
        <f t="shared" si="45"/>
        <v>6.5707525450074647E-2</v>
      </c>
      <c r="E171" s="33">
        <f t="shared" si="52"/>
        <v>4.6000000000000006E-2</v>
      </c>
      <c r="F171" s="40">
        <f t="shared" si="46"/>
        <v>0.30793008515741627</v>
      </c>
      <c r="G171" s="33">
        <f t="shared" si="53"/>
        <v>8.5415050900149281E-2</v>
      </c>
      <c r="H171" s="23">
        <f t="shared" si="54"/>
        <v>1732.7157033836215</v>
      </c>
      <c r="I171" s="23">
        <f t="shared" si="47"/>
        <v>398.52461177823295</v>
      </c>
      <c r="J171" s="33">
        <f t="shared" si="48"/>
        <v>0.2999279810810811</v>
      </c>
      <c r="K171" s="23">
        <f t="shared" si="40"/>
        <v>81.416188640555092</v>
      </c>
      <c r="L171" s="23">
        <f t="shared" si="56"/>
        <v>317.10842313767785</v>
      </c>
      <c r="M171" s="33">
        <f t="shared" si="50"/>
        <v>0.65804950839011556</v>
      </c>
      <c r="N171" s="23">
        <f t="shared" si="51"/>
        <v>2633.1084231376781</v>
      </c>
      <c r="O171" s="2">
        <f t="shared" si="41"/>
        <v>1.5</v>
      </c>
      <c r="P171" s="46">
        <f t="shared" si="42"/>
        <v>0.14860000000000001</v>
      </c>
      <c r="R171" s="4"/>
    </row>
    <row r="172" spans="1:18" x14ac:dyDescent="0.2">
      <c r="A172" s="23">
        <f t="shared" si="55"/>
        <v>149</v>
      </c>
      <c r="B172" s="23">
        <f t="shared" si="43"/>
        <v>1.5131409395973154</v>
      </c>
      <c r="C172" s="23" t="str">
        <f t="shared" si="44"/>
        <v>B-</v>
      </c>
      <c r="D172" s="33">
        <f t="shared" si="45"/>
        <v>6.5850432082404292E-2</v>
      </c>
      <c r="E172" s="33">
        <f t="shared" si="52"/>
        <v>4.5999999999999999E-2</v>
      </c>
      <c r="F172" s="40">
        <f t="shared" si="46"/>
        <v>0.31016300128756707</v>
      </c>
      <c r="G172" s="33">
        <f t="shared" si="53"/>
        <v>8.5700864164808585E-2</v>
      </c>
      <c r="H172" s="23">
        <f t="shared" si="54"/>
        <v>1738.6055724416369</v>
      </c>
      <c r="I172" s="23">
        <f t="shared" si="47"/>
        <v>399.8792816615765</v>
      </c>
      <c r="J172" s="33">
        <f t="shared" si="48"/>
        <v>0.30144725637583891</v>
      </c>
      <c r="K172" s="23">
        <f t="shared" si="40"/>
        <v>81.86943581048665</v>
      </c>
      <c r="L172" s="23">
        <f t="shared" si="56"/>
        <v>318.00984585108984</v>
      </c>
      <c r="M172" s="33">
        <f t="shared" si="50"/>
        <v>0.6600603924014059</v>
      </c>
      <c r="N172" s="23">
        <f t="shared" si="51"/>
        <v>2634.0098458510897</v>
      </c>
      <c r="O172" s="2">
        <f t="shared" si="41"/>
        <v>1.5</v>
      </c>
      <c r="P172" s="46">
        <f t="shared" si="42"/>
        <v>0.14860000000000001</v>
      </c>
      <c r="R172" s="4"/>
    </row>
    <row r="173" spans="1:18" ht="13.9" customHeight="1" x14ac:dyDescent="0.2">
      <c r="A173" s="34">
        <v>150.30525423642359</v>
      </c>
      <c r="B173" s="34">
        <f t="shared" si="43"/>
        <v>1.5000007893627219</v>
      </c>
      <c r="C173" s="34" t="str">
        <f t="shared" si="44"/>
        <v>B-</v>
      </c>
      <c r="D173" s="35">
        <f t="shared" si="45"/>
        <v>6.6035016155812226E-2</v>
      </c>
      <c r="E173" s="35">
        <f t="shared" si="52"/>
        <v>4.5999999999999999E-2</v>
      </c>
      <c r="F173" s="42">
        <f t="shared" si="46"/>
        <v>0.31304712743456603</v>
      </c>
      <c r="G173" s="35">
        <f t="shared" si="53"/>
        <v>8.6070032311624453E-2</v>
      </c>
      <c r="H173" s="34">
        <f t="shared" si="54"/>
        <v>1746.313440341577</v>
      </c>
      <c r="I173" s="34">
        <f t="shared" si="47"/>
        <v>401.65209127856275</v>
      </c>
      <c r="J173" s="35">
        <f t="shared" si="48"/>
        <v>0.30339988270069951</v>
      </c>
      <c r="K173" s="34">
        <f t="shared" si="40"/>
        <v>82.453532571522672</v>
      </c>
      <c r="L173" s="34">
        <f t="shared" si="56"/>
        <v>319.19855870704009</v>
      </c>
      <c r="M173" s="35">
        <f t="shared" si="50"/>
        <v>0.66268761212377303</v>
      </c>
      <c r="N173" s="36">
        <f t="shared" si="51"/>
        <v>2635.1985587070403</v>
      </c>
      <c r="O173" s="36">
        <f t="shared" si="41"/>
        <v>1.5</v>
      </c>
      <c r="P173" s="47">
        <f t="shared" si="42"/>
        <v>0.14860000000000001</v>
      </c>
      <c r="Q173" s="30"/>
      <c r="R173" s="4"/>
    </row>
    <row r="174" spans="1:18" x14ac:dyDescent="0.2">
      <c r="A174" s="23">
        <f>A173+1</f>
        <v>151.30525423642359</v>
      </c>
      <c r="B174" s="23">
        <f t="shared" si="43"/>
        <v>1.4900870504318922</v>
      </c>
      <c r="C174" s="23" t="str">
        <f t="shared" si="44"/>
        <v>CCC</v>
      </c>
      <c r="D174" s="33">
        <f t="shared" si="45"/>
        <v>6.6652307207483108E-2</v>
      </c>
      <c r="E174" s="33">
        <f t="shared" si="52"/>
        <v>4.5999999999999999E-2</v>
      </c>
      <c r="F174" s="40">
        <f t="shared" si="46"/>
        <v>0.32269230011692357</v>
      </c>
      <c r="G174" s="33">
        <f t="shared" si="53"/>
        <v>8.7304614414966217E-2</v>
      </c>
      <c r="H174" s="23">
        <f>A174/G174</f>
        <v>1733.0728192356125</v>
      </c>
      <c r="I174" s="23">
        <f t="shared" si="47"/>
        <v>398.60674842419093</v>
      </c>
      <c r="J174" s="33">
        <f t="shared" si="48"/>
        <v>0.30985134757892457</v>
      </c>
      <c r="K174" s="23">
        <f t="shared" si="40"/>
        <v>84.112455914607835</v>
      </c>
      <c r="L174" s="23">
        <f t="shared" si="56"/>
        <v>314.49429250958309</v>
      </c>
      <c r="M174" s="33">
        <f t="shared" si="50"/>
        <v>0.65883922431255337</v>
      </c>
      <c r="N174" s="23">
        <f t="shared" si="51"/>
        <v>2630.4942925095829</v>
      </c>
      <c r="O174" s="2">
        <f t="shared" si="41"/>
        <v>1.25</v>
      </c>
      <c r="P174" s="46">
        <f t="shared" si="42"/>
        <v>0.65080000000000005</v>
      </c>
      <c r="R174" s="4"/>
    </row>
    <row r="175" spans="1:18" x14ac:dyDescent="0.2">
      <c r="A175" s="23">
        <f t="shared" si="55"/>
        <v>152.30525423642359</v>
      </c>
      <c r="B175" s="23">
        <f t="shared" si="43"/>
        <v>1.4803034939951667</v>
      </c>
      <c r="C175" s="23" t="str">
        <f t="shared" si="44"/>
        <v>CCC</v>
      </c>
      <c r="D175" s="33">
        <f t="shared" si="45"/>
        <v>6.7272950592317152E-2</v>
      </c>
      <c r="E175" s="33">
        <f t="shared" si="52"/>
        <v>4.5999999999999999E-2</v>
      </c>
      <c r="F175" s="40">
        <f t="shared" si="46"/>
        <v>0.33238985300495549</v>
      </c>
      <c r="G175" s="33">
        <f t="shared" si="53"/>
        <v>8.8545901184634304E-2</v>
      </c>
      <c r="H175" s="23">
        <f t="shared" si="54"/>
        <v>1720.0711969585068</v>
      </c>
      <c r="I175" s="23">
        <f t="shared" si="47"/>
        <v>395.61637530045658</v>
      </c>
      <c r="J175" s="33">
        <f t="shared" si="48"/>
        <v>0.31621848610794551</v>
      </c>
      <c r="K175" s="23">
        <f t="shared" si="40"/>
        <v>85.746322510302491</v>
      </c>
      <c r="L175" s="23">
        <f t="shared" si="56"/>
        <v>309.87005279015409</v>
      </c>
      <c r="M175" s="33">
        <f t="shared" si="50"/>
        <v>0.65504810305857353</v>
      </c>
      <c r="N175" s="23">
        <f t="shared" si="51"/>
        <v>2625.8700527901542</v>
      </c>
      <c r="O175" s="2">
        <f t="shared" si="41"/>
        <v>1.25</v>
      </c>
      <c r="P175" s="46">
        <f t="shared" si="42"/>
        <v>0.65080000000000005</v>
      </c>
      <c r="R175" s="4"/>
    </row>
    <row r="176" spans="1:18" x14ac:dyDescent="0.2">
      <c r="A176" s="23">
        <f t="shared" si="55"/>
        <v>153.30525423642359</v>
      </c>
      <c r="B176" s="23">
        <f t="shared" si="43"/>
        <v>1.4706475725372348</v>
      </c>
      <c r="C176" s="23" t="str">
        <f t="shared" si="44"/>
        <v>CCC</v>
      </c>
      <c r="D176" s="33">
        <f t="shared" si="45"/>
        <v>6.7896935501231645E-2</v>
      </c>
      <c r="E176" s="33">
        <f t="shared" si="52"/>
        <v>4.5999999999999999E-2</v>
      </c>
      <c r="F176" s="40">
        <f t="shared" si="46"/>
        <v>0.34213961720674446</v>
      </c>
      <c r="G176" s="33">
        <f t="shared" si="53"/>
        <v>8.9793871002463291E-2</v>
      </c>
      <c r="H176" s="23">
        <f t="shared" si="54"/>
        <v>1707.3019853684448</v>
      </c>
      <c r="I176" s="23">
        <f t="shared" si="47"/>
        <v>392.67945663474234</v>
      </c>
      <c r="J176" s="33">
        <f t="shared" si="48"/>
        <v>0.32250255979276765</v>
      </c>
      <c r="K176" s="23">
        <f t="shared" si="40"/>
        <v>87.355605842278749</v>
      </c>
      <c r="L176" s="23">
        <f t="shared" si="56"/>
        <v>305.32385079246359</v>
      </c>
      <c r="M176" s="33">
        <f t="shared" si="50"/>
        <v>0.65131287950258532</v>
      </c>
      <c r="N176" s="23">
        <f t="shared" si="51"/>
        <v>2621.3238507924634</v>
      </c>
      <c r="O176" s="2">
        <f t="shared" si="41"/>
        <v>1.25</v>
      </c>
      <c r="P176" s="46">
        <f t="shared" si="42"/>
        <v>0.65080000000000005</v>
      </c>
      <c r="R176" s="4"/>
    </row>
    <row r="177" spans="1:18" x14ac:dyDescent="0.2">
      <c r="A177" s="23">
        <f t="shared" si="55"/>
        <v>154.30525423642359</v>
      </c>
      <c r="B177" s="23">
        <f t="shared" si="43"/>
        <v>1.4611168045811163</v>
      </c>
      <c r="C177" s="23" t="str">
        <f t="shared" si="44"/>
        <v>CCC</v>
      </c>
      <c r="D177" s="37">
        <f t="shared" si="45"/>
        <v>6.8524288993056251E-2</v>
      </c>
      <c r="E177" s="37">
        <f t="shared" si="52"/>
        <v>4.5999999999999999E-2</v>
      </c>
      <c r="F177" s="43">
        <f t="shared" si="46"/>
        <v>0.35194201551650395</v>
      </c>
      <c r="G177" s="33">
        <f t="shared" si="53"/>
        <v>9.1048577986112503E-2</v>
      </c>
      <c r="H177" s="23">
        <f t="shared" si="54"/>
        <v>1694.757432235345</v>
      </c>
      <c r="I177" s="23">
        <f t="shared" si="47"/>
        <v>389.7942094141294</v>
      </c>
      <c r="J177" s="37">
        <f t="shared" si="48"/>
        <v>0.32870518357860956</v>
      </c>
      <c r="K177" s="23">
        <f t="shared" si="40"/>
        <v>88.940858233141014</v>
      </c>
      <c r="L177" s="23">
        <f t="shared" si="56"/>
        <v>300.8533511809884</v>
      </c>
      <c r="M177" s="33">
        <f t="shared" si="50"/>
        <v>0.64763179467832976</v>
      </c>
      <c r="N177" s="23">
        <f t="shared" si="51"/>
        <v>2616.8533511809883</v>
      </c>
      <c r="O177" s="2">
        <f t="shared" si="41"/>
        <v>1.25</v>
      </c>
      <c r="P177" s="46">
        <f t="shared" si="42"/>
        <v>0.65080000000000005</v>
      </c>
      <c r="R177" s="4"/>
    </row>
    <row r="178" spans="1:18" x14ac:dyDescent="0.2">
      <c r="A178" s="23">
        <f t="shared" si="55"/>
        <v>155.30525423642359</v>
      </c>
      <c r="B178" s="23">
        <f t="shared" si="43"/>
        <v>1.4517087725620783</v>
      </c>
      <c r="C178" s="23" t="str">
        <f t="shared" si="44"/>
        <v>CCC</v>
      </c>
      <c r="D178" s="33">
        <f t="shared" si="45"/>
        <v>6.9155038419565579E-2</v>
      </c>
      <c r="E178" s="33">
        <f t="shared" si="52"/>
        <v>4.5999999999999999E-2</v>
      </c>
      <c r="F178" s="40">
        <f t="shared" si="46"/>
        <v>0.36179747530571216</v>
      </c>
      <c r="G178" s="33">
        <f t="shared" si="53"/>
        <v>9.2310076839131158E-2</v>
      </c>
      <c r="H178" s="23">
        <f t="shared" si="54"/>
        <v>1682.4301263130153</v>
      </c>
      <c r="I178" s="23">
        <f t="shared" si="47"/>
        <v>386.95892905199355</v>
      </c>
      <c r="J178" s="33">
        <f t="shared" si="48"/>
        <v>0.33482793081659945</v>
      </c>
      <c r="K178" s="23">
        <f t="shared" si="40"/>
        <v>90.502614529673068</v>
      </c>
      <c r="L178" s="23">
        <f t="shared" si="56"/>
        <v>296.4563145223205</v>
      </c>
      <c r="M178" s="33">
        <f t="shared" si="50"/>
        <v>0.64400316168373606</v>
      </c>
      <c r="N178" s="23">
        <f t="shared" si="51"/>
        <v>2612.4563145223206</v>
      </c>
      <c r="O178" s="2">
        <f t="shared" si="41"/>
        <v>1.25</v>
      </c>
      <c r="P178" s="46">
        <f t="shared" si="42"/>
        <v>0.65080000000000005</v>
      </c>
      <c r="R178" s="4"/>
    </row>
    <row r="179" spans="1:18" x14ac:dyDescent="0.2">
      <c r="A179" s="23">
        <f t="shared" si="55"/>
        <v>156.30525423642359</v>
      </c>
      <c r="B179" s="23">
        <f t="shared" si="43"/>
        <v>1.4424211207831672</v>
      </c>
      <c r="C179" s="23" t="str">
        <f t="shared" si="44"/>
        <v>CCC</v>
      </c>
      <c r="D179" s="33">
        <f t="shared" si="45"/>
        <v>6.9789211429454337E-2</v>
      </c>
      <c r="E179" s="33">
        <f t="shared" si="52"/>
        <v>4.5999999999999999E-2</v>
      </c>
      <c r="F179" s="40">
        <f t="shared" si="46"/>
        <v>0.37170642858522401</v>
      </c>
      <c r="G179" s="33">
        <f t="shared" si="53"/>
        <v>9.3578422858908675E-2</v>
      </c>
      <c r="H179" s="23">
        <f t="shared" si="54"/>
        <v>1670.3129787952321</v>
      </c>
      <c r="I179" s="23">
        <f t="shared" si="47"/>
        <v>384.17198512290338</v>
      </c>
      <c r="J179" s="33">
        <f t="shared" si="48"/>
        <v>0.34087233459431476</v>
      </c>
      <c r="K179" s="23">
        <f t="shared" si="40"/>
        <v>92.04139283750095</v>
      </c>
      <c r="L179" s="23">
        <f t="shared" si="56"/>
        <v>292.13059228540243</v>
      </c>
      <c r="M179" s="33">
        <f t="shared" si="50"/>
        <v>0.64042536203357914</v>
      </c>
      <c r="N179" s="23">
        <f t="shared" si="51"/>
        <v>2608.1305922854026</v>
      </c>
      <c r="O179" s="2">
        <f t="shared" si="41"/>
        <v>1.25</v>
      </c>
      <c r="P179" s="46">
        <f t="shared" si="42"/>
        <v>0.65080000000000005</v>
      </c>
      <c r="R179" s="4"/>
    </row>
    <row r="180" spans="1:18" x14ac:dyDescent="0.2">
      <c r="A180" s="23">
        <f t="shared" si="55"/>
        <v>157.30525423642359</v>
      </c>
      <c r="B180" s="23">
        <f t="shared" si="43"/>
        <v>1.4332515534487202</v>
      </c>
      <c r="C180" s="23" t="str">
        <f t="shared" si="44"/>
        <v>CCC</v>
      </c>
      <c r="D180" s="33">
        <f t="shared" si="45"/>
        <v>7.0426835972377297E-2</v>
      </c>
      <c r="E180" s="33">
        <f t="shared" si="52"/>
        <v>4.6000000000000006E-2</v>
      </c>
      <c r="F180" s="40">
        <f t="shared" si="46"/>
        <v>0.38166931206839516</v>
      </c>
      <c r="G180" s="33">
        <f t="shared" si="53"/>
        <v>9.4853671944754581E-2</v>
      </c>
      <c r="H180" s="23">
        <f t="shared" si="54"/>
        <v>1658.3992059689851</v>
      </c>
      <c r="I180" s="23">
        <f t="shared" si="47"/>
        <v>381.43181737286659</v>
      </c>
      <c r="J180" s="33">
        <f t="shared" si="48"/>
        <v>0.34683988901557289</v>
      </c>
      <c r="K180" s="23">
        <f t="shared" si="40"/>
        <v>93.557695216468005</v>
      </c>
      <c r="L180" s="23">
        <f t="shared" si="56"/>
        <v>287.87412215639858</v>
      </c>
      <c r="M180" s="33">
        <f t="shared" si="50"/>
        <v>0.63689684223121412</v>
      </c>
      <c r="N180" s="23">
        <f t="shared" si="51"/>
        <v>2603.8741221563987</v>
      </c>
      <c r="O180" s="2">
        <f t="shared" si="41"/>
        <v>1.25</v>
      </c>
      <c r="P180" s="46">
        <f t="shared" si="42"/>
        <v>0.65080000000000005</v>
      </c>
      <c r="R180" s="4"/>
    </row>
    <row r="181" spans="1:18" x14ac:dyDescent="0.2">
      <c r="A181" s="23">
        <f t="shared" si="55"/>
        <v>158.30525423642359</v>
      </c>
      <c r="B181" s="23">
        <f t="shared" si="43"/>
        <v>1.424197832772411</v>
      </c>
      <c r="C181" s="23" t="str">
        <f t="shared" si="44"/>
        <v>CCC</v>
      </c>
      <c r="D181" s="33">
        <f t="shared" si="45"/>
        <v>7.1067940303055466E-2</v>
      </c>
      <c r="E181" s="33">
        <f t="shared" si="52"/>
        <v>4.5999999999999999E-2</v>
      </c>
      <c r="F181" s="40">
        <f t="shared" si="46"/>
        <v>0.39168656723524164</v>
      </c>
      <c r="G181" s="33">
        <f t="shared" si="53"/>
        <v>9.6135880606110932E-2</v>
      </c>
      <c r="H181" s="23">
        <f t="shared" si="54"/>
        <v>1646.6823129756699</v>
      </c>
      <c r="I181" s="23">
        <f t="shared" si="47"/>
        <v>378.73693198440407</v>
      </c>
      <c r="J181" s="33">
        <f t="shared" si="48"/>
        <v>0.35273205043171496</v>
      </c>
      <c r="K181" s="23">
        <f t="shared" si="40"/>
        <v>95.052008339292783</v>
      </c>
      <c r="L181" s="23">
        <f t="shared" si="56"/>
        <v>283.68492364511127</v>
      </c>
      <c r="M181" s="33">
        <f t="shared" si="50"/>
        <v>0.63341611054419533</v>
      </c>
      <c r="N181" s="23">
        <f t="shared" si="51"/>
        <v>2599.6849236451112</v>
      </c>
      <c r="O181" s="2">
        <f t="shared" si="41"/>
        <v>1.25</v>
      </c>
      <c r="P181" s="46">
        <f t="shared" si="42"/>
        <v>0.65080000000000005</v>
      </c>
      <c r="R181" s="4"/>
    </row>
    <row r="182" spans="1:18" x14ac:dyDescent="0.2">
      <c r="A182" s="23">
        <f t="shared" si="55"/>
        <v>159.30525423642359</v>
      </c>
      <c r="B182" s="23">
        <f t="shared" si="43"/>
        <v>1.4152577771565504</v>
      </c>
      <c r="C182" s="23" t="str">
        <f t="shared" si="44"/>
        <v>CCC</v>
      </c>
      <c r="D182" s="33">
        <f t="shared" si="45"/>
        <v>7.1712552985449748E-2</v>
      </c>
      <c r="E182" s="33">
        <f t="shared" si="52"/>
        <v>4.6000000000000006E-2</v>
      </c>
      <c r="F182" s="40">
        <f t="shared" si="46"/>
        <v>0.40175864039765219</v>
      </c>
      <c r="G182" s="33">
        <f t="shared" si="53"/>
        <v>9.7425105970899484E-2</v>
      </c>
      <c r="H182" s="23">
        <f t="shared" si="54"/>
        <v>1635.1560785985439</v>
      </c>
      <c r="I182" s="23">
        <f t="shared" si="47"/>
        <v>376.08589807766509</v>
      </c>
      <c r="J182" s="33">
        <f t="shared" si="48"/>
        <v>0.35855023862651697</v>
      </c>
      <c r="K182" s="23">
        <f t="shared" si="40"/>
        <v>96.524804115882816</v>
      </c>
      <c r="L182" s="23">
        <f t="shared" si="56"/>
        <v>279.56109396178226</v>
      </c>
      <c r="M182" s="33">
        <f t="shared" si="50"/>
        <v>0.62998173396978052</v>
      </c>
      <c r="N182" s="23">
        <f t="shared" si="51"/>
        <v>2595.5610939617823</v>
      </c>
      <c r="O182" s="2">
        <f t="shared" si="41"/>
        <v>1.25</v>
      </c>
      <c r="P182" s="46">
        <f t="shared" si="42"/>
        <v>0.65080000000000005</v>
      </c>
      <c r="R182" s="4"/>
    </row>
    <row r="183" spans="1:18" x14ac:dyDescent="0.2">
      <c r="A183" s="23">
        <f t="shared" si="55"/>
        <v>160.30525423642359</v>
      </c>
      <c r="B183" s="23">
        <f t="shared" si="43"/>
        <v>1.4064292594395373</v>
      </c>
      <c r="C183" s="23" t="str">
        <f t="shared" si="44"/>
        <v>CCC</v>
      </c>
      <c r="D183" s="33">
        <f t="shared" si="45"/>
        <v>7.236070289700311E-2</v>
      </c>
      <c r="E183" s="33">
        <f t="shared" si="52"/>
        <v>4.5999999999999999E-2</v>
      </c>
      <c r="F183" s="40">
        <f t="shared" si="46"/>
        <v>0.41188598276567362</v>
      </c>
      <c r="G183" s="33">
        <f t="shared" si="53"/>
        <v>9.872140579400622E-2</v>
      </c>
      <c r="H183" s="23">
        <f t="shared" si="54"/>
        <v>1623.8145410015663</v>
      </c>
      <c r="I183" s="23">
        <f t="shared" si="47"/>
        <v>373.47734443036029</v>
      </c>
      <c r="J183" s="33">
        <f t="shared" si="48"/>
        <v>0.36429583795674914</v>
      </c>
      <c r="K183" s="23">
        <f t="shared" si="40"/>
        <v>97.976540285495062</v>
      </c>
      <c r="L183" s="23">
        <f t="shared" si="56"/>
        <v>275.50080414486524</v>
      </c>
      <c r="M183" s="33">
        <f t="shared" si="50"/>
        <v>0.62659233537740966</v>
      </c>
      <c r="N183" s="23">
        <f t="shared" si="51"/>
        <v>2591.5008041448655</v>
      </c>
      <c r="O183" s="2">
        <f t="shared" si="41"/>
        <v>1.25</v>
      </c>
      <c r="P183" s="46">
        <f t="shared" si="42"/>
        <v>0.65080000000000005</v>
      </c>
      <c r="R183" s="4"/>
    </row>
    <row r="184" spans="1:18" x14ac:dyDescent="0.2">
      <c r="A184" s="23">
        <f t="shared" si="55"/>
        <v>161.30525423642359</v>
      </c>
      <c r="B184" s="23">
        <f t="shared" si="43"/>
        <v>1.3977102052084944</v>
      </c>
      <c r="C184" s="23" t="str">
        <f t="shared" si="44"/>
        <v>CCC</v>
      </c>
      <c r="D184" s="33">
        <f t="shared" si="45"/>
        <v>7.3012419232952985E-2</v>
      </c>
      <c r="E184" s="33">
        <f t="shared" si="52"/>
        <v>4.5999999999999999E-2</v>
      </c>
      <c r="F184" s="40">
        <f t="shared" si="46"/>
        <v>0.42206905051489041</v>
      </c>
      <c r="G184" s="33">
        <f t="shared" si="53"/>
        <v>0.10002483846590597</v>
      </c>
      <c r="H184" s="23">
        <f t="shared" si="54"/>
        <v>1612.6519843509209</v>
      </c>
      <c r="I184" s="23">
        <f t="shared" si="47"/>
        <v>370.90995640071179</v>
      </c>
      <c r="J184" s="33">
        <f t="shared" si="48"/>
        <v>0.36997019845031182</v>
      </c>
      <c r="K184" s="23">
        <f t="shared" si="40"/>
        <v>99.407660978769016</v>
      </c>
      <c r="L184" s="23">
        <f t="shared" si="56"/>
        <v>271.50229542194279</v>
      </c>
      <c r="M184" s="33">
        <f t="shared" si="50"/>
        <v>0.62324659081623979</v>
      </c>
      <c r="N184" s="23">
        <f t="shared" si="51"/>
        <v>2587.502295421943</v>
      </c>
      <c r="O184" s="2">
        <f t="shared" si="41"/>
        <v>1.25</v>
      </c>
      <c r="P184" s="46">
        <f t="shared" si="42"/>
        <v>0.65080000000000005</v>
      </c>
      <c r="R184" s="4"/>
    </row>
    <row r="185" spans="1:18" x14ac:dyDescent="0.2">
      <c r="A185" s="23">
        <f t="shared" si="55"/>
        <v>162.30525423642359</v>
      </c>
      <c r="B185" s="23">
        <f t="shared" si="43"/>
        <v>1.3890985911742839</v>
      </c>
      <c r="C185" s="23" t="str">
        <f t="shared" si="44"/>
        <v>CCC</v>
      </c>
      <c r="D185" s="33">
        <f t="shared" si="45"/>
        <v>7.3667731510714901E-2</v>
      </c>
      <c r="E185" s="33">
        <f t="shared" si="52"/>
        <v>4.5999999999999999E-2</v>
      </c>
      <c r="F185" s="40">
        <f t="shared" si="46"/>
        <v>0.43230830485492033</v>
      </c>
      <c r="G185" s="33">
        <f t="shared" si="53"/>
        <v>0.1013354630214298</v>
      </c>
      <c r="H185" s="23">
        <f t="shared" si="54"/>
        <v>1601.6629262561348</v>
      </c>
      <c r="I185" s="23">
        <f t="shared" si="47"/>
        <v>368.38247303891103</v>
      </c>
      <c r="J185" s="33">
        <f t="shared" si="48"/>
        <v>0.37557463686377601</v>
      </c>
      <c r="K185" s="23">
        <f t="shared" si="40"/>
        <v>100.8185972515074</v>
      </c>
      <c r="L185" s="23">
        <f t="shared" si="56"/>
        <v>267.56387578740362</v>
      </c>
      <c r="M185" s="33">
        <f t="shared" si="50"/>
        <v>0.61994322697672388</v>
      </c>
      <c r="N185" s="23">
        <f t="shared" si="51"/>
        <v>2583.5638757874035</v>
      </c>
      <c r="O185" s="2">
        <f t="shared" si="41"/>
        <v>1.25</v>
      </c>
      <c r="P185" s="46">
        <f t="shared" si="42"/>
        <v>0.65080000000000005</v>
      </c>
      <c r="R185" s="4"/>
    </row>
    <row r="186" spans="1:18" x14ac:dyDescent="0.2">
      <c r="A186" s="23">
        <f t="shared" si="55"/>
        <v>163.30525423642359</v>
      </c>
      <c r="B186" s="23">
        <f t="shared" si="43"/>
        <v>1.3805924436062258</v>
      </c>
      <c r="C186" s="23" t="str">
        <f t="shared" si="44"/>
        <v>CCC</v>
      </c>
      <c r="D186" s="33">
        <f t="shared" si="45"/>
        <v>7.4326669574339005E-2</v>
      </c>
      <c r="E186" s="33">
        <f t="shared" si="52"/>
        <v>4.5999999999999999E-2</v>
      </c>
      <c r="F186" s="40">
        <f t="shared" si="46"/>
        <v>0.44260421209904693</v>
      </c>
      <c r="G186" s="33">
        <f t="shared" si="53"/>
        <v>0.10265333914867801</v>
      </c>
      <c r="H186" s="23">
        <f t="shared" si="54"/>
        <v>1590.8421059728057</v>
      </c>
      <c r="I186" s="23">
        <f t="shared" si="47"/>
        <v>365.89368437374532</v>
      </c>
      <c r="J186" s="33">
        <f t="shared" si="48"/>
        <v>0.38111043770106823</v>
      </c>
      <c r="K186" s="23">
        <f t="shared" si="40"/>
        <v>102.20976759194086</v>
      </c>
      <c r="L186" s="23">
        <f t="shared" si="56"/>
        <v>263.68391678180444</v>
      </c>
      <c r="M186" s="33">
        <f t="shared" si="50"/>
        <v>0.61668101879605697</v>
      </c>
      <c r="N186" s="23">
        <f t="shared" si="51"/>
        <v>2579.6839167818043</v>
      </c>
      <c r="O186" s="2">
        <f t="shared" si="41"/>
        <v>1.25</v>
      </c>
      <c r="P186" s="46">
        <f t="shared" si="42"/>
        <v>0.65080000000000005</v>
      </c>
      <c r="R186" s="4"/>
    </row>
    <row r="187" spans="1:18" x14ac:dyDescent="0.2">
      <c r="A187" s="23">
        <f t="shared" si="55"/>
        <v>164.30525423642359</v>
      </c>
      <c r="B187" s="23">
        <f t="shared" si="43"/>
        <v>1.372189836823976</v>
      </c>
      <c r="C187" s="23" t="str">
        <f t="shared" si="44"/>
        <v>CCC</v>
      </c>
      <c r="D187" s="33">
        <f t="shared" si="45"/>
        <v>7.4989263599040706E-2</v>
      </c>
      <c r="E187" s="33">
        <f t="shared" si="52"/>
        <v>4.5999999999999999E-2</v>
      </c>
      <c r="F187" s="40">
        <f t="shared" si="46"/>
        <v>0.45295724373501106</v>
      </c>
      <c r="G187" s="33">
        <f t="shared" si="53"/>
        <v>0.10397852719808141</v>
      </c>
      <c r="H187" s="23">
        <f t="shared" si="54"/>
        <v>1580.1844733135949</v>
      </c>
      <c r="I187" s="23">
        <f t="shared" si="47"/>
        <v>363.44242886212686</v>
      </c>
      <c r="J187" s="33">
        <f t="shared" si="48"/>
        <v>0.38657885419495641</v>
      </c>
      <c r="K187" s="23">
        <f t="shared" si="40"/>
        <v>103.58157840308721</v>
      </c>
      <c r="L187" s="23">
        <f t="shared" si="56"/>
        <v>259.86085045903963</v>
      </c>
      <c r="M187" s="33">
        <f t="shared" si="50"/>
        <v>0.61345878719807123</v>
      </c>
      <c r="N187" s="23">
        <f t="shared" si="51"/>
        <v>2575.8608504590397</v>
      </c>
      <c r="O187" s="2">
        <f t="shared" si="41"/>
        <v>1.25</v>
      </c>
      <c r="P187" s="46">
        <f t="shared" si="42"/>
        <v>0.65080000000000005</v>
      </c>
      <c r="R187" s="4"/>
    </row>
    <row r="188" spans="1:18" x14ac:dyDescent="0.2">
      <c r="A188" s="23">
        <f t="shared" si="55"/>
        <v>165.30525423642359</v>
      </c>
      <c r="B188" s="23">
        <f t="shared" si="43"/>
        <v>1.3638888917441456</v>
      </c>
      <c r="C188" s="23" t="str">
        <f t="shared" si="44"/>
        <v>CCC</v>
      </c>
      <c r="D188" s="33">
        <f t="shared" si="45"/>
        <v>7.5655544095806784E-2</v>
      </c>
      <c r="E188" s="33">
        <f t="shared" si="52"/>
        <v>4.5999999999999999E-2</v>
      </c>
      <c r="F188" s="40">
        <f t="shared" si="46"/>
        <v>0.46336787649698102</v>
      </c>
      <c r="G188" s="33">
        <f t="shared" si="53"/>
        <v>0.10531108819161357</v>
      </c>
      <c r="H188" s="23">
        <f t="shared" si="54"/>
        <v>1569.6851782183717</v>
      </c>
      <c r="I188" s="23">
        <f t="shared" si="47"/>
        <v>361.02759099022552</v>
      </c>
      <c r="J188" s="33">
        <f t="shared" si="48"/>
        <v>0.39198110925291002</v>
      </c>
      <c r="K188" s="23">
        <f t="shared" si="40"/>
        <v>104.93442446169941</v>
      </c>
      <c r="L188" s="23">
        <f t="shared" si="56"/>
        <v>256.09316652852613</v>
      </c>
      <c r="M188" s="33">
        <f t="shared" si="50"/>
        <v>0.61027539695886168</v>
      </c>
      <c r="N188" s="23">
        <f t="shared" si="51"/>
        <v>2572.0931665285261</v>
      </c>
      <c r="O188" s="2">
        <f t="shared" si="41"/>
        <v>1.25</v>
      </c>
      <c r="P188" s="46">
        <f t="shared" si="42"/>
        <v>0.65080000000000005</v>
      </c>
      <c r="R188" s="4"/>
    </row>
    <row r="189" spans="1:18" x14ac:dyDescent="0.2">
      <c r="A189" s="23">
        <f t="shared" si="55"/>
        <v>166.30525423642359</v>
      </c>
      <c r="B189" s="23">
        <f t="shared" si="43"/>
        <v>1.3556877744793525</v>
      </c>
      <c r="C189" s="23" t="str">
        <f t="shared" si="44"/>
        <v>CCC</v>
      </c>
      <c r="D189" s="33">
        <f t="shared" si="45"/>
        <v>7.6325541916078973E-2</v>
      </c>
      <c r="E189" s="33">
        <f t="shared" si="52"/>
        <v>4.5999999999999999E-2</v>
      </c>
      <c r="F189" s="40">
        <f t="shared" si="46"/>
        <v>0.47383659243873394</v>
      </c>
      <c r="G189" s="33">
        <f t="shared" si="53"/>
        <v>0.10665108383215795</v>
      </c>
      <c r="H189" s="23">
        <f t="shared" si="54"/>
        <v>1559.3395609382305</v>
      </c>
      <c r="I189" s="23">
        <f t="shared" si="47"/>
        <v>358.64809901579304</v>
      </c>
      <c r="J189" s="33">
        <f t="shared" si="48"/>
        <v>0.39731839636883737</v>
      </c>
      <c r="K189" s="23">
        <f t="shared" si="40"/>
        <v>106.26868935519143</v>
      </c>
      <c r="L189" s="23">
        <f t="shared" si="56"/>
        <v>252.3794096606016</v>
      </c>
      <c r="M189" s="33">
        <f t="shared" si="50"/>
        <v>0.60712975469005548</v>
      </c>
      <c r="N189" s="23">
        <f t="shared" si="51"/>
        <v>2568.3794096606016</v>
      </c>
      <c r="O189" s="2">
        <f t="shared" si="41"/>
        <v>1.25</v>
      </c>
      <c r="P189" s="46">
        <f t="shared" si="42"/>
        <v>0.65080000000000005</v>
      </c>
      <c r="R189" s="4"/>
    </row>
    <row r="190" spans="1:18" x14ac:dyDescent="0.2">
      <c r="A190" s="23">
        <f t="shared" si="55"/>
        <v>167.30525423642359</v>
      </c>
      <c r="B190" s="23">
        <f t="shared" si="43"/>
        <v>1.3475846949875177</v>
      </c>
      <c r="C190" s="23" t="str">
        <f t="shared" si="44"/>
        <v>CCC</v>
      </c>
      <c r="D190" s="33">
        <f t="shared" si="45"/>
        <v>7.6999288256515752E-2</v>
      </c>
      <c r="E190" s="33">
        <f t="shared" si="52"/>
        <v>4.5999999999999992E-2</v>
      </c>
      <c r="F190" s="40">
        <f t="shared" si="46"/>
        <v>0.48436387900805872</v>
      </c>
      <c r="G190" s="33">
        <f t="shared" si="53"/>
        <v>0.10799857651303152</v>
      </c>
      <c r="H190" s="23">
        <f t="shared" si="54"/>
        <v>1549.1431427916636</v>
      </c>
      <c r="I190" s="23">
        <f t="shared" si="47"/>
        <v>356.30292284208264</v>
      </c>
      <c r="J190" s="33">
        <f t="shared" si="48"/>
        <v>0.40259188050212352</v>
      </c>
      <c r="K190" s="23">
        <f t="shared" si="40"/>
        <v>107.58474589783152</v>
      </c>
      <c r="L190" s="23">
        <f t="shared" si="56"/>
        <v>248.71817694425113</v>
      </c>
      <c r="M190" s="33">
        <f t="shared" si="50"/>
        <v>0.60402080693224525</v>
      </c>
      <c r="N190" s="23">
        <f t="shared" si="51"/>
        <v>2564.7181769442514</v>
      </c>
      <c r="O190" s="2">
        <f t="shared" si="41"/>
        <v>1.25</v>
      </c>
      <c r="P190" s="46">
        <f t="shared" si="42"/>
        <v>0.65080000000000005</v>
      </c>
      <c r="R190" s="4"/>
    </row>
    <row r="191" spans="1:18" x14ac:dyDescent="0.2">
      <c r="A191" s="23">
        <f t="shared" si="55"/>
        <v>168.30525423642359</v>
      </c>
      <c r="B191" s="23">
        <f t="shared" si="43"/>
        <v>1.3395779057693122</v>
      </c>
      <c r="C191" s="23" t="str">
        <f t="shared" si="44"/>
        <v>CCC</v>
      </c>
      <c r="D191" s="33">
        <f t="shared" si="45"/>
        <v>7.767681466383447E-2</v>
      </c>
      <c r="E191" s="33">
        <f t="shared" si="52"/>
        <v>4.5999999999999999E-2</v>
      </c>
      <c r="F191" s="40">
        <f t="shared" si="46"/>
        <v>0.4949502291224136</v>
      </c>
      <c r="G191" s="33">
        <f t="shared" si="53"/>
        <v>0.10935362932766894</v>
      </c>
      <c r="H191" s="23">
        <f t="shared" si="54"/>
        <v>1539.0916174543331</v>
      </c>
      <c r="I191" s="23">
        <f t="shared" si="47"/>
        <v>353.99107201449664</v>
      </c>
      <c r="J191" s="33">
        <f t="shared" si="48"/>
        <v>0.40780269892533161</v>
      </c>
      <c r="K191" s="23">
        <f t="shared" si="40"/>
        <v>108.88295652740513</v>
      </c>
      <c r="L191" s="23">
        <f t="shared" si="56"/>
        <v>245.10811548709151</v>
      </c>
      <c r="M191" s="33">
        <f t="shared" si="50"/>
        <v>0.6009475383516234</v>
      </c>
      <c r="N191" s="23">
        <f t="shared" si="51"/>
        <v>2561.1081154870917</v>
      </c>
      <c r="O191" s="2">
        <f t="shared" si="41"/>
        <v>1.25</v>
      </c>
      <c r="P191" s="46">
        <f t="shared" si="42"/>
        <v>0.65080000000000005</v>
      </c>
      <c r="R191" s="4"/>
    </row>
    <row r="192" spans="1:18" x14ac:dyDescent="0.2">
      <c r="A192" s="23">
        <f t="shared" si="55"/>
        <v>169.30525423642359</v>
      </c>
      <c r="B192" s="23">
        <f t="shared" si="43"/>
        <v>1.3316657006117649</v>
      </c>
      <c r="C192" s="23" t="str">
        <f t="shared" si="44"/>
        <v>CCC</v>
      </c>
      <c r="D192" s="33">
        <f t="shared" si="45"/>
        <v>7.8358153039735284E-2</v>
      </c>
      <c r="E192" s="33">
        <f t="shared" si="52"/>
        <v>4.5999999999999999E-2</v>
      </c>
      <c r="F192" s="40">
        <f t="shared" si="46"/>
        <v>0.50559614124586383</v>
      </c>
      <c r="G192" s="33">
        <f t="shared" si="53"/>
        <v>0.11071630607947057</v>
      </c>
      <c r="H192" s="23">
        <f t="shared" si="54"/>
        <v>1529.1808427468554</v>
      </c>
      <c r="I192" s="23">
        <f t="shared" si="47"/>
        <v>351.71159383177678</v>
      </c>
      <c r="J192" s="33">
        <f t="shared" si="48"/>
        <v>0.41295196204186341</v>
      </c>
      <c r="K192" s="23">
        <f t="shared" si="40"/>
        <v>110.16367368346589</v>
      </c>
      <c r="L192" s="23">
        <f t="shared" si="56"/>
        <v>241.54792014831088</v>
      </c>
      <c r="M192" s="33">
        <f t="shared" si="50"/>
        <v>0.59790897003336663</v>
      </c>
      <c r="N192" s="23">
        <f t="shared" si="51"/>
        <v>2557.5479201483108</v>
      </c>
      <c r="O192" s="2">
        <f t="shared" si="41"/>
        <v>1.25</v>
      </c>
      <c r="P192" s="46">
        <f t="shared" si="42"/>
        <v>0.65080000000000005</v>
      </c>
      <c r="R192" s="4"/>
    </row>
    <row r="193" spans="1:18" x14ac:dyDescent="0.2">
      <c r="A193" s="23">
        <f t="shared" si="55"/>
        <v>170.30525423642359</v>
      </c>
      <c r="B193" s="23">
        <f t="shared" si="43"/>
        <v>1.3238464133761338</v>
      </c>
      <c r="C193" s="23" t="str">
        <f t="shared" si="44"/>
        <v>CCC</v>
      </c>
      <c r="D193" s="33">
        <f t="shared" si="45"/>
        <v>7.9043335645908333E-2</v>
      </c>
      <c r="E193" s="33">
        <f t="shared" si="52"/>
        <v>4.6000000000000006E-2</v>
      </c>
      <c r="F193" s="40">
        <f t="shared" si="46"/>
        <v>0.51630211946731763</v>
      </c>
      <c r="G193" s="33">
        <f t="shared" si="53"/>
        <v>0.11208667129181665</v>
      </c>
      <c r="H193" s="23">
        <f t="shared" si="54"/>
        <v>1519.4068328876979</v>
      </c>
      <c r="I193" s="23">
        <f t="shared" si="47"/>
        <v>349.46357156417054</v>
      </c>
      <c r="J193" s="33">
        <f t="shared" si="48"/>
        <v>0.41804075417481212</v>
      </c>
      <c r="K193" s="23">
        <f t="shared" si="40"/>
        <v>111.42724016821742</v>
      </c>
      <c r="L193" s="23">
        <f t="shared" si="56"/>
        <v>238.03633139595311</v>
      </c>
      <c r="M193" s="33">
        <f t="shared" si="50"/>
        <v>0.594904157865773</v>
      </c>
      <c r="N193" s="23">
        <f t="shared" si="51"/>
        <v>2554.0363313959533</v>
      </c>
      <c r="O193" s="2">
        <f t="shared" si="41"/>
        <v>1.25</v>
      </c>
      <c r="P193" s="46">
        <f t="shared" si="42"/>
        <v>0.65080000000000005</v>
      </c>
      <c r="R193" s="4"/>
    </row>
    <row r="194" spans="1:18" x14ac:dyDescent="0.2">
      <c r="A194" s="23">
        <f t="shared" si="55"/>
        <v>171.30525423642359</v>
      </c>
      <c r="B194" s="23">
        <f t="shared" si="43"/>
        <v>1.3161184168282343</v>
      </c>
      <c r="C194" s="23" t="str">
        <f t="shared" si="44"/>
        <v>CCC</v>
      </c>
      <c r="D194" s="33">
        <f t="shared" si="45"/>
        <v>7.9732395109125762E-2</v>
      </c>
      <c r="E194" s="33">
        <f t="shared" si="52"/>
        <v>4.5999999999999999E-2</v>
      </c>
      <c r="F194" s="40">
        <f t="shared" si="46"/>
        <v>0.52706867358009002</v>
      </c>
      <c r="G194" s="33">
        <f t="shared" si="53"/>
        <v>0.11346479021825152</v>
      </c>
      <c r="H194" s="23">
        <f t="shared" si="54"/>
        <v>1509.7657511807399</v>
      </c>
      <c r="I194" s="23">
        <f t="shared" si="47"/>
        <v>347.24612277157019</v>
      </c>
      <c r="J194" s="33">
        <f t="shared" si="48"/>
        <v>0.42307013432818513</v>
      </c>
      <c r="K194" s="23">
        <f t="shared" si="40"/>
        <v>112.67398949099865</v>
      </c>
      <c r="L194" s="23">
        <f t="shared" si="56"/>
        <v>234.57213328057153</v>
      </c>
      <c r="M194" s="33">
        <f t="shared" si="50"/>
        <v>0.59193219100957717</v>
      </c>
      <c r="N194" s="23">
        <f t="shared" si="51"/>
        <v>2550.5721332805715</v>
      </c>
      <c r="O194" s="2">
        <f t="shared" si="41"/>
        <v>1.25</v>
      </c>
      <c r="P194" s="46">
        <f t="shared" si="42"/>
        <v>0.65080000000000005</v>
      </c>
      <c r="R194" s="4"/>
    </row>
    <row r="195" spans="1:18" x14ac:dyDescent="0.2">
      <c r="A195" s="23">
        <f t="shared" si="55"/>
        <v>172.30525423642359</v>
      </c>
      <c r="B195" s="23">
        <f t="shared" si="43"/>
        <v>1.3084801215094952</v>
      </c>
      <c r="C195" s="23" t="str">
        <f t="shared" si="44"/>
        <v>CCC</v>
      </c>
      <c r="D195" s="33">
        <f t="shared" si="45"/>
        <v>8.0425364426420828E-2</v>
      </c>
      <c r="E195" s="33">
        <f t="shared" si="52"/>
        <v>4.5999999999999999E-2</v>
      </c>
      <c r="F195" s="40">
        <f t="shared" si="46"/>
        <v>0.53789631916282543</v>
      </c>
      <c r="G195" s="33">
        <f t="shared" si="53"/>
        <v>0.11485072885284166</v>
      </c>
      <c r="H195" s="23">
        <f t="shared" si="54"/>
        <v>1500.2539031092999</v>
      </c>
      <c r="I195" s="23">
        <f t="shared" si="47"/>
        <v>345.05839771513899</v>
      </c>
      <c r="J195" s="33">
        <f t="shared" si="48"/>
        <v>0.42804113692162055</v>
      </c>
      <c r="K195" s="23">
        <f t="shared" si="40"/>
        <v>113.9042461972814</v>
      </c>
      <c r="L195" s="23">
        <f t="shared" si="56"/>
        <v>231.1541515178576</v>
      </c>
      <c r="M195" s="33">
        <f t="shared" si="50"/>
        <v>0.58899219044724616</v>
      </c>
      <c r="N195" s="23">
        <f t="shared" si="51"/>
        <v>2547.1541515178578</v>
      </c>
      <c r="O195" s="2">
        <f t="shared" si="41"/>
        <v>1.25</v>
      </c>
      <c r="P195" s="46">
        <f t="shared" si="42"/>
        <v>0.65080000000000005</v>
      </c>
      <c r="Q195" s="30"/>
      <c r="R195" s="4"/>
    </row>
    <row r="196" spans="1:18" x14ac:dyDescent="0.2">
      <c r="A196" s="23">
        <f t="shared" si="55"/>
        <v>173.30525423642359</v>
      </c>
      <c r="B196" s="23">
        <f t="shared" si="43"/>
        <v>1.3009299746471013</v>
      </c>
      <c r="C196" s="23" t="str">
        <f t="shared" si="44"/>
        <v>CCC</v>
      </c>
      <c r="D196" s="33">
        <f t="shared" si="45"/>
        <v>8.112227697035497E-2</v>
      </c>
      <c r="E196" s="33">
        <f t="shared" si="52"/>
        <v>4.5999999999999999E-2</v>
      </c>
      <c r="F196" s="40">
        <f t="shared" si="46"/>
        <v>0.54878557766179636</v>
      </c>
      <c r="G196" s="33">
        <f t="shared" si="53"/>
        <v>0.11624455394070994</v>
      </c>
      <c r="H196" s="23">
        <f t="shared" si="54"/>
        <v>1490.8677298105272</v>
      </c>
      <c r="I196" s="23">
        <f t="shared" si="47"/>
        <v>342.89957785642127</v>
      </c>
      <c r="J196" s="33">
        <f t="shared" si="48"/>
        <v>0.43295477249966652</v>
      </c>
      <c r="K196" s="23">
        <f t="shared" si="40"/>
        <v>115.11832618302863</v>
      </c>
      <c r="L196" s="23">
        <f t="shared" si="56"/>
        <v>227.78125167339266</v>
      </c>
      <c r="M196" s="33">
        <f t="shared" si="50"/>
        <v>0.58608330760743665</v>
      </c>
      <c r="N196" s="23">
        <f t="shared" si="51"/>
        <v>2543.7812516733925</v>
      </c>
      <c r="O196" s="2">
        <f t="shared" si="41"/>
        <v>1.25</v>
      </c>
      <c r="P196" s="46">
        <f t="shared" si="42"/>
        <v>0.65080000000000005</v>
      </c>
      <c r="R196" s="4"/>
    </row>
    <row r="197" spans="1:18" x14ac:dyDescent="0.2">
      <c r="A197" s="23">
        <f t="shared" si="55"/>
        <v>174.30525423642359</v>
      </c>
      <c r="B197" s="23">
        <f t="shared" si="43"/>
        <v>1.2934664591016516</v>
      </c>
      <c r="C197" s="23" t="str">
        <f t="shared" si="44"/>
        <v>CCC</v>
      </c>
      <c r="D197" s="33">
        <f t="shared" si="45"/>
        <v>8.1823166494375335E-2</v>
      </c>
      <c r="E197" s="33">
        <f t="shared" si="52"/>
        <v>4.5999999999999992E-2</v>
      </c>
      <c r="F197" s="40">
        <f t="shared" si="46"/>
        <v>0.55973697647461473</v>
      </c>
      <c r="G197" s="33">
        <f t="shared" si="53"/>
        <v>0.11764633298875068</v>
      </c>
      <c r="H197" s="23">
        <f t="shared" si="54"/>
        <v>1481.603801905926</v>
      </c>
      <c r="I197" s="23">
        <f t="shared" si="47"/>
        <v>340.76887443836301</v>
      </c>
      <c r="J197" s="33">
        <f t="shared" si="48"/>
        <v>0.43781202841664518</v>
      </c>
      <c r="K197" s="23">
        <f t="shared" si="40"/>
        <v>116.31653699520672</v>
      </c>
      <c r="L197" s="23">
        <f t="shared" si="56"/>
        <v>224.4523374431563</v>
      </c>
      <c r="M197" s="33">
        <f t="shared" si="50"/>
        <v>0.58320472306010251</v>
      </c>
      <c r="N197" s="23">
        <f t="shared" si="51"/>
        <v>2540.4523374431565</v>
      </c>
      <c r="O197" s="2">
        <f t="shared" si="41"/>
        <v>1.25</v>
      </c>
      <c r="P197" s="46">
        <f t="shared" si="42"/>
        <v>0.65080000000000005</v>
      </c>
      <c r="R197" s="4"/>
    </row>
    <row r="198" spans="1:18" x14ac:dyDescent="0.2">
      <c r="A198" s="23">
        <f t="shared" si="55"/>
        <v>175.30525423642359</v>
      </c>
      <c r="B198" s="23">
        <f t="shared" si="43"/>
        <v>1.2860880923508342</v>
      </c>
      <c r="C198" s="23" t="str">
        <f t="shared" si="44"/>
        <v>CCC</v>
      </c>
      <c r="D198" s="33">
        <f t="shared" si="45"/>
        <v>8.252806713826423E-2</v>
      </c>
      <c r="E198" s="33">
        <f t="shared" si="52"/>
        <v>4.5999999999999999E-2</v>
      </c>
      <c r="F198" s="40">
        <f t="shared" si="46"/>
        <v>0.57075104903537854</v>
      </c>
      <c r="G198" s="33">
        <f t="shared" si="53"/>
        <v>0.11905613427652846</v>
      </c>
      <c r="H198" s="23">
        <f t="shared" si="54"/>
        <v>1472.4588136655507</v>
      </c>
      <c r="I198" s="23">
        <f t="shared" si="47"/>
        <v>338.66552714307664</v>
      </c>
      <c r="J198" s="33">
        <f t="shared" si="48"/>
        <v>0.44261386949807713</v>
      </c>
      <c r="K198" s="23">
        <f t="shared" si="40"/>
        <v>117.49917811919499</v>
      </c>
      <c r="L198" s="23">
        <f t="shared" si="56"/>
        <v>221.16634902388165</v>
      </c>
      <c r="M198" s="33">
        <f t="shared" si="50"/>
        <v>0.58035564527806638</v>
      </c>
      <c r="N198" s="23">
        <f t="shared" si="51"/>
        <v>2537.1663490238816</v>
      </c>
      <c r="O198" s="2">
        <f t="shared" si="41"/>
        <v>1.25</v>
      </c>
      <c r="P198" s="46">
        <f t="shared" si="42"/>
        <v>0.65080000000000005</v>
      </c>
      <c r="R198" s="4"/>
    </row>
    <row r="199" spans="1:18" x14ac:dyDescent="0.2">
      <c r="A199" s="23">
        <f t="shared" si="55"/>
        <v>176.30525423642359</v>
      </c>
      <c r="B199" s="23">
        <f t="shared" si="43"/>
        <v>1.2787934255076883</v>
      </c>
      <c r="C199" s="23" t="str">
        <f t="shared" si="44"/>
        <v>CCC</v>
      </c>
      <c r="D199" s="33">
        <f t="shared" si="45"/>
        <v>8.3237013433682339E-2</v>
      </c>
      <c r="E199" s="33">
        <f t="shared" si="52"/>
        <v>4.5999999999999999E-2</v>
      </c>
      <c r="F199" s="40">
        <f t="shared" si="46"/>
        <v>0.58182833490128649</v>
      </c>
      <c r="G199" s="33">
        <f t="shared" si="53"/>
        <v>0.12047402686736468</v>
      </c>
      <c r="H199" s="23">
        <f t="shared" si="54"/>
        <v>1463.4295774849963</v>
      </c>
      <c r="I199" s="23">
        <f t="shared" si="47"/>
        <v>336.58880282154917</v>
      </c>
      <c r="J199" s="33">
        <f t="shared" si="48"/>
        <v>0.44736123867959648</v>
      </c>
      <c r="K199" s="23">
        <f t="shared" si="40"/>
        <v>118.66654125378761</v>
      </c>
      <c r="L199" s="23">
        <f t="shared" si="56"/>
        <v>217.92226156776155</v>
      </c>
      <c r="M199" s="33">
        <f t="shared" si="50"/>
        <v>0.57753530946113496</v>
      </c>
      <c r="N199" s="23">
        <f t="shared" si="51"/>
        <v>2533.9222615677618</v>
      </c>
      <c r="O199" s="2">
        <f t="shared" si="41"/>
        <v>1.25</v>
      </c>
      <c r="P199" s="46">
        <f t="shared" si="42"/>
        <v>0.65080000000000005</v>
      </c>
      <c r="R199" s="4"/>
    </row>
    <row r="200" spans="1:18" x14ac:dyDescent="0.2">
      <c r="A200" s="23">
        <f t="shared" si="55"/>
        <v>177.30525423642359</v>
      </c>
      <c r="B200" s="23">
        <f t="shared" si="43"/>
        <v>1.2715810423720904</v>
      </c>
      <c r="C200" s="23" t="str">
        <f t="shared" si="44"/>
        <v>CCC</v>
      </c>
      <c r="D200" s="33">
        <f t="shared" si="45"/>
        <v>8.3950040309807683E-2</v>
      </c>
      <c r="E200" s="33">
        <f t="shared" si="52"/>
        <v>4.5999999999999999E-2</v>
      </c>
      <c r="F200" s="40">
        <f t="shared" si="46"/>
        <v>0.59296937984074505</v>
      </c>
      <c r="G200" s="33">
        <f t="shared" si="53"/>
        <v>0.12190008061961537</v>
      </c>
      <c r="H200" s="23">
        <f t="shared" si="54"/>
        <v>1454.5130186558119</v>
      </c>
      <c r="I200" s="23">
        <f t="shared" si="47"/>
        <v>334.53799429083676</v>
      </c>
      <c r="J200" s="33">
        <f t="shared" si="48"/>
        <v>0.45205505762424358</v>
      </c>
      <c r="K200" s="23">
        <f t="shared" si="40"/>
        <v>119.81891057443912</v>
      </c>
      <c r="L200" s="23">
        <f t="shared" si="56"/>
        <v>214.71908371639765</v>
      </c>
      <c r="M200" s="33">
        <f t="shared" si="50"/>
        <v>0.57474297641911265</v>
      </c>
      <c r="N200" s="23">
        <f t="shared" si="51"/>
        <v>2530.7190837163976</v>
      </c>
      <c r="O200" s="2">
        <f t="shared" si="41"/>
        <v>1.25</v>
      </c>
      <c r="P200" s="46">
        <f t="shared" si="42"/>
        <v>0.65080000000000005</v>
      </c>
      <c r="R200" s="4"/>
    </row>
    <row r="201" spans="1:18" x14ac:dyDescent="0.2">
      <c r="A201" s="23">
        <f t="shared" si="55"/>
        <v>178.30525423642359</v>
      </c>
      <c r="B201" s="23">
        <f t="shared" si="43"/>
        <v>1.2644495585141551</v>
      </c>
      <c r="C201" s="23" t="str">
        <f t="shared" si="44"/>
        <v>CCC</v>
      </c>
      <c r="D201" s="33">
        <f t="shared" si="45"/>
        <v>8.4667183099072285E-2</v>
      </c>
      <c r="E201" s="33">
        <f t="shared" si="52"/>
        <v>4.6000000000000006E-2</v>
      </c>
      <c r="F201" s="40">
        <f t="shared" si="46"/>
        <v>0.6041747359230043</v>
      </c>
      <c r="G201" s="33">
        <f t="shared" si="53"/>
        <v>0.12333436619814456</v>
      </c>
      <c r="H201" s="23">
        <f t="shared" si="54"/>
        <v>1445.706170411293</v>
      </c>
      <c r="I201" s="23">
        <f t="shared" si="47"/>
        <v>332.51241919459738</v>
      </c>
      <c r="J201" s="33">
        <f t="shared" si="48"/>
        <v>0.4566962273189879</v>
      </c>
      <c r="K201" s="23">
        <f t="shared" si="40"/>
        <v>120.95656298536585</v>
      </c>
      <c r="L201" s="23">
        <f t="shared" si="56"/>
        <v>211.55585620923154</v>
      </c>
      <c r="M201" s="33">
        <f t="shared" si="50"/>
        <v>0.57197793151029663</v>
      </c>
      <c r="N201" s="23">
        <f t="shared" si="51"/>
        <v>2527.5558562092315</v>
      </c>
      <c r="O201" s="2">
        <f t="shared" si="41"/>
        <v>1.25</v>
      </c>
      <c r="P201" s="46">
        <f t="shared" si="42"/>
        <v>0.65080000000000005</v>
      </c>
      <c r="R201" s="4"/>
    </row>
    <row r="202" spans="1:18" x14ac:dyDescent="0.2">
      <c r="A202" s="23">
        <f t="shared" si="55"/>
        <v>179.30525423642359</v>
      </c>
      <c r="B202" s="23">
        <f t="shared" si="43"/>
        <v>1.2573976203883102</v>
      </c>
      <c r="C202" s="23" t="str">
        <f t="shared" si="44"/>
        <v>CCC</v>
      </c>
      <c r="D202" s="33">
        <f t="shared" si="45"/>
        <v>8.5388477542998373E-2</v>
      </c>
      <c r="E202" s="33">
        <f t="shared" si="52"/>
        <v>4.5999999999999999E-2</v>
      </c>
      <c r="F202" s="40">
        <f t="shared" si="46"/>
        <v>0.61544496160934958</v>
      </c>
      <c r="G202" s="33">
        <f t="shared" si="53"/>
        <v>0.12477695508599675</v>
      </c>
      <c r="H202" s="23">
        <f t="shared" si="54"/>
        <v>1437.0061692308948</v>
      </c>
      <c r="I202" s="23">
        <f t="shared" si="47"/>
        <v>330.51141892310579</v>
      </c>
      <c r="J202" s="33">
        <f t="shared" si="48"/>
        <v>0.46128562865128775</v>
      </c>
      <c r="K202" s="23">
        <f t="shared" si="40"/>
        <v>122.07976836107565</v>
      </c>
      <c r="L202" s="23">
        <f t="shared" si="56"/>
        <v>208.43165056203014</v>
      </c>
      <c r="M202" s="33">
        <f t="shared" si="50"/>
        <v>0.56923948363227228</v>
      </c>
      <c r="N202" s="23">
        <f t="shared" si="51"/>
        <v>2524.43165056203</v>
      </c>
      <c r="O202" s="2">
        <f t="shared" si="41"/>
        <v>1.25</v>
      </c>
      <c r="P202" s="46">
        <f t="shared" si="42"/>
        <v>0.65080000000000005</v>
      </c>
      <c r="R202" s="4"/>
    </row>
    <row r="203" spans="1:18" x14ac:dyDescent="0.2">
      <c r="A203" s="23">
        <f t="shared" si="55"/>
        <v>180.30525423642359</v>
      </c>
      <c r="B203" s="23">
        <f t="shared" si="43"/>
        <v>1.2504239044768506</v>
      </c>
      <c r="C203" s="23" t="str">
        <f t="shared" si="44"/>
        <v>CCC</v>
      </c>
      <c r="D203" s="33">
        <f t="shared" si="45"/>
        <v>8.6113959798136352E-2</v>
      </c>
      <c r="E203" s="33">
        <f t="shared" si="52"/>
        <v>4.5999999999999999E-2</v>
      </c>
      <c r="F203" s="40">
        <f t="shared" si="46"/>
        <v>0.62678062184588046</v>
      </c>
      <c r="G203" s="33">
        <f t="shared" si="53"/>
        <v>0.12622791959627272</v>
      </c>
      <c r="H203" s="23">
        <f t="shared" si="54"/>
        <v>1428.4102503876463</v>
      </c>
      <c r="I203" s="23">
        <f t="shared" si="47"/>
        <v>328.53435758915867</v>
      </c>
      <c r="J203" s="33">
        <f t="shared" si="48"/>
        <v>0.46582412296646564</v>
      </c>
      <c r="K203" s="23">
        <f t="shared" si="40"/>
        <v>123.18878977786555</v>
      </c>
      <c r="L203" s="23">
        <f t="shared" si="56"/>
        <v>205.34556781129311</v>
      </c>
      <c r="M203" s="33">
        <f t="shared" si="50"/>
        <v>0.56652696426202609</v>
      </c>
      <c r="N203" s="23">
        <f t="shared" si="51"/>
        <v>2521.3455678112932</v>
      </c>
      <c r="O203" s="2">
        <f t="shared" si="41"/>
        <v>1.25</v>
      </c>
      <c r="P203" s="46">
        <f t="shared" si="42"/>
        <v>0.65080000000000005</v>
      </c>
      <c r="R203" s="4"/>
    </row>
    <row r="204" spans="1:18" x14ac:dyDescent="0.2">
      <c r="A204" s="23">
        <f t="shared" si="55"/>
        <v>181.30525423642359</v>
      </c>
      <c r="B204" s="23">
        <f t="shared" si="43"/>
        <v>1.2435271164618364</v>
      </c>
      <c r="C204" s="23" t="str">
        <f t="shared" si="44"/>
        <v>CC</v>
      </c>
      <c r="D204" s="33">
        <f t="shared" si="45"/>
        <v>8.6587461383824532E-2</v>
      </c>
      <c r="E204" s="33">
        <f t="shared" si="52"/>
        <v>4.5999999999999999E-2</v>
      </c>
      <c r="F204" s="40">
        <f t="shared" si="46"/>
        <v>0.63417908412225832</v>
      </c>
      <c r="G204" s="33">
        <f t="shared" si="53"/>
        <v>0.12717492276764908</v>
      </c>
      <c r="H204" s="23">
        <f t="shared" si="54"/>
        <v>1425.6368338251059</v>
      </c>
      <c r="I204" s="23">
        <f t="shared" si="47"/>
        <v>327.89647177977434</v>
      </c>
      <c r="J204" s="33">
        <f t="shared" si="48"/>
        <v>0.46874525173926285</v>
      </c>
      <c r="K204" s="23">
        <f t="shared" si="40"/>
        <v>123.93139172369592</v>
      </c>
      <c r="L204" s="23">
        <f t="shared" si="56"/>
        <v>203.96508005607842</v>
      </c>
      <c r="M204" s="33">
        <f t="shared" si="50"/>
        <v>0.56573674179381095</v>
      </c>
      <c r="N204" s="23">
        <f t="shared" si="51"/>
        <v>2519.9650800560785</v>
      </c>
      <c r="O204" s="2">
        <f t="shared" si="41"/>
        <v>0.8</v>
      </c>
      <c r="P204" s="46">
        <f t="shared" si="42"/>
        <v>0.40866666666666673</v>
      </c>
      <c r="R204" s="4"/>
    </row>
    <row r="205" spans="1:18" x14ac:dyDescent="0.2">
      <c r="A205" s="23">
        <f t="shared" si="55"/>
        <v>182.30525423642359</v>
      </c>
      <c r="B205" s="23">
        <f t="shared" si="43"/>
        <v>1.2367059904242448</v>
      </c>
      <c r="C205" s="23" t="str">
        <f t="shared" si="44"/>
        <v>CC</v>
      </c>
      <c r="D205" s="33">
        <f t="shared" si="45"/>
        <v>8.7044194260831195E-2</v>
      </c>
      <c r="E205" s="33">
        <f t="shared" si="52"/>
        <v>4.5999999999999999E-2</v>
      </c>
      <c r="F205" s="40">
        <f t="shared" si="46"/>
        <v>0.64131553532548746</v>
      </c>
      <c r="G205" s="33">
        <f t="shared" si="53"/>
        <v>0.12808838852166238</v>
      </c>
      <c r="H205" s="23">
        <f t="shared" si="54"/>
        <v>1423.276975692391</v>
      </c>
      <c r="I205" s="23">
        <f t="shared" si="47"/>
        <v>327.35370440924993</v>
      </c>
      <c r="J205" s="33">
        <f t="shared" si="48"/>
        <v>0.47153281857995866</v>
      </c>
      <c r="K205" s="23">
        <f t="shared" si="40"/>
        <v>124.64280227438687</v>
      </c>
      <c r="L205" s="23">
        <f t="shared" si="56"/>
        <v>202.71090213486306</v>
      </c>
      <c r="M205" s="33">
        <f t="shared" si="50"/>
        <v>0.56508151629709447</v>
      </c>
      <c r="N205" s="23">
        <f t="shared" si="51"/>
        <v>2518.7109021348629</v>
      </c>
      <c r="O205" s="2">
        <f t="shared" si="41"/>
        <v>0.8</v>
      </c>
      <c r="P205" s="46">
        <f t="shared" si="42"/>
        <v>0.40866666666666673</v>
      </c>
      <c r="R205" s="4"/>
    </row>
    <row r="206" spans="1:18" x14ac:dyDescent="0.2">
      <c r="A206" s="23">
        <f t="shared" si="55"/>
        <v>183.30525423642359</v>
      </c>
      <c r="B206" s="23">
        <f t="shared" si="43"/>
        <v>1.2299592880693349</v>
      </c>
      <c r="C206" s="23" t="str">
        <f t="shared" si="44"/>
        <v>CC</v>
      </c>
      <c r="D206" s="33">
        <f t="shared" si="45"/>
        <v>8.750070848458931E-2</v>
      </c>
      <c r="E206" s="33">
        <f t="shared" si="52"/>
        <v>4.5999999999999999E-2</v>
      </c>
      <c r="F206" s="40">
        <f t="shared" si="46"/>
        <v>0.64844857007170797</v>
      </c>
      <c r="G206" s="33">
        <f t="shared" si="53"/>
        <v>0.12900141696917861</v>
      </c>
      <c r="H206" s="23">
        <f t="shared" si="54"/>
        <v>1420.9553549339648</v>
      </c>
      <c r="I206" s="23">
        <f t="shared" si="47"/>
        <v>326.81973163481194</v>
      </c>
      <c r="J206" s="33">
        <f t="shared" si="48"/>
        <v>0.47428997094233183</v>
      </c>
      <c r="K206" s="23">
        <f t="shared" si="40"/>
        <v>125.34628937228962</v>
      </c>
      <c r="L206" s="23">
        <f t="shared" si="56"/>
        <v>201.47344226252233</v>
      </c>
      <c r="M206" s="33">
        <f t="shared" si="50"/>
        <v>0.56443707849283731</v>
      </c>
      <c r="N206" s="23">
        <f t="shared" si="51"/>
        <v>2517.4734422625224</v>
      </c>
      <c r="O206" s="2">
        <f t="shared" si="41"/>
        <v>0.8</v>
      </c>
      <c r="P206" s="46">
        <f t="shared" si="42"/>
        <v>0.40866666666666673</v>
      </c>
      <c r="R206" s="4"/>
    </row>
    <row r="207" spans="1:18" x14ac:dyDescent="0.2">
      <c r="A207" s="23">
        <f t="shared" si="55"/>
        <v>184.30525423642359</v>
      </c>
      <c r="B207" s="23">
        <f t="shared" si="43"/>
        <v>1.2232857979772318</v>
      </c>
      <c r="C207" s="23" t="str">
        <f t="shared" si="44"/>
        <v>CC</v>
      </c>
      <c r="D207" s="33">
        <f t="shared" si="45"/>
        <v>8.7957004212076209E-2</v>
      </c>
      <c r="E207" s="33">
        <f t="shared" si="52"/>
        <v>4.5999999999999999E-2</v>
      </c>
      <c r="F207" s="40">
        <f t="shared" si="46"/>
        <v>0.65557819081369073</v>
      </c>
      <c r="G207" s="33">
        <f t="shared" si="53"/>
        <v>0.12991400842415241</v>
      </c>
      <c r="H207" s="23">
        <f t="shared" si="54"/>
        <v>1418.6711384863966</v>
      </c>
      <c r="I207" s="23">
        <f t="shared" si="47"/>
        <v>326.2943618518712</v>
      </c>
      <c r="J207" s="33">
        <f t="shared" si="48"/>
        <v>0.4770172038933046</v>
      </c>
      <c r="K207" s="23">
        <f t="shared" si="40"/>
        <v>126.04198683536232</v>
      </c>
      <c r="L207" s="23">
        <f t="shared" si="56"/>
        <v>200.25237501650889</v>
      </c>
      <c r="M207" s="33">
        <f t="shared" si="50"/>
        <v>0.5638031989843979</v>
      </c>
      <c r="N207" s="23">
        <f t="shared" si="51"/>
        <v>2516.2523750165087</v>
      </c>
      <c r="O207" s="2">
        <f t="shared" si="41"/>
        <v>0.8</v>
      </c>
      <c r="P207" s="46">
        <f t="shared" si="42"/>
        <v>0.40866666666666673</v>
      </c>
      <c r="R207" s="4"/>
    </row>
    <row r="208" spans="1:18" x14ac:dyDescent="0.2">
      <c r="A208" s="23">
        <f t="shared" si="55"/>
        <v>185.30525423642359</v>
      </c>
      <c r="B208" s="23">
        <f t="shared" si="43"/>
        <v>1.2166843348777747</v>
      </c>
      <c r="C208" s="23" t="str">
        <f t="shared" si="44"/>
        <v>CC</v>
      </c>
      <c r="D208" s="33">
        <f t="shared" si="45"/>
        <v>8.8413081600119001E-2</v>
      </c>
      <c r="E208" s="33">
        <f t="shared" si="52"/>
        <v>4.5999999999999999E-2</v>
      </c>
      <c r="F208" s="40">
        <f t="shared" si="46"/>
        <v>0.66270440000185937</v>
      </c>
      <c r="G208" s="33">
        <f t="shared" si="53"/>
        <v>0.13082616320023799</v>
      </c>
      <c r="H208" s="23">
        <f t="shared" si="54"/>
        <v>1416.4235173113027</v>
      </c>
      <c r="I208" s="23">
        <f t="shared" si="47"/>
        <v>325.77740898159965</v>
      </c>
      <c r="J208" s="33">
        <f t="shared" si="48"/>
        <v>0.47971500181328275</v>
      </c>
      <c r="K208" s="23">
        <f t="shared" si="40"/>
        <v>126.73002545398975</v>
      </c>
      <c r="L208" s="23">
        <f t="shared" si="56"/>
        <v>199.0473835276099</v>
      </c>
      <c r="M208" s="33">
        <f t="shared" si="50"/>
        <v>0.56317965482011101</v>
      </c>
      <c r="N208" s="23">
        <f t="shared" si="51"/>
        <v>2515.0473835276098</v>
      </c>
      <c r="O208" s="2">
        <f t="shared" si="41"/>
        <v>0.8</v>
      </c>
      <c r="P208" s="46">
        <f t="shared" si="42"/>
        <v>0.40866666666666673</v>
      </c>
      <c r="R208" s="4"/>
    </row>
    <row r="209" spans="1:18" x14ac:dyDescent="0.2">
      <c r="A209" s="23">
        <f t="shared" si="55"/>
        <v>186.30525423642359</v>
      </c>
      <c r="B209" s="23">
        <f t="shared" si="43"/>
        <v>1.2101537389487207</v>
      </c>
      <c r="C209" s="23" t="str">
        <f t="shared" si="44"/>
        <v>CC</v>
      </c>
      <c r="D209" s="33">
        <f t="shared" si="45"/>
        <v>8.8868940805394703E-2</v>
      </c>
      <c r="E209" s="33">
        <f t="shared" si="52"/>
        <v>4.5999999999999999E-2</v>
      </c>
      <c r="F209" s="40">
        <f t="shared" si="46"/>
        <v>0.6698272000842922</v>
      </c>
      <c r="G209" s="33">
        <f t="shared" si="53"/>
        <v>0.13173788161078942</v>
      </c>
      <c r="H209" s="23">
        <f t="shared" si="54"/>
        <v>1414.2117055354643</v>
      </c>
      <c r="I209" s="23">
        <f t="shared" si="47"/>
        <v>325.26869227315677</v>
      </c>
      <c r="J209" s="33">
        <f t="shared" si="48"/>
        <v>0.48238383868295615</v>
      </c>
      <c r="K209" s="23">
        <f t="shared" si="40"/>
        <v>127.41053307718371</v>
      </c>
      <c r="L209" s="23">
        <f t="shared" si="56"/>
        <v>197.85815919597306</v>
      </c>
      <c r="M209" s="33">
        <f t="shared" si="50"/>
        <v>0.56256622926879163</v>
      </c>
      <c r="N209" s="23">
        <f t="shared" si="51"/>
        <v>2513.8581591959733</v>
      </c>
      <c r="O209" s="2">
        <f t="shared" si="41"/>
        <v>0.8</v>
      </c>
      <c r="P209" s="46">
        <f t="shared" si="42"/>
        <v>0.40866666666666673</v>
      </c>
      <c r="R209" s="4"/>
    </row>
    <row r="210" spans="1:18" x14ac:dyDescent="0.2">
      <c r="A210" s="23">
        <f t="shared" si="55"/>
        <v>187.30525423642359</v>
      </c>
      <c r="B210" s="23">
        <f t="shared" si="43"/>
        <v>1.2036928751364262</v>
      </c>
      <c r="C210" s="23" t="str">
        <f t="shared" si="44"/>
        <v>CC</v>
      </c>
      <c r="D210" s="33">
        <f t="shared" si="45"/>
        <v>8.9324581984430482E-2</v>
      </c>
      <c r="E210" s="33">
        <f t="shared" si="52"/>
        <v>4.5999999999999999E-2</v>
      </c>
      <c r="F210" s="40">
        <f t="shared" si="46"/>
        <v>0.67694659350672626</v>
      </c>
      <c r="G210" s="33">
        <f t="shared" si="53"/>
        <v>0.13264916396886095</v>
      </c>
      <c r="H210" s="23">
        <f t="shared" si="54"/>
        <v>1412.0349396276106</v>
      </c>
      <c r="I210" s="23">
        <f t="shared" si="47"/>
        <v>324.76803611435042</v>
      </c>
      <c r="J210" s="33">
        <f t="shared" si="48"/>
        <v>0.48502417836091383</v>
      </c>
      <c r="K210" s="23">
        <f t="shared" si="40"/>
        <v>128.08363469581266</v>
      </c>
      <c r="L210" s="23">
        <f t="shared" si="56"/>
        <v>196.68440141853776</v>
      </c>
      <c r="M210" s="33">
        <f t="shared" si="50"/>
        <v>0.56196271160454747</v>
      </c>
      <c r="N210" s="23">
        <f t="shared" si="51"/>
        <v>2512.6844014185376</v>
      </c>
      <c r="O210" s="2">
        <f t="shared" si="41"/>
        <v>0.8</v>
      </c>
      <c r="P210" s="46">
        <f t="shared" si="42"/>
        <v>0.40866666666666673</v>
      </c>
      <c r="R210" s="4"/>
    </row>
    <row r="211" spans="1:18" x14ac:dyDescent="0.2">
      <c r="A211" s="23">
        <f t="shared" si="55"/>
        <v>188.30525423642359</v>
      </c>
      <c r="B211" s="23">
        <f t="shared" si="43"/>
        <v>1.197300632498177</v>
      </c>
      <c r="C211" s="23" t="str">
        <f t="shared" si="44"/>
        <v>CC</v>
      </c>
      <c r="D211" s="33">
        <f t="shared" si="45"/>
        <v>8.9780005293603832E-2</v>
      </c>
      <c r="E211" s="33">
        <f t="shared" si="52"/>
        <v>4.5999999999999999E-2</v>
      </c>
      <c r="F211" s="40">
        <f t="shared" si="46"/>
        <v>0.68406258271255982</v>
      </c>
      <c r="G211" s="33">
        <f t="shared" si="53"/>
        <v>0.13356001058720768</v>
      </c>
      <c r="H211" s="23">
        <f t="shared" si="54"/>
        <v>1409.8924776100564</v>
      </c>
      <c r="I211" s="23">
        <f t="shared" si="47"/>
        <v>324.27526985031301</v>
      </c>
      <c r="J211" s="33">
        <f t="shared" si="48"/>
        <v>0.48763647485241168</v>
      </c>
      <c r="K211" s="23">
        <f t="shared" si="40"/>
        <v>128.74945252298068</v>
      </c>
      <c r="L211" s="23">
        <f t="shared" si="56"/>
        <v>195.52581732733233</v>
      </c>
      <c r="M211" s="33">
        <f t="shared" si="50"/>
        <v>0.56136889690045433</v>
      </c>
      <c r="N211" s="23">
        <f t="shared" si="51"/>
        <v>2511.5258173273323</v>
      </c>
      <c r="O211" s="2">
        <f t="shared" si="41"/>
        <v>0.8</v>
      </c>
      <c r="P211" s="46">
        <f t="shared" si="42"/>
        <v>0.40866666666666673</v>
      </c>
      <c r="R211" s="4"/>
    </row>
    <row r="212" spans="1:18" x14ac:dyDescent="0.2">
      <c r="A212" s="23">
        <f t="shared" si="55"/>
        <v>189.30525423642359</v>
      </c>
      <c r="B212" s="23">
        <f t="shared" si="43"/>
        <v>1.1909759235653608</v>
      </c>
      <c r="C212" s="23" t="str">
        <f t="shared" si="44"/>
        <v>CC</v>
      </c>
      <c r="D212" s="33">
        <f t="shared" si="45"/>
        <v>9.0235210889142728E-2</v>
      </c>
      <c r="E212" s="33">
        <f t="shared" si="52"/>
        <v>4.5999999999999999E-2</v>
      </c>
      <c r="F212" s="40">
        <f t="shared" si="46"/>
        <v>0.69117517014285512</v>
      </c>
      <c r="G212" s="33">
        <f t="shared" si="53"/>
        <v>0.13447042177828544</v>
      </c>
      <c r="H212" s="23">
        <f t="shared" si="54"/>
        <v>1407.7835983034968</v>
      </c>
      <c r="I212" s="23">
        <f t="shared" si="47"/>
        <v>323.79022760980428</v>
      </c>
      <c r="J212" s="33">
        <f t="shared" si="48"/>
        <v>0.49022117256962261</v>
      </c>
      <c r="K212" s="23">
        <f t="shared" si="40"/>
        <v>129.40810607167094</v>
      </c>
      <c r="L212" s="23">
        <f t="shared" si="56"/>
        <v>194.38212153813333</v>
      </c>
      <c r="M212" s="33">
        <f t="shared" si="50"/>
        <v>0.56078458583067647</v>
      </c>
      <c r="N212" s="23">
        <f t="shared" si="51"/>
        <v>2510.3821215381331</v>
      </c>
      <c r="O212" s="2">
        <f t="shared" si="41"/>
        <v>0.8</v>
      </c>
      <c r="P212" s="46">
        <f t="shared" si="42"/>
        <v>0.40866666666666673</v>
      </c>
      <c r="R212" s="4"/>
    </row>
    <row r="213" spans="1:18" x14ac:dyDescent="0.2">
      <c r="A213" s="23">
        <f t="shared" si="55"/>
        <v>190.30525423642359</v>
      </c>
      <c r="B213" s="23">
        <f t="shared" si="43"/>
        <v>1.1847176837267184</v>
      </c>
      <c r="C213" s="23" t="str">
        <f t="shared" si="44"/>
        <v>CC</v>
      </c>
      <c r="D213" s="33">
        <f t="shared" si="45"/>
        <v>9.0690198927125779E-2</v>
      </c>
      <c r="E213" s="33">
        <f t="shared" si="52"/>
        <v>4.5999999999999999E-2</v>
      </c>
      <c r="F213" s="40">
        <f t="shared" si="46"/>
        <v>0.69828435823634027</v>
      </c>
      <c r="G213" s="33">
        <f t="shared" si="53"/>
        <v>0.13538039785425154</v>
      </c>
      <c r="H213" s="23">
        <f t="shared" si="54"/>
        <v>1405.707600603326</v>
      </c>
      <c r="I213" s="23">
        <f t="shared" si="47"/>
        <v>323.31274813876502</v>
      </c>
      <c r="J213" s="33">
        <f t="shared" si="48"/>
        <v>0.49277870658368111</v>
      </c>
      <c r="K213" s="23">
        <f t="shared" si="40"/>
        <v>130.05971222976419</v>
      </c>
      <c r="L213" s="23">
        <f t="shared" si="56"/>
        <v>193.25303590900083</v>
      </c>
      <c r="M213" s="33">
        <f t="shared" si="50"/>
        <v>0.56020958448062408</v>
      </c>
      <c r="N213" s="23">
        <f t="shared" si="51"/>
        <v>2509.253035909001</v>
      </c>
      <c r="O213" s="2">
        <f t="shared" si="41"/>
        <v>0.8</v>
      </c>
      <c r="P213" s="46">
        <f t="shared" si="42"/>
        <v>0.40866666666666673</v>
      </c>
      <c r="R213" s="4"/>
    </row>
    <row r="214" spans="1:18" x14ac:dyDescent="0.2">
      <c r="A214" s="23">
        <f t="shared" si="55"/>
        <v>191.30525423642359</v>
      </c>
      <c r="B214" s="23">
        <f t="shared" si="43"/>
        <v>1.178524870630939</v>
      </c>
      <c r="C214" s="23" t="str">
        <f t="shared" si="44"/>
        <v>CC</v>
      </c>
      <c r="D214" s="33">
        <f t="shared" si="45"/>
        <v>9.1144969563482517E-2</v>
      </c>
      <c r="E214" s="33">
        <f t="shared" si="52"/>
        <v>4.5999999999999999E-2</v>
      </c>
      <c r="F214" s="40">
        <f t="shared" si="46"/>
        <v>0.70539014942941436</v>
      </c>
      <c r="G214" s="33">
        <f t="shared" si="53"/>
        <v>0.13628993912696502</v>
      </c>
      <c r="H214" s="23">
        <f t="shared" si="54"/>
        <v>1403.6638027859665</v>
      </c>
      <c r="I214" s="23">
        <f t="shared" si="47"/>
        <v>322.84267464077232</v>
      </c>
      <c r="J214" s="33">
        <f t="shared" si="48"/>
        <v>0.49530950286882292</v>
      </c>
      <c r="K214" s="23">
        <f t="shared" si="40"/>
        <v>130.70438533253559</v>
      </c>
      <c r="L214" s="23">
        <f t="shared" si="56"/>
        <v>192.13828930823672</v>
      </c>
      <c r="M214" s="33">
        <f t="shared" si="50"/>
        <v>0.55964370416477605</v>
      </c>
      <c r="N214" s="23">
        <f t="shared" si="51"/>
        <v>2508.1382893082368</v>
      </c>
      <c r="O214" s="2">
        <f t="shared" si="41"/>
        <v>0.8</v>
      </c>
      <c r="P214" s="46">
        <f t="shared" si="42"/>
        <v>0.40866666666666673</v>
      </c>
      <c r="R214" s="4"/>
    </row>
    <row r="215" spans="1:18" x14ac:dyDescent="0.2">
      <c r="A215" s="23">
        <f t="shared" si="55"/>
        <v>192.30525423642359</v>
      </c>
      <c r="B215" s="23">
        <f t="shared" si="43"/>
        <v>1.1723964636078941</v>
      </c>
      <c r="C215" s="23" t="str">
        <f t="shared" si="44"/>
        <v>CC</v>
      </c>
      <c r="D215" s="33">
        <f t="shared" si="45"/>
        <v>9.1599522953993429E-2</v>
      </c>
      <c r="E215" s="33">
        <f t="shared" si="52"/>
        <v>4.5999999999999999E-2</v>
      </c>
      <c r="F215" s="40">
        <f t="shared" si="46"/>
        <v>0.71249254615614732</v>
      </c>
      <c r="G215" s="33">
        <f t="shared" si="53"/>
        <v>0.13719904590798687</v>
      </c>
      <c r="H215" s="23">
        <f t="shared" si="54"/>
        <v>1401.6515418437671</v>
      </c>
      <c r="I215" s="23">
        <f t="shared" si="47"/>
        <v>322.37985462406641</v>
      </c>
      <c r="J215" s="33">
        <f t="shared" si="48"/>
        <v>0.4978139785389073</v>
      </c>
      <c r="K215" s="23">
        <f t="shared" si="40"/>
        <v>131.34223723273104</v>
      </c>
      <c r="L215" s="23">
        <f t="shared" si="56"/>
        <v>191.03761739133537</v>
      </c>
      <c r="M215" s="33">
        <f t="shared" si="50"/>
        <v>0.55908676125180634</v>
      </c>
      <c r="N215" s="23">
        <f t="shared" si="51"/>
        <v>2507.0376173913355</v>
      </c>
      <c r="O215" s="2">
        <f t="shared" si="41"/>
        <v>0.8</v>
      </c>
      <c r="P215" s="46">
        <f t="shared" si="42"/>
        <v>0.40866666666666673</v>
      </c>
      <c r="R215" s="4"/>
    </row>
    <row r="216" spans="1:18" x14ac:dyDescent="0.2">
      <c r="A216" s="23">
        <f t="shared" si="55"/>
        <v>193.30525423642359</v>
      </c>
      <c r="B216" s="23">
        <f t="shared" si="43"/>
        <v>1.1663314631078352</v>
      </c>
      <c r="C216" s="23" t="str">
        <f t="shared" si="44"/>
        <v>CC</v>
      </c>
      <c r="D216" s="33">
        <f t="shared" si="45"/>
        <v>9.2053859254290216E-2</v>
      </c>
      <c r="E216" s="33">
        <f t="shared" si="52"/>
        <v>4.5999999999999999E-2</v>
      </c>
      <c r="F216" s="40">
        <f t="shared" si="46"/>
        <v>0.71959155084828463</v>
      </c>
      <c r="G216" s="33">
        <f t="shared" si="53"/>
        <v>0.13810771850858045</v>
      </c>
      <c r="H216" s="23">
        <f t="shared" si="54"/>
        <v>1399.6701728471012</v>
      </c>
      <c r="I216" s="23">
        <f t="shared" si="47"/>
        <v>321.92413975483328</v>
      </c>
      <c r="J216" s="33">
        <f t="shared" si="48"/>
        <v>0.50029254207659801</v>
      </c>
      <c r="K216" s="23">
        <f t="shared" si="40"/>
        <v>131.97337736831685</v>
      </c>
      <c r="L216" s="23">
        <f t="shared" si="56"/>
        <v>189.95076238651643</v>
      </c>
      <c r="M216" s="33">
        <f t="shared" si="50"/>
        <v>0.55853857699667631</v>
      </c>
      <c r="N216" s="23">
        <f t="shared" si="51"/>
        <v>2505.9507623865165</v>
      </c>
      <c r="O216" s="2">
        <f t="shared" si="41"/>
        <v>0.8</v>
      </c>
      <c r="P216" s="46">
        <f t="shared" si="42"/>
        <v>0.40866666666666673</v>
      </c>
      <c r="R216" s="4"/>
    </row>
    <row r="217" spans="1:18" x14ac:dyDescent="0.2">
      <c r="A217" s="23">
        <f t="shared" si="55"/>
        <v>194.30525423642359</v>
      </c>
      <c r="B217" s="23">
        <f t="shared" si="43"/>
        <v>1.1603288901579103</v>
      </c>
      <c r="C217" s="23" t="str">
        <f t="shared" si="44"/>
        <v>CC</v>
      </c>
      <c r="D217" s="33">
        <f t="shared" si="45"/>
        <v>9.2507978619855977E-2</v>
      </c>
      <c r="E217" s="33">
        <f t="shared" si="52"/>
        <v>4.5999999999999999E-2</v>
      </c>
      <c r="F217" s="40">
        <f t="shared" si="46"/>
        <v>0.72668716593524962</v>
      </c>
      <c r="G217" s="33">
        <f t="shared" si="53"/>
        <v>0.13901595723971194</v>
      </c>
      <c r="H217" s="23">
        <f t="shared" si="54"/>
        <v>1397.7190683323761</v>
      </c>
      <c r="I217" s="23">
        <f t="shared" si="47"/>
        <v>321.47538571644651</v>
      </c>
      <c r="J217" s="33">
        <f t="shared" si="48"/>
        <v>0.50274559355546733</v>
      </c>
      <c r="K217" s="23">
        <f t="shared" si="40"/>
        <v>132.597912827995</v>
      </c>
      <c r="L217" s="23">
        <f t="shared" si="56"/>
        <v>188.87747288845151</v>
      </c>
      <c r="M217" s="33">
        <f t="shared" si="50"/>
        <v>0.55799897737936988</v>
      </c>
      <c r="N217" s="23">
        <f t="shared" si="51"/>
        <v>2504.8774728884514</v>
      </c>
      <c r="O217" s="2">
        <f t="shared" si="41"/>
        <v>0.8</v>
      </c>
      <c r="P217" s="46">
        <f t="shared" si="42"/>
        <v>0.40866666666666673</v>
      </c>
      <c r="R217" s="4"/>
    </row>
    <row r="218" spans="1:18" x14ac:dyDescent="0.2">
      <c r="A218" s="23">
        <f t="shared" si="55"/>
        <v>195.30525423642359</v>
      </c>
      <c r="B218" s="23">
        <f t="shared" si="43"/>
        <v>1.1543877858353748</v>
      </c>
      <c r="C218" s="23" t="str">
        <f t="shared" si="44"/>
        <v>CC</v>
      </c>
      <c r="D218" s="33">
        <f t="shared" si="45"/>
        <v>9.2961881206025332E-2</v>
      </c>
      <c r="E218" s="33">
        <f t="shared" si="52"/>
        <v>4.5999999999999999E-2</v>
      </c>
      <c r="F218" s="40">
        <f t="shared" si="46"/>
        <v>0.73377939384414581</v>
      </c>
      <c r="G218" s="33">
        <f t="shared" si="53"/>
        <v>0.13992376241205068</v>
      </c>
      <c r="H218" s="23">
        <f t="shared" si="54"/>
        <v>1395.7976177147398</v>
      </c>
      <c r="I218" s="23">
        <f t="shared" si="47"/>
        <v>321.03345207439014</v>
      </c>
      <c r="J218" s="33">
        <f t="shared" si="48"/>
        <v>0.50517352485527689</v>
      </c>
      <c r="K218" s="23">
        <f t="shared" si="40"/>
        <v>133.21594841456985</v>
      </c>
      <c r="L218" s="23">
        <f t="shared" si="56"/>
        <v>187.81750365982029</v>
      </c>
      <c r="M218" s="33">
        <f t="shared" si="50"/>
        <v>0.55746779294996851</v>
      </c>
      <c r="N218" s="23">
        <f t="shared" si="51"/>
        <v>2503.8175036598204</v>
      </c>
      <c r="O218" s="2">
        <f t="shared" si="41"/>
        <v>0.8</v>
      </c>
      <c r="P218" s="46">
        <f t="shared" si="42"/>
        <v>0.40866666666666673</v>
      </c>
      <c r="R218" s="4"/>
    </row>
    <row r="219" spans="1:18" x14ac:dyDescent="0.2">
      <c r="A219" s="23">
        <f t="shared" si="55"/>
        <v>196.30525423642359</v>
      </c>
      <c r="B219" s="23">
        <f t="shared" si="43"/>
        <v>1.1485072107569052</v>
      </c>
      <c r="C219" s="23" t="str">
        <f t="shared" si="44"/>
        <v>CC</v>
      </c>
      <c r="D219" s="33">
        <f t="shared" si="45"/>
        <v>9.3415567167984659E-2</v>
      </c>
      <c r="E219" s="33">
        <f t="shared" si="52"/>
        <v>4.5999999999999999E-2</v>
      </c>
      <c r="F219" s="40">
        <f t="shared" si="46"/>
        <v>0.74086823699976034</v>
      </c>
      <c r="G219" s="33">
        <f t="shared" si="53"/>
        <v>0.14083113433596933</v>
      </c>
      <c r="H219" s="23">
        <f t="shared" si="54"/>
        <v>1393.9052267243278</v>
      </c>
      <c r="I219" s="23">
        <f t="shared" si="47"/>
        <v>320.59820214659538</v>
      </c>
      <c r="J219" s="33">
        <f t="shared" si="48"/>
        <v>0.50757671987067809</v>
      </c>
      <c r="K219" s="23">
        <f t="shared" ref="K219:K282" si="57">($D$21+I219)*$C$6*J219</f>
        <v>133.8275867062496</v>
      </c>
      <c r="L219" s="23">
        <f t="shared" si="56"/>
        <v>186.77061544034578</v>
      </c>
      <c r="M219" s="33">
        <f t="shared" si="50"/>
        <v>0.55694485867977939</v>
      </c>
      <c r="N219" s="23">
        <f t="shared" si="51"/>
        <v>2502.7706154403459</v>
      </c>
      <c r="O219" s="2">
        <f t="shared" ref="O219:O282" si="58">VLOOKUP(C219,$O$5:$P$18,2,0)</f>
        <v>0.8</v>
      </c>
      <c r="P219" s="46">
        <f t="shared" ref="P219:P282" si="59">VLOOKUP(C219,$Y$5:$Z$18,2,0)</f>
        <v>0.40866666666666673</v>
      </c>
      <c r="R219" s="4"/>
    </row>
    <row r="220" spans="1:18" x14ac:dyDescent="0.2">
      <c r="A220" s="23">
        <f t="shared" si="55"/>
        <v>197.30525423642359</v>
      </c>
      <c r="B220" s="23">
        <f t="shared" ref="B220:B283" si="60">$D$22/A220</f>
        <v>1.1426862445834414</v>
      </c>
      <c r="C220" s="23" t="str">
        <f t="shared" ref="C220:C283" si="61">VLOOKUP(B220,$P$4:$W$18,2,1)</f>
        <v>CC</v>
      </c>
      <c r="D220" s="33">
        <f t="shared" ref="D220:D288" si="62">$C$4/(1-J220)</f>
        <v>9.3869036660772287E-2</v>
      </c>
      <c r="E220" s="33">
        <f t="shared" si="52"/>
        <v>4.5999999999999999E-2</v>
      </c>
      <c r="F220" s="40">
        <f t="shared" ref="F220:F283" si="63">(D220-E220)/$C$5</f>
        <v>0.747953697824567</v>
      </c>
      <c r="G220" s="33">
        <f t="shared" si="53"/>
        <v>0.14173807332154459</v>
      </c>
      <c r="H220" s="23">
        <f t="shared" si="54"/>
        <v>1392.0413168649488</v>
      </c>
      <c r="I220" s="23">
        <f t="shared" ref="I220:I283" si="64">H220*($C$7-$C$8)/(1-$C$8)</f>
        <v>320.16950287893826</v>
      </c>
      <c r="J220" s="33">
        <f t="shared" ref="J220:J283" si="65">VLOOKUP(C220,$H$5:$J$18,3,0)-(B220-O220)*P220</f>
        <v>0.50995555471356702</v>
      </c>
      <c r="K220" s="23">
        <f t="shared" si="57"/>
        <v>134.43292811596172</v>
      </c>
      <c r="L220" s="23">
        <f t="shared" si="56"/>
        <v>185.73657476297655</v>
      </c>
      <c r="M220" s="33">
        <f t="shared" ref="M220:M283" si="66">H220/N220</f>
        <v>0.55643001381823576</v>
      </c>
      <c r="N220" s="23">
        <f t="shared" ref="N220:N283" si="67">$D$21+L220</f>
        <v>2501.7365747629765</v>
      </c>
      <c r="O220" s="2">
        <f t="shared" si="58"/>
        <v>0.8</v>
      </c>
      <c r="P220" s="46">
        <f t="shared" si="59"/>
        <v>0.40866666666666673</v>
      </c>
      <c r="R220" s="4"/>
    </row>
    <row r="221" spans="1:18" x14ac:dyDescent="0.2">
      <c r="A221" s="23">
        <f t="shared" si="55"/>
        <v>198.30525423642359</v>
      </c>
      <c r="B221" s="23">
        <f t="shared" si="60"/>
        <v>1.1369239855400117</v>
      </c>
      <c r="C221" s="23" t="str">
        <f t="shared" si="61"/>
        <v>CC</v>
      </c>
      <c r="D221" s="33">
        <f t="shared" si="62"/>
        <v>9.4322289839278553E-2</v>
      </c>
      <c r="E221" s="33">
        <f t="shared" ref="E221:E284" si="68">D221*(1-J221)</f>
        <v>4.5999999999999999E-2</v>
      </c>
      <c r="F221" s="40">
        <f t="shared" si="63"/>
        <v>0.7550357787387274</v>
      </c>
      <c r="G221" s="33">
        <f t="shared" ref="G221:G284" si="69">D221+(F221*$C$5)</f>
        <v>0.14264457967855709</v>
      </c>
      <c r="H221" s="23">
        <f t="shared" ref="H221:H284" si="70">A221/G221</f>
        <v>1390.2053248941897</v>
      </c>
      <c r="I221" s="23">
        <f t="shared" si="64"/>
        <v>319.74722472566367</v>
      </c>
      <c r="J221" s="33">
        <f t="shared" si="65"/>
        <v>0.51231039790931521</v>
      </c>
      <c r="K221" s="23">
        <f t="shared" si="57"/>
        <v>135.03207094875782</v>
      </c>
      <c r="L221" s="23">
        <f t="shared" si="56"/>
        <v>184.71515377690585</v>
      </c>
      <c r="M221" s="33">
        <f t="shared" si="66"/>
        <v>0.55592310175532011</v>
      </c>
      <c r="N221" s="23">
        <f t="shared" si="67"/>
        <v>2500.7151537769059</v>
      </c>
      <c r="O221" s="2">
        <f t="shared" si="58"/>
        <v>0.8</v>
      </c>
      <c r="P221" s="46">
        <f t="shared" si="59"/>
        <v>0.40866666666666673</v>
      </c>
      <c r="R221" s="4"/>
    </row>
    <row r="222" spans="1:18" x14ac:dyDescent="0.2">
      <c r="A222" s="23">
        <f t="shared" ref="A222:A285" si="71">A221+1</f>
        <v>199.30525423642359</v>
      </c>
      <c r="B222" s="23">
        <f t="shared" si="60"/>
        <v>1.1312195499500128</v>
      </c>
      <c r="C222" s="23" t="str">
        <f t="shared" si="61"/>
        <v>CC</v>
      </c>
      <c r="D222" s="33">
        <f t="shared" si="62"/>
        <v>9.4775326858246134E-2</v>
      </c>
      <c r="E222" s="33">
        <f t="shared" si="68"/>
        <v>4.5999999999999999E-2</v>
      </c>
      <c r="F222" s="40">
        <f t="shared" si="63"/>
        <v>0.76211448216009581</v>
      </c>
      <c r="G222" s="33">
        <f t="shared" si="69"/>
        <v>0.14355065371649228</v>
      </c>
      <c r="H222" s="23">
        <f t="shared" si="70"/>
        <v>1388.3967023239391</v>
      </c>
      <c r="I222" s="23">
        <f t="shared" si="64"/>
        <v>319.33124153450598</v>
      </c>
      <c r="J222" s="33">
        <f t="shared" si="65"/>
        <v>0.51464161058709479</v>
      </c>
      <c r="K222" s="23">
        <f t="shared" si="57"/>
        <v>135.62511145738063</v>
      </c>
      <c r="L222" s="23">
        <f t="shared" si="56"/>
        <v>183.70613007712535</v>
      </c>
      <c r="M222" s="33">
        <f t="shared" si="66"/>
        <v>0.55542396988925324</v>
      </c>
      <c r="N222" s="23">
        <f t="shared" si="67"/>
        <v>2499.7061300771252</v>
      </c>
      <c r="O222" s="2">
        <f t="shared" si="58"/>
        <v>0.8</v>
      </c>
      <c r="P222" s="46">
        <f t="shared" si="59"/>
        <v>0.40866666666666673</v>
      </c>
      <c r="R222" s="4"/>
    </row>
    <row r="223" spans="1:18" x14ac:dyDescent="0.2">
      <c r="A223" s="23">
        <f t="shared" si="71"/>
        <v>200.30525423642359</v>
      </c>
      <c r="B223" s="23">
        <f t="shared" si="60"/>
        <v>1.1255720717834401</v>
      </c>
      <c r="C223" s="23" t="str">
        <f t="shared" si="61"/>
        <v>CC</v>
      </c>
      <c r="D223" s="33">
        <f t="shared" si="62"/>
        <v>9.5228147872270061E-2</v>
      </c>
      <c r="E223" s="33">
        <f t="shared" si="68"/>
        <v>4.5999999999999999E-2</v>
      </c>
      <c r="F223" s="40">
        <f t="shared" si="63"/>
        <v>0.76918981050421975</v>
      </c>
      <c r="G223" s="33">
        <f t="shared" si="69"/>
        <v>0.14445629574454011</v>
      </c>
      <c r="H223" s="23">
        <f t="shared" si="70"/>
        <v>1386.6149149404198</v>
      </c>
      <c r="I223" s="23">
        <f t="shared" si="64"/>
        <v>318.92143043629659</v>
      </c>
      <c r="J223" s="33">
        <f t="shared" si="65"/>
        <v>0.51694954666450088</v>
      </c>
      <c r="K223" s="23">
        <f t="shared" si="57"/>
        <v>136.2121438960622</v>
      </c>
      <c r="L223" s="23">
        <f t="shared" si="56"/>
        <v>182.70928654023439</v>
      </c>
      <c r="M223" s="33">
        <f t="shared" si="66"/>
        <v>0.55493246949922537</v>
      </c>
      <c r="N223" s="23">
        <f t="shared" si="67"/>
        <v>2498.7092865402342</v>
      </c>
      <c r="O223" s="2">
        <f t="shared" si="58"/>
        <v>0.8</v>
      </c>
      <c r="P223" s="46">
        <f t="shared" si="59"/>
        <v>0.40866666666666673</v>
      </c>
      <c r="R223" s="4"/>
    </row>
    <row r="224" spans="1:18" x14ac:dyDescent="0.2">
      <c r="A224" s="23">
        <f t="shared" si="71"/>
        <v>201.30525423642359</v>
      </c>
      <c r="B224" s="23">
        <f t="shared" si="60"/>
        <v>1.1199807022185826</v>
      </c>
      <c r="C224" s="23" t="str">
        <f t="shared" si="61"/>
        <v>CC</v>
      </c>
      <c r="D224" s="33">
        <f t="shared" si="62"/>
        <v>9.5680753035798052E-2</v>
      </c>
      <c r="E224" s="33">
        <f t="shared" si="68"/>
        <v>4.5999999999999999E-2</v>
      </c>
      <c r="F224" s="40">
        <f t="shared" si="63"/>
        <v>0.77626176618434461</v>
      </c>
      <c r="G224" s="33">
        <f t="shared" si="69"/>
        <v>0.14536150607159609</v>
      </c>
      <c r="H224" s="23">
        <f t="shared" si="70"/>
        <v>1384.859442342824</v>
      </c>
      <c r="I224" s="23">
        <f t="shared" si="64"/>
        <v>318.51767173884951</v>
      </c>
      <c r="J224" s="33">
        <f t="shared" si="65"/>
        <v>0.51923455302667265</v>
      </c>
      <c r="K224" s="23">
        <f t="shared" si="57"/>
        <v>136.79326057261918</v>
      </c>
      <c r="L224" s="23">
        <f t="shared" si="56"/>
        <v>181.72441116623034</v>
      </c>
      <c r="M224" s="33">
        <f t="shared" si="66"/>
        <v>0.5544484556229361</v>
      </c>
      <c r="N224" s="23">
        <f t="shared" si="67"/>
        <v>2497.7244111662303</v>
      </c>
      <c r="O224" s="2">
        <f t="shared" si="58"/>
        <v>0.8</v>
      </c>
      <c r="P224" s="46">
        <f t="shared" si="59"/>
        <v>0.40866666666666673</v>
      </c>
      <c r="R224" s="4"/>
    </row>
    <row r="225" spans="1:18" x14ac:dyDescent="0.2">
      <c r="A225" s="23">
        <f t="shared" si="71"/>
        <v>202.30525423642359</v>
      </c>
      <c r="B225" s="23">
        <f t="shared" si="60"/>
        <v>1.1144446092167186</v>
      </c>
      <c r="C225" s="23" t="str">
        <f t="shared" si="61"/>
        <v>CC</v>
      </c>
      <c r="D225" s="33">
        <f t="shared" si="62"/>
        <v>9.6133142503130598E-2</v>
      </c>
      <c r="E225" s="33">
        <f t="shared" si="68"/>
        <v>4.5999999999999999E-2</v>
      </c>
      <c r="F225" s="40">
        <f t="shared" si="63"/>
        <v>0.78333035161141562</v>
      </c>
      <c r="G225" s="33">
        <f t="shared" si="69"/>
        <v>0.14626628500626121</v>
      </c>
      <c r="H225" s="23">
        <f t="shared" si="70"/>
        <v>1383.1297774997397</v>
      </c>
      <c r="I225" s="23">
        <f t="shared" si="64"/>
        <v>318.11984882494016</v>
      </c>
      <c r="J225" s="33">
        <f t="shared" si="65"/>
        <v>0.52149696970010107</v>
      </c>
      <c r="K225" s="23">
        <f t="shared" si="57"/>
        <v>137.36855189890949</v>
      </c>
      <c r="L225" s="23">
        <f t="shared" si="56"/>
        <v>180.75129692603068</v>
      </c>
      <c r="M225" s="33">
        <f t="shared" si="66"/>
        <v>0.55397178693874394</v>
      </c>
      <c r="N225" s="23">
        <f t="shared" si="67"/>
        <v>2496.7512969260306</v>
      </c>
      <c r="O225" s="2">
        <f t="shared" si="58"/>
        <v>0.8</v>
      </c>
      <c r="P225" s="46">
        <f t="shared" si="59"/>
        <v>0.40866666666666673</v>
      </c>
      <c r="R225" s="4"/>
    </row>
    <row r="226" spans="1:18" x14ac:dyDescent="0.2">
      <c r="A226" s="23">
        <f t="shared" si="71"/>
        <v>203.30525423642359</v>
      </c>
      <c r="B226" s="23">
        <f t="shared" si="60"/>
        <v>1.1089629771093619</v>
      </c>
      <c r="C226" s="23" t="str">
        <f t="shared" si="61"/>
        <v>CC</v>
      </c>
      <c r="D226" s="33">
        <f t="shared" si="62"/>
        <v>9.6585316428421122E-2</v>
      </c>
      <c r="E226" s="33">
        <f t="shared" si="68"/>
        <v>4.5999999999999999E-2</v>
      </c>
      <c r="F226" s="40">
        <f t="shared" si="63"/>
        <v>0.79039556919408005</v>
      </c>
      <c r="G226" s="33">
        <f t="shared" si="69"/>
        <v>0.14717063285684223</v>
      </c>
      <c r="H226" s="23">
        <f t="shared" si="70"/>
        <v>1381.4254263225557</v>
      </c>
      <c r="I226" s="23">
        <f t="shared" si="64"/>
        <v>317.7278480541878</v>
      </c>
      <c r="J226" s="33">
        <f t="shared" si="65"/>
        <v>0.52373713002130751</v>
      </c>
      <c r="K226" s="23">
        <f t="shared" si="57"/>
        <v>137.93810643970946</v>
      </c>
      <c r="L226" s="23">
        <f t="shared" si="56"/>
        <v>179.78974161447834</v>
      </c>
      <c r="M226" s="33">
        <f t="shared" si="66"/>
        <v>0.55350232565221547</v>
      </c>
      <c r="N226" s="23">
        <f t="shared" si="67"/>
        <v>2495.7897416144783</v>
      </c>
      <c r="O226" s="2">
        <f t="shared" si="58"/>
        <v>0.8</v>
      </c>
      <c r="P226" s="46">
        <f t="shared" si="59"/>
        <v>0.40866666666666673</v>
      </c>
      <c r="R226" s="4"/>
    </row>
    <row r="227" spans="1:18" x14ac:dyDescent="0.2">
      <c r="A227" s="23">
        <f t="shared" si="71"/>
        <v>204.30525423642359</v>
      </c>
      <c r="B227" s="23">
        <f t="shared" si="60"/>
        <v>1.1035350061976297</v>
      </c>
      <c r="C227" s="23" t="str">
        <f t="shared" si="61"/>
        <v>CC</v>
      </c>
      <c r="D227" s="33">
        <f t="shared" si="62"/>
        <v>9.703727496567624E-2</v>
      </c>
      <c r="E227" s="33">
        <f t="shared" si="68"/>
        <v>4.5999999999999999E-2</v>
      </c>
      <c r="F227" s="40">
        <f t="shared" si="63"/>
        <v>0.79745742133869124</v>
      </c>
      <c r="G227" s="33">
        <f t="shared" si="69"/>
        <v>0.14807454993135249</v>
      </c>
      <c r="H227" s="23">
        <f t="shared" si="70"/>
        <v>1379.7459072550935</v>
      </c>
      <c r="I227" s="23">
        <f t="shared" si="64"/>
        <v>317.3415586686715</v>
      </c>
      <c r="J227" s="33">
        <f t="shared" si="65"/>
        <v>0.52595536080056871</v>
      </c>
      <c r="K227" s="23">
        <f t="shared" si="57"/>
        <v>138.50201096007132</v>
      </c>
      <c r="L227" s="23">
        <f t="shared" si="56"/>
        <v>178.83954770860018</v>
      </c>
      <c r="M227" s="33">
        <f t="shared" si="66"/>
        <v>0.55303993738688695</v>
      </c>
      <c r="N227" s="23">
        <f t="shared" si="67"/>
        <v>2494.8395477086001</v>
      </c>
      <c r="O227" s="2">
        <f t="shared" si="58"/>
        <v>0.8</v>
      </c>
      <c r="P227" s="46">
        <f t="shared" si="59"/>
        <v>0.40866666666666673</v>
      </c>
      <c r="R227" s="4"/>
    </row>
    <row r="228" spans="1:18" x14ac:dyDescent="0.2">
      <c r="A228" s="23">
        <f t="shared" si="71"/>
        <v>205.30525423642359</v>
      </c>
      <c r="B228" s="23">
        <f t="shared" si="60"/>
        <v>1.0981599123633197</v>
      </c>
      <c r="C228" s="23" t="str">
        <f t="shared" si="61"/>
        <v>CC</v>
      </c>
      <c r="D228" s="33">
        <f t="shared" si="62"/>
        <v>9.7489018268755862E-2</v>
      </c>
      <c r="E228" s="33">
        <f t="shared" si="68"/>
        <v>4.5999999999999999E-2</v>
      </c>
      <c r="F228" s="40">
        <f t="shared" si="63"/>
        <v>0.80451591044931037</v>
      </c>
      <c r="G228" s="33">
        <f t="shared" si="69"/>
        <v>0.14897803653751174</v>
      </c>
      <c r="H228" s="23">
        <f t="shared" si="70"/>
        <v>1378.0907508787648</v>
      </c>
      <c r="I228" s="23">
        <f t="shared" si="64"/>
        <v>316.96087270211592</v>
      </c>
      <c r="J228" s="33">
        <f t="shared" si="65"/>
        <v>0.52815198248085671</v>
      </c>
      <c r="K228" s="23">
        <f t="shared" si="57"/>
        <v>139.06035047121492</v>
      </c>
      <c r="L228" s="23">
        <f t="shared" ref="L228:L285" si="72">I228-K228</f>
        <v>177.900522230901</v>
      </c>
      <c r="M228" s="33">
        <f t="shared" si="66"/>
        <v>0.55258449107906016</v>
      </c>
      <c r="N228" s="23">
        <f t="shared" si="67"/>
        <v>2493.9005222309011</v>
      </c>
      <c r="O228" s="2">
        <f t="shared" si="58"/>
        <v>0.8</v>
      </c>
      <c r="P228" s="46">
        <f t="shared" si="59"/>
        <v>0.40866666666666673</v>
      </c>
      <c r="R228" s="4"/>
    </row>
    <row r="229" spans="1:18" x14ac:dyDescent="0.2">
      <c r="A229" s="23">
        <f t="shared" si="71"/>
        <v>206.30525423642359</v>
      </c>
      <c r="B229" s="23">
        <f t="shared" si="60"/>
        <v>1.0928369266912978</v>
      </c>
      <c r="C229" s="23" t="str">
        <f t="shared" si="61"/>
        <v>CC</v>
      </c>
      <c r="D229" s="33">
        <f t="shared" si="62"/>
        <v>9.794054649137339E-2</v>
      </c>
      <c r="E229" s="33">
        <f t="shared" si="68"/>
        <v>4.5999999999999999E-2</v>
      </c>
      <c r="F229" s="40">
        <f t="shared" si="63"/>
        <v>0.81157103892770921</v>
      </c>
      <c r="G229" s="33">
        <f t="shared" si="69"/>
        <v>0.14988109298274677</v>
      </c>
      <c r="H229" s="23">
        <f t="shared" si="70"/>
        <v>1376.4594995325526</v>
      </c>
      <c r="I229" s="23">
        <f t="shared" si="64"/>
        <v>316.58568489248711</v>
      </c>
      <c r="J229" s="33">
        <f t="shared" si="65"/>
        <v>0.53032730929215632</v>
      </c>
      <c r="K229" s="23">
        <f t="shared" si="57"/>
        <v>139.61320827500813</v>
      </c>
      <c r="L229" s="23">
        <f t="shared" si="72"/>
        <v>176.97247661747897</v>
      </c>
      <c r="M229" s="33">
        <f t="shared" si="66"/>
        <v>0.55213585887645411</v>
      </c>
      <c r="N229" s="23">
        <f t="shared" si="67"/>
        <v>2492.9724766174791</v>
      </c>
      <c r="O229" s="2">
        <f t="shared" si="58"/>
        <v>0.8</v>
      </c>
      <c r="P229" s="46">
        <f t="shared" si="59"/>
        <v>0.40866666666666673</v>
      </c>
      <c r="R229" s="4"/>
    </row>
    <row r="230" spans="1:18" x14ac:dyDescent="0.2">
      <c r="A230" s="23">
        <f t="shared" si="71"/>
        <v>207.30525423642359</v>
      </c>
      <c r="B230" s="23">
        <f t="shared" si="60"/>
        <v>1.0875652951028145</v>
      </c>
      <c r="C230" s="23" t="str">
        <f t="shared" si="61"/>
        <v>CC</v>
      </c>
      <c r="D230" s="33">
        <f t="shared" si="62"/>
        <v>9.8391859787095873E-2</v>
      </c>
      <c r="E230" s="33">
        <f t="shared" si="68"/>
        <v>4.5999999999999999E-2</v>
      </c>
      <c r="F230" s="40">
        <f t="shared" si="63"/>
        <v>0.81862280917337304</v>
      </c>
      <c r="G230" s="33">
        <f t="shared" si="69"/>
        <v>0.15078371957419173</v>
      </c>
      <c r="H230" s="23">
        <f t="shared" si="70"/>
        <v>1374.8517069471877</v>
      </c>
      <c r="I230" s="23">
        <f t="shared" si="64"/>
        <v>316.21589259785321</v>
      </c>
      <c r="J230" s="33">
        <f t="shared" si="65"/>
        <v>0.53248164940131648</v>
      </c>
      <c r="K230" s="23">
        <f t="shared" si="57"/>
        <v>140.16066600708635</v>
      </c>
      <c r="L230" s="23">
        <f t="shared" si="72"/>
        <v>176.05522659076686</v>
      </c>
      <c r="M230" s="33">
        <f t="shared" si="66"/>
        <v>0.55169391604055296</v>
      </c>
      <c r="N230" s="23">
        <f t="shared" si="67"/>
        <v>2492.0552265907668</v>
      </c>
      <c r="O230" s="2">
        <f t="shared" si="58"/>
        <v>0.8</v>
      </c>
      <c r="P230" s="46">
        <f t="shared" si="59"/>
        <v>0.40866666666666673</v>
      </c>
      <c r="R230" s="4"/>
    </row>
    <row r="231" spans="1:18" x14ac:dyDescent="0.2">
      <c r="A231" s="23">
        <f t="shared" si="71"/>
        <v>208.30525423642359</v>
      </c>
      <c r="B231" s="23">
        <f t="shared" si="60"/>
        <v>1.0823442779993839</v>
      </c>
      <c r="C231" s="23" t="str">
        <f t="shared" si="61"/>
        <v>CC</v>
      </c>
      <c r="D231" s="33">
        <f t="shared" si="62"/>
        <v>9.8842958309344239E-2</v>
      </c>
      <c r="E231" s="33">
        <f t="shared" si="68"/>
        <v>4.5999999999999999E-2</v>
      </c>
      <c r="F231" s="40">
        <f t="shared" si="63"/>
        <v>0.82567122358350375</v>
      </c>
      <c r="G231" s="33">
        <f t="shared" si="69"/>
        <v>0.15168591661868847</v>
      </c>
      <c r="H231" s="23">
        <f t="shared" si="70"/>
        <v>1373.266937892897</v>
      </c>
      <c r="I231" s="23">
        <f t="shared" si="64"/>
        <v>315.85139571536632</v>
      </c>
      <c r="J231" s="33">
        <f t="shared" si="65"/>
        <v>0.53461530505758514</v>
      </c>
      <c r="K231" s="23">
        <f t="shared" si="57"/>
        <v>140.70280367866019</v>
      </c>
      <c r="L231" s="23">
        <f t="shared" si="72"/>
        <v>175.14859203670613</v>
      </c>
      <c r="M231" s="33">
        <f t="shared" si="66"/>
        <v>0.55125854085249293</v>
      </c>
      <c r="N231" s="23">
        <f t="shared" si="67"/>
        <v>2491.1485920367063</v>
      </c>
      <c r="O231" s="2">
        <f t="shared" si="58"/>
        <v>0.8</v>
      </c>
      <c r="P231" s="46">
        <f t="shared" si="59"/>
        <v>0.40866666666666673</v>
      </c>
      <c r="R231" s="4"/>
    </row>
    <row r="232" spans="1:18" x14ac:dyDescent="0.2">
      <c r="A232" s="23">
        <f t="shared" si="71"/>
        <v>209.30525423642359</v>
      </c>
      <c r="B232" s="23">
        <f t="shared" si="60"/>
        <v>1.0771731499168715</v>
      </c>
      <c r="C232" s="23" t="str">
        <f t="shared" si="61"/>
        <v>CC</v>
      </c>
      <c r="D232" s="33">
        <f t="shared" si="62"/>
        <v>9.9293842211393382E-2</v>
      </c>
      <c r="E232" s="33">
        <f t="shared" si="68"/>
        <v>4.5999999999999999E-2</v>
      </c>
      <c r="F232" s="40">
        <f t="shared" si="63"/>
        <v>0.8327162845530216</v>
      </c>
      <c r="G232" s="33">
        <f t="shared" si="69"/>
        <v>0.15258768442278675</v>
      </c>
      <c r="H232" s="23">
        <f t="shared" si="70"/>
        <v>1371.7047678401423</v>
      </c>
      <c r="I232" s="23">
        <f t="shared" si="64"/>
        <v>315.49209660323271</v>
      </c>
      <c r="J232" s="33">
        <f t="shared" si="65"/>
        <v>0.5367285727339719</v>
      </c>
      <c r="K232" s="23">
        <f t="shared" si="57"/>
        <v>141.23969971705804</v>
      </c>
      <c r="L232" s="23">
        <f t="shared" si="72"/>
        <v>174.25239688617467</v>
      </c>
      <c r="M232" s="33">
        <f t="shared" si="66"/>
        <v>0.55082961452233892</v>
      </c>
      <c r="N232" s="23">
        <f t="shared" si="67"/>
        <v>2490.2523968861747</v>
      </c>
      <c r="O232" s="2">
        <f t="shared" si="58"/>
        <v>0.8</v>
      </c>
      <c r="P232" s="46">
        <f t="shared" si="59"/>
        <v>0.40866666666666673</v>
      </c>
      <c r="R232" s="4"/>
    </row>
    <row r="233" spans="1:18" x14ac:dyDescent="0.2">
      <c r="A233" s="23">
        <f t="shared" si="71"/>
        <v>210.30525423642359</v>
      </c>
      <c r="B233" s="23">
        <f t="shared" si="60"/>
        <v>1.0720511991894497</v>
      </c>
      <c r="C233" s="23" t="str">
        <f t="shared" si="61"/>
        <v>CC</v>
      </c>
      <c r="D233" s="33">
        <f t="shared" si="62"/>
        <v>9.9744511646372394E-2</v>
      </c>
      <c r="E233" s="33">
        <f t="shared" si="68"/>
        <v>4.5999999999999999E-2</v>
      </c>
      <c r="F233" s="40">
        <f t="shared" si="63"/>
        <v>0.83975799447456867</v>
      </c>
      <c r="G233" s="33">
        <f t="shared" si="69"/>
        <v>0.15348902329274478</v>
      </c>
      <c r="H233" s="23">
        <f t="shared" si="70"/>
        <v>1370.1647826327946</v>
      </c>
      <c r="I233" s="23">
        <f t="shared" si="64"/>
        <v>315.1379000055428</v>
      </c>
      <c r="J233" s="33">
        <f t="shared" si="65"/>
        <v>0.53882174326457821</v>
      </c>
      <c r="K233" s="23">
        <f t="shared" si="57"/>
        <v>141.77143100504881</v>
      </c>
      <c r="L233" s="23">
        <f t="shared" si="72"/>
        <v>173.36646900049399</v>
      </c>
      <c r="M233" s="33">
        <f t="shared" si="66"/>
        <v>0.55040702110160977</v>
      </c>
      <c r="N233" s="23">
        <f t="shared" si="67"/>
        <v>2489.3664690004939</v>
      </c>
      <c r="O233" s="2">
        <f t="shared" si="58"/>
        <v>0.8</v>
      </c>
      <c r="P233" s="46">
        <f t="shared" si="59"/>
        <v>0.40866666666666673</v>
      </c>
      <c r="R233" s="4"/>
    </row>
    <row r="234" spans="1:18" x14ac:dyDescent="0.2">
      <c r="A234" s="23">
        <f t="shared" si="71"/>
        <v>211.30525423642359</v>
      </c>
      <c r="B234" s="23">
        <f t="shared" si="60"/>
        <v>1.0669777276230967</v>
      </c>
      <c r="C234" s="23" t="str">
        <f t="shared" si="61"/>
        <v>CC</v>
      </c>
      <c r="D234" s="33">
        <f t="shared" si="62"/>
        <v>0.1001949667672648</v>
      </c>
      <c r="E234" s="33">
        <f t="shared" si="68"/>
        <v>4.5999999999999999E-2</v>
      </c>
      <c r="F234" s="40">
        <f t="shared" si="63"/>
        <v>0.84679635573851253</v>
      </c>
      <c r="G234" s="33">
        <f t="shared" si="69"/>
        <v>0.15438993353452962</v>
      </c>
      <c r="H234" s="23">
        <f t="shared" si="70"/>
        <v>1368.646578173212</v>
      </c>
      <c r="I234" s="23">
        <f t="shared" si="64"/>
        <v>314.78871297983875</v>
      </c>
      <c r="J234" s="33">
        <f t="shared" si="65"/>
        <v>0.54089510197802781</v>
      </c>
      <c r="K234" s="23">
        <f t="shared" si="57"/>
        <v>142.29807291898746</v>
      </c>
      <c r="L234" s="23">
        <f t="shared" si="72"/>
        <v>172.49064006085129</v>
      </c>
      <c r="M234" s="33">
        <f t="shared" si="66"/>
        <v>0.54999064739891668</v>
      </c>
      <c r="N234" s="23">
        <f t="shared" si="67"/>
        <v>2488.4906400608511</v>
      </c>
      <c r="O234" s="2">
        <f t="shared" si="58"/>
        <v>0.8</v>
      </c>
      <c r="P234" s="46">
        <f t="shared" si="59"/>
        <v>0.40866666666666673</v>
      </c>
      <c r="R234" s="4"/>
    </row>
    <row r="235" spans="1:18" x14ac:dyDescent="0.2">
      <c r="A235" s="23">
        <f t="shared" si="71"/>
        <v>212.30525423642359</v>
      </c>
      <c r="B235" s="23">
        <f t="shared" si="60"/>
        <v>1.0619520501783224</v>
      </c>
      <c r="C235" s="23" t="str">
        <f t="shared" si="61"/>
        <v>CC</v>
      </c>
      <c r="D235" s="33">
        <f t="shared" si="62"/>
        <v>0.10064520772690853</v>
      </c>
      <c r="E235" s="33">
        <f t="shared" si="68"/>
        <v>4.5999999999999999E-2</v>
      </c>
      <c r="F235" s="40">
        <f t="shared" si="63"/>
        <v>0.85383137073294579</v>
      </c>
      <c r="G235" s="33">
        <f t="shared" si="69"/>
        <v>0.15529041545381705</v>
      </c>
      <c r="H235" s="23">
        <f t="shared" si="70"/>
        <v>1367.149760118728</v>
      </c>
      <c r="I235" s="23">
        <f t="shared" si="64"/>
        <v>314.44444482730745</v>
      </c>
      <c r="J235" s="33">
        <f t="shared" si="65"/>
        <v>0.54294892882712564</v>
      </c>
      <c r="K235" s="23">
        <f t="shared" si="57"/>
        <v>142.81969936582499</v>
      </c>
      <c r="L235" s="23">
        <f t="shared" si="72"/>
        <v>171.62474546148246</v>
      </c>
      <c r="M235" s="33">
        <f t="shared" si="66"/>
        <v>0.54958038289858957</v>
      </c>
      <c r="N235" s="23">
        <f t="shared" si="67"/>
        <v>2487.6247454614822</v>
      </c>
      <c r="O235" s="2">
        <f t="shared" si="58"/>
        <v>0.8</v>
      </c>
      <c r="P235" s="46">
        <f t="shared" si="59"/>
        <v>0.40866666666666673</v>
      </c>
      <c r="Q235" s="30"/>
      <c r="R235" s="4"/>
    </row>
    <row r="236" spans="1:18" x14ac:dyDescent="0.2">
      <c r="A236" s="23">
        <f t="shared" si="71"/>
        <v>213.30525423642359</v>
      </c>
      <c r="B236" s="23">
        <f t="shared" si="60"/>
        <v>1.056973494661817</v>
      </c>
      <c r="C236" s="23" t="str">
        <f t="shared" si="61"/>
        <v>CC</v>
      </c>
      <c r="D236" s="33">
        <f t="shared" si="62"/>
        <v>0.10109523467799633</v>
      </c>
      <c r="E236" s="33">
        <f t="shared" si="68"/>
        <v>4.5999999999999999E-2</v>
      </c>
      <c r="F236" s="40">
        <f t="shared" si="63"/>
        <v>0.86086304184369267</v>
      </c>
      <c r="G236" s="33">
        <f t="shared" si="69"/>
        <v>0.15619046935599268</v>
      </c>
      <c r="H236" s="23">
        <f t="shared" si="70"/>
        <v>1365.6739435890527</v>
      </c>
      <c r="I236" s="23">
        <f t="shared" si="64"/>
        <v>314.10500702548211</v>
      </c>
      <c r="J236" s="33">
        <f t="shared" si="65"/>
        <v>0.54498349851487082</v>
      </c>
      <c r="K236" s="23">
        <f t="shared" si="57"/>
        <v>143.33638281902265</v>
      </c>
      <c r="L236" s="23">
        <f t="shared" si="72"/>
        <v>170.76862420645946</v>
      </c>
      <c r="M236" s="33">
        <f t="shared" si="66"/>
        <v>0.54917611968216229</v>
      </c>
      <c r="N236" s="23">
        <f t="shared" si="67"/>
        <v>2486.7686242064597</v>
      </c>
      <c r="O236" s="2">
        <f t="shared" si="58"/>
        <v>0.8</v>
      </c>
      <c r="P236" s="46">
        <f t="shared" si="59"/>
        <v>0.40866666666666673</v>
      </c>
      <c r="R236" s="4"/>
    </row>
    <row r="237" spans="1:18" x14ac:dyDescent="0.2">
      <c r="A237" s="23">
        <f t="shared" si="71"/>
        <v>214.30525423642359</v>
      </c>
      <c r="B237" s="23">
        <f t="shared" si="60"/>
        <v>1.0520414014267359</v>
      </c>
      <c r="C237" s="23" t="str">
        <f t="shared" si="61"/>
        <v>CC</v>
      </c>
      <c r="D237" s="33">
        <f t="shared" si="62"/>
        <v>0.10154504777307576</v>
      </c>
      <c r="E237" s="33">
        <f t="shared" si="68"/>
        <v>4.5999999999999999E-2</v>
      </c>
      <c r="F237" s="40">
        <f t="shared" si="63"/>
        <v>0.86789137145430872</v>
      </c>
      <c r="G237" s="33">
        <f t="shared" si="69"/>
        <v>0.1570900955461515</v>
      </c>
      <c r="H237" s="23">
        <f t="shared" si="70"/>
        <v>1364.2187528841553</v>
      </c>
      <c r="I237" s="23">
        <f t="shared" si="64"/>
        <v>313.77031316335575</v>
      </c>
      <c r="J237" s="33">
        <f t="shared" si="65"/>
        <v>0.54699908061694069</v>
      </c>
      <c r="K237" s="23">
        <f t="shared" si="57"/>
        <v>143.84819435340799</v>
      </c>
      <c r="L237" s="23">
        <f t="shared" si="72"/>
        <v>169.92211880994776</v>
      </c>
      <c r="M237" s="33">
        <f t="shared" si="66"/>
        <v>0.54877775235260773</v>
      </c>
      <c r="N237" s="23">
        <f t="shared" si="67"/>
        <v>2485.9221188099477</v>
      </c>
      <c r="O237" s="2">
        <f t="shared" si="58"/>
        <v>0.8</v>
      </c>
      <c r="P237" s="46">
        <f t="shared" si="59"/>
        <v>0.40866666666666673</v>
      </c>
      <c r="R237" s="4"/>
    </row>
    <row r="238" spans="1:18" x14ac:dyDescent="0.2">
      <c r="A238" s="23">
        <f t="shared" si="71"/>
        <v>215.30525423642359</v>
      </c>
      <c r="B238" s="23">
        <f t="shared" si="60"/>
        <v>1.0471551230813336</v>
      </c>
      <c r="C238" s="23" t="str">
        <f t="shared" si="61"/>
        <v>CC</v>
      </c>
      <c r="D238" s="33">
        <f t="shared" si="62"/>
        <v>0.10199464716454945</v>
      </c>
      <c r="E238" s="33">
        <f t="shared" si="68"/>
        <v>4.5999999999999999E-2</v>
      </c>
      <c r="F238" s="40">
        <f t="shared" si="63"/>
        <v>0.87491636194608513</v>
      </c>
      <c r="G238" s="33">
        <f t="shared" si="69"/>
        <v>0.15798929432909892</v>
      </c>
      <c r="H238" s="23">
        <f t="shared" si="70"/>
        <v>1362.7838212121696</v>
      </c>
      <c r="I238" s="23">
        <f t="shared" si="64"/>
        <v>313.44027887879901</v>
      </c>
      <c r="J238" s="33">
        <f t="shared" si="65"/>
        <v>0.54899593970076166</v>
      </c>
      <c r="K238" s="23">
        <f t="shared" si="57"/>
        <v>144.35520367900989</v>
      </c>
      <c r="L238" s="23">
        <f t="shared" si="72"/>
        <v>169.08507519978912</v>
      </c>
      <c r="M238" s="33">
        <f t="shared" si="66"/>
        <v>0.54838517796120456</v>
      </c>
      <c r="N238" s="23">
        <f t="shared" si="67"/>
        <v>2485.0850751997891</v>
      </c>
      <c r="O238" s="2">
        <f t="shared" si="58"/>
        <v>0.8</v>
      </c>
      <c r="P238" s="46">
        <f t="shared" si="59"/>
        <v>0.40866666666666673</v>
      </c>
      <c r="R238" s="4"/>
    </row>
    <row r="239" spans="1:18" x14ac:dyDescent="0.2">
      <c r="A239" s="23">
        <f t="shared" si="71"/>
        <v>216.30525423642359</v>
      </c>
      <c r="B239" s="23">
        <f t="shared" si="60"/>
        <v>1.0423140242056828</v>
      </c>
      <c r="C239" s="23" t="str">
        <f t="shared" si="61"/>
        <v>CC</v>
      </c>
      <c r="D239" s="33">
        <f t="shared" si="62"/>
        <v>0.10244403300467529</v>
      </c>
      <c r="E239" s="33">
        <f t="shared" si="68"/>
        <v>4.5999999999999999E-2</v>
      </c>
      <c r="F239" s="40">
        <f t="shared" si="63"/>
        <v>0.88193801569805141</v>
      </c>
      <c r="G239" s="33">
        <f t="shared" si="69"/>
        <v>0.15888806600935057</v>
      </c>
      <c r="H239" s="23">
        <f t="shared" si="70"/>
        <v>1361.3687904269286</v>
      </c>
      <c r="I239" s="23">
        <f t="shared" si="64"/>
        <v>313.11482179819359</v>
      </c>
      <c r="J239" s="33">
        <f t="shared" si="65"/>
        <v>0.55097433544127772</v>
      </c>
      <c r="K239" s="23">
        <f t="shared" si="57"/>
        <v>144.85747917390731</v>
      </c>
      <c r="L239" s="23">
        <f t="shared" si="72"/>
        <v>168.25734262428628</v>
      </c>
      <c r="M239" s="33">
        <f t="shared" si="66"/>
        <v>0.5479982959369355</v>
      </c>
      <c r="N239" s="23">
        <f t="shared" si="67"/>
        <v>2484.2573426242861</v>
      </c>
      <c r="O239" s="2">
        <f t="shared" si="58"/>
        <v>0.8</v>
      </c>
      <c r="P239" s="46">
        <f t="shared" si="59"/>
        <v>0.40866666666666673</v>
      </c>
      <c r="R239" s="4"/>
    </row>
    <row r="240" spans="1:18" x14ac:dyDescent="0.2">
      <c r="A240" s="23">
        <f t="shared" si="71"/>
        <v>217.30525423642359</v>
      </c>
      <c r="B240" s="23">
        <f t="shared" si="60"/>
        <v>1.0375174810762118</v>
      </c>
      <c r="C240" s="23" t="str">
        <f t="shared" si="61"/>
        <v>CC</v>
      </c>
      <c r="D240" s="33">
        <f t="shared" si="62"/>
        <v>0.10289320544556647</v>
      </c>
      <c r="E240" s="33">
        <f t="shared" si="68"/>
        <v>4.5999999999999999E-2</v>
      </c>
      <c r="F240" s="40">
        <f t="shared" si="63"/>
        <v>0.88895633508697613</v>
      </c>
      <c r="G240" s="33">
        <f t="shared" si="69"/>
        <v>0.15978641089113294</v>
      </c>
      <c r="H240" s="23">
        <f t="shared" si="70"/>
        <v>1359.9733107747186</v>
      </c>
      <c r="I240" s="23">
        <f t="shared" si="64"/>
        <v>312.79386147818531</v>
      </c>
      <c r="J240" s="33">
        <f t="shared" si="65"/>
        <v>0.55293452273352151</v>
      </c>
      <c r="K240" s="23">
        <f t="shared" si="57"/>
        <v>145.35508791612514</v>
      </c>
      <c r="L240" s="23">
        <f t="shared" si="72"/>
        <v>167.43877356206016</v>
      </c>
      <c r="M240" s="33">
        <f t="shared" si="66"/>
        <v>0.5476170080183107</v>
      </c>
      <c r="N240" s="23">
        <f t="shared" si="67"/>
        <v>2483.4387735620603</v>
      </c>
      <c r="O240" s="2">
        <f t="shared" si="58"/>
        <v>0.8</v>
      </c>
      <c r="P240" s="46">
        <f t="shared" si="59"/>
        <v>0.40866666666666673</v>
      </c>
      <c r="R240" s="4"/>
    </row>
    <row r="241" spans="1:18" x14ac:dyDescent="0.2">
      <c r="A241" s="23">
        <f t="shared" si="71"/>
        <v>218.30525423642359</v>
      </c>
      <c r="B241" s="23">
        <f t="shared" si="60"/>
        <v>1.0327648813978156</v>
      </c>
      <c r="C241" s="23" t="str">
        <f t="shared" si="61"/>
        <v>CC</v>
      </c>
      <c r="D241" s="33">
        <f t="shared" si="62"/>
        <v>0.10334216463919187</v>
      </c>
      <c r="E241" s="33">
        <f t="shared" si="68"/>
        <v>4.5999999999999999E-2</v>
      </c>
      <c r="F241" s="40">
        <f t="shared" si="63"/>
        <v>0.89597132248737288</v>
      </c>
      <c r="G241" s="33">
        <f t="shared" si="69"/>
        <v>0.16068432927838372</v>
      </c>
      <c r="H241" s="23">
        <f t="shared" si="70"/>
        <v>1358.5970406498839</v>
      </c>
      <c r="I241" s="23">
        <f t="shared" si="64"/>
        <v>312.47731934947331</v>
      </c>
      <c r="J241" s="33">
        <f t="shared" si="65"/>
        <v>0.55487675180209273</v>
      </c>
      <c r="K241" s="23">
        <f t="shared" si="57"/>
        <v>145.84809571461079</v>
      </c>
      <c r="L241" s="23">
        <f t="shared" si="72"/>
        <v>166.62922363486251</v>
      </c>
      <c r="M241" s="33">
        <f t="shared" si="66"/>
        <v>0.54724121818752181</v>
      </c>
      <c r="N241" s="23">
        <f t="shared" si="67"/>
        <v>2482.6292236348627</v>
      </c>
      <c r="O241" s="2">
        <f t="shared" si="58"/>
        <v>0.8</v>
      </c>
      <c r="P241" s="46">
        <f t="shared" si="59"/>
        <v>0.40866666666666673</v>
      </c>
      <c r="R241" s="4"/>
    </row>
    <row r="242" spans="1:18" x14ac:dyDescent="0.2">
      <c r="A242" s="23">
        <f t="shared" si="71"/>
        <v>219.30525423642359</v>
      </c>
      <c r="B242" s="23">
        <f t="shared" si="60"/>
        <v>1.0280556240432954</v>
      </c>
      <c r="C242" s="23" t="str">
        <f t="shared" si="61"/>
        <v>CC</v>
      </c>
      <c r="D242" s="33">
        <f t="shared" si="62"/>
        <v>0.10379091073737601</v>
      </c>
      <c r="E242" s="33">
        <f t="shared" si="68"/>
        <v>4.5999999999999999E-2</v>
      </c>
      <c r="F242" s="40">
        <f t="shared" si="63"/>
        <v>0.90298298027150015</v>
      </c>
      <c r="G242" s="33">
        <f t="shared" si="69"/>
        <v>0.16158182147475203</v>
      </c>
      <c r="H242" s="23">
        <f t="shared" si="70"/>
        <v>1357.2396463589262</v>
      </c>
      <c r="I242" s="23">
        <f t="shared" si="64"/>
        <v>312.16511866255303</v>
      </c>
      <c r="J242" s="33">
        <f t="shared" si="65"/>
        <v>0.55680126830763998</v>
      </c>
      <c r="K242" s="23">
        <f t="shared" si="57"/>
        <v>146.33656713932089</v>
      </c>
      <c r="L242" s="23">
        <f t="shared" si="72"/>
        <v>165.82855152323214</v>
      </c>
      <c r="M242" s="33">
        <f t="shared" si="66"/>
        <v>0.54687083260683544</v>
      </c>
      <c r="N242" s="23">
        <f t="shared" si="67"/>
        <v>2481.8285515232319</v>
      </c>
      <c r="O242" s="2">
        <f t="shared" si="58"/>
        <v>0.8</v>
      </c>
      <c r="P242" s="46">
        <f t="shared" si="59"/>
        <v>0.40866666666666673</v>
      </c>
      <c r="R242" s="4"/>
    </row>
    <row r="243" spans="1:18" x14ac:dyDescent="0.2">
      <c r="A243" s="23">
        <f t="shared" si="71"/>
        <v>220.30525423642359</v>
      </c>
      <c r="B243" s="23">
        <f t="shared" si="60"/>
        <v>1.0233891187998934</v>
      </c>
      <c r="C243" s="23" t="str">
        <f t="shared" si="61"/>
        <v>CC</v>
      </c>
      <c r="D243" s="33">
        <f t="shared" si="62"/>
        <v>0.10423944389179937</v>
      </c>
      <c r="E243" s="33">
        <f t="shared" si="68"/>
        <v>4.5999999999999999E-2</v>
      </c>
      <c r="F243" s="40">
        <f t="shared" si="63"/>
        <v>0.90999131080936513</v>
      </c>
      <c r="G243" s="33">
        <f t="shared" si="69"/>
        <v>0.16247888778359876</v>
      </c>
      <c r="H243" s="23">
        <f t="shared" si="70"/>
        <v>1355.9008018927493</v>
      </c>
      <c r="I243" s="23">
        <f t="shared" si="64"/>
        <v>311.85718443533233</v>
      </c>
      <c r="J243" s="33">
        <f t="shared" si="65"/>
        <v>0.55870831345044358</v>
      </c>
      <c r="K243" s="23">
        <f t="shared" si="57"/>
        <v>146.8205655504496</v>
      </c>
      <c r="L243" s="23">
        <f t="shared" si="72"/>
        <v>165.03661888488273</v>
      </c>
      <c r="M243" s="33">
        <f t="shared" si="66"/>
        <v>0.5465057595571351</v>
      </c>
      <c r="N243" s="23">
        <f t="shared" si="67"/>
        <v>2481.036618884883</v>
      </c>
      <c r="O243" s="2">
        <f t="shared" si="58"/>
        <v>0.8</v>
      </c>
      <c r="P243" s="46">
        <f t="shared" si="59"/>
        <v>0.40866666666666673</v>
      </c>
      <c r="R243" s="4"/>
    </row>
    <row r="244" spans="1:18" x14ac:dyDescent="0.2">
      <c r="A244" s="23">
        <f t="shared" si="71"/>
        <v>221.30525423642359</v>
      </c>
      <c r="B244" s="23">
        <f t="shared" si="60"/>
        <v>1.0187647861227007</v>
      </c>
      <c r="C244" s="23" t="str">
        <f t="shared" si="61"/>
        <v>CC</v>
      </c>
      <c r="D244" s="33">
        <f t="shared" si="62"/>
        <v>0.10468776425399852</v>
      </c>
      <c r="E244" s="33">
        <f t="shared" si="68"/>
        <v>4.5999999999999999E-2</v>
      </c>
      <c r="F244" s="40">
        <f t="shared" si="63"/>
        <v>0.91699631646872681</v>
      </c>
      <c r="G244" s="33">
        <f t="shared" si="69"/>
        <v>0.16337552850799703</v>
      </c>
      <c r="H244" s="23">
        <f t="shared" si="70"/>
        <v>1354.5801887067253</v>
      </c>
      <c r="I244" s="23">
        <f t="shared" si="64"/>
        <v>311.5534434025468</v>
      </c>
      <c r="J244" s="33">
        <f t="shared" si="65"/>
        <v>0.5605981240711897</v>
      </c>
      <c r="K244" s="23">
        <f t="shared" si="57"/>
        <v>147.30015312682627</v>
      </c>
      <c r="L244" s="23">
        <f t="shared" si="72"/>
        <v>164.25329027572053</v>
      </c>
      <c r="M244" s="33">
        <f t="shared" si="66"/>
        <v>0.54614590937853025</v>
      </c>
      <c r="N244" s="23">
        <f t="shared" si="67"/>
        <v>2480.2532902757207</v>
      </c>
      <c r="O244" s="2">
        <f t="shared" si="58"/>
        <v>0.8</v>
      </c>
      <c r="P244" s="46">
        <f t="shared" si="59"/>
        <v>0.40866666666666673</v>
      </c>
      <c r="R244" s="4"/>
    </row>
    <row r="245" spans="1:18" x14ac:dyDescent="0.2">
      <c r="A245" s="23">
        <f t="shared" si="71"/>
        <v>222.30525423642359</v>
      </c>
      <c r="B245" s="23">
        <f t="shared" si="60"/>
        <v>1.0141820568947211</v>
      </c>
      <c r="C245" s="23" t="str">
        <f t="shared" si="61"/>
        <v>CC</v>
      </c>
      <c r="D245" s="33">
        <f t="shared" si="62"/>
        <v>0.10513587197536621</v>
      </c>
      <c r="E245" s="33">
        <f t="shared" si="68"/>
        <v>4.5999999999999999E-2</v>
      </c>
      <c r="F245" s="40">
        <f t="shared" si="63"/>
        <v>0.92399799961509699</v>
      </c>
      <c r="G245" s="33">
        <f t="shared" si="69"/>
        <v>0.16427174395073241</v>
      </c>
      <c r="H245" s="23">
        <f t="shared" si="70"/>
        <v>1353.2774955082739</v>
      </c>
      <c r="I245" s="23">
        <f t="shared" si="64"/>
        <v>311.25382396690298</v>
      </c>
      <c r="J245" s="33">
        <f t="shared" si="65"/>
        <v>0.56247093274902404</v>
      </c>
      <c r="K245" s="23">
        <f t="shared" si="57"/>
        <v>147.77539089351041</v>
      </c>
      <c r="L245" s="23">
        <f t="shared" si="72"/>
        <v>163.47843307339258</v>
      </c>
      <c r="M245" s="33">
        <f t="shared" si="66"/>
        <v>0.54579119441294888</v>
      </c>
      <c r="N245" s="23">
        <f t="shared" si="67"/>
        <v>2479.4784330733928</v>
      </c>
      <c r="O245" s="2">
        <f t="shared" si="58"/>
        <v>0.8</v>
      </c>
      <c r="P245" s="46">
        <f t="shared" si="59"/>
        <v>0.40866666666666673</v>
      </c>
      <c r="R245" s="4"/>
    </row>
    <row r="246" spans="1:18" x14ac:dyDescent="0.2">
      <c r="A246" s="23">
        <f t="shared" si="71"/>
        <v>223.30525423642359</v>
      </c>
      <c r="B246" s="23">
        <f t="shared" si="60"/>
        <v>1.0096403721933798</v>
      </c>
      <c r="C246" s="23" t="str">
        <f t="shared" si="61"/>
        <v>CC</v>
      </c>
      <c r="D246" s="33">
        <f t="shared" si="62"/>
        <v>0.10558376720715164</v>
      </c>
      <c r="E246" s="33">
        <f t="shared" si="68"/>
        <v>4.5999999999999999E-2</v>
      </c>
      <c r="F246" s="40">
        <f t="shared" si="63"/>
        <v>0.93099636261174434</v>
      </c>
      <c r="G246" s="33">
        <f t="shared" si="69"/>
        <v>0.16516753441430326</v>
      </c>
      <c r="H246" s="23">
        <f t="shared" si="70"/>
        <v>1351.9924180516537</v>
      </c>
      <c r="I246" s="23">
        <f t="shared" si="64"/>
        <v>310.95825615188033</v>
      </c>
      <c r="J246" s="33">
        <f t="shared" si="65"/>
        <v>0.56432696789697212</v>
      </c>
      <c r="K246" s="23">
        <f t="shared" si="57"/>
        <v>148.24633874861084</v>
      </c>
      <c r="L246" s="23">
        <f t="shared" si="72"/>
        <v>162.7119174032695</v>
      </c>
      <c r="M246" s="33">
        <f t="shared" si="66"/>
        <v>0.54544152894863973</v>
      </c>
      <c r="N246" s="23">
        <f t="shared" si="67"/>
        <v>2478.7119174032696</v>
      </c>
      <c r="O246" s="2">
        <f t="shared" si="58"/>
        <v>0.8</v>
      </c>
      <c r="P246" s="46">
        <f t="shared" si="59"/>
        <v>0.40866666666666673</v>
      </c>
      <c r="R246" s="4"/>
    </row>
    <row r="247" spans="1:18" x14ac:dyDescent="0.2">
      <c r="A247" s="23">
        <f t="shared" si="71"/>
        <v>224.30525423642359</v>
      </c>
      <c r="B247" s="23">
        <f t="shared" si="60"/>
        <v>1.0051391830632794</v>
      </c>
      <c r="C247" s="23" t="str">
        <f t="shared" si="61"/>
        <v>CC</v>
      </c>
      <c r="D247" s="33">
        <f t="shared" si="62"/>
        <v>0.10603145010046069</v>
      </c>
      <c r="E247" s="33">
        <f t="shared" si="68"/>
        <v>4.5999999999999999E-2</v>
      </c>
      <c r="F247" s="40">
        <f t="shared" si="63"/>
        <v>0.93799140781969836</v>
      </c>
      <c r="G247" s="33">
        <f t="shared" si="69"/>
        <v>0.1660629002009214</v>
      </c>
      <c r="H247" s="23">
        <f t="shared" si="70"/>
        <v>1350.7246589396796</v>
      </c>
      <c r="I247" s="23">
        <f t="shared" si="64"/>
        <v>310.66667155612629</v>
      </c>
      <c r="J247" s="33">
        <f t="shared" si="65"/>
        <v>0.56616645385480646</v>
      </c>
      <c r="K247" s="23">
        <f t="shared" si="57"/>
        <v>148.71305548935396</v>
      </c>
      <c r="L247" s="23">
        <f t="shared" si="72"/>
        <v>161.95361606677233</v>
      </c>
      <c r="M247" s="33">
        <f t="shared" si="66"/>
        <v>0.54509682916650781</v>
      </c>
      <c r="N247" s="23">
        <f t="shared" si="67"/>
        <v>2477.9536160667722</v>
      </c>
      <c r="O247" s="2">
        <f t="shared" si="58"/>
        <v>0.8</v>
      </c>
      <c r="P247" s="46">
        <f t="shared" si="59"/>
        <v>0.40866666666666673</v>
      </c>
      <c r="R247" s="4"/>
    </row>
    <row r="248" spans="1:18" x14ac:dyDescent="0.2">
      <c r="A248" s="23">
        <f t="shared" si="71"/>
        <v>225.30525423642359</v>
      </c>
      <c r="B248" s="23">
        <f t="shared" si="60"/>
        <v>1.0006779502950078</v>
      </c>
      <c r="C248" s="23" t="str">
        <f t="shared" si="61"/>
        <v>CC</v>
      </c>
      <c r="D248" s="33">
        <f t="shared" si="62"/>
        <v>0.1064789208062559</v>
      </c>
      <c r="E248" s="33">
        <f t="shared" si="68"/>
        <v>4.5999999999999999E-2</v>
      </c>
      <c r="F248" s="40">
        <f t="shared" si="63"/>
        <v>0.94498313759774843</v>
      </c>
      <c r="G248" s="33">
        <f t="shared" si="69"/>
        <v>0.16695784161251181</v>
      </c>
      <c r="H248" s="23">
        <f t="shared" si="70"/>
        <v>1349.4739274321046</v>
      </c>
      <c r="I248" s="23">
        <f t="shared" si="64"/>
        <v>310.37900330938407</v>
      </c>
      <c r="J248" s="33">
        <f t="shared" si="65"/>
        <v>0.56798961097944012</v>
      </c>
      <c r="K248" s="23">
        <f t="shared" si="57"/>
        <v>149.17559883742666</v>
      </c>
      <c r="L248" s="23">
        <f t="shared" si="72"/>
        <v>161.20340447195741</v>
      </c>
      <c r="M248" s="33">
        <f t="shared" si="66"/>
        <v>0.54475701308821645</v>
      </c>
      <c r="N248" s="23">
        <f t="shared" si="67"/>
        <v>2477.2034044719576</v>
      </c>
      <c r="O248" s="2">
        <f t="shared" si="58"/>
        <v>0.8</v>
      </c>
      <c r="P248" s="46">
        <f t="shared" si="59"/>
        <v>0.40866666666666673</v>
      </c>
      <c r="R248" s="4"/>
    </row>
    <row r="249" spans="1:18" x14ac:dyDescent="0.2">
      <c r="A249" s="23">
        <f t="shared" si="71"/>
        <v>226.30525423642359</v>
      </c>
      <c r="B249" s="23">
        <f t="shared" si="60"/>
        <v>0.99625614420980935</v>
      </c>
      <c r="C249" s="23" t="str">
        <f t="shared" si="61"/>
        <v>CC</v>
      </c>
      <c r="D249" s="33">
        <f t="shared" si="62"/>
        <v>0.10692617947535676</v>
      </c>
      <c r="E249" s="33">
        <f t="shared" si="68"/>
        <v>4.5999999999999999E-2</v>
      </c>
      <c r="F249" s="40">
        <f t="shared" si="63"/>
        <v>0.9519715543024494</v>
      </c>
      <c r="G249" s="33">
        <f t="shared" si="69"/>
        <v>0.16785235895071354</v>
      </c>
      <c r="H249" s="23">
        <f t="shared" si="70"/>
        <v>1348.2399392603922</v>
      </c>
      <c r="I249" s="23">
        <f t="shared" si="64"/>
        <v>310.09518602989021</v>
      </c>
      <c r="J249" s="33">
        <f t="shared" si="65"/>
        <v>0.5697966557329246</v>
      </c>
      <c r="K249" s="23">
        <f t="shared" si="57"/>
        <v>149.63402546361638</v>
      </c>
      <c r="L249" s="23">
        <f t="shared" si="72"/>
        <v>160.46116056627383</v>
      </c>
      <c r="M249" s="33">
        <f t="shared" si="66"/>
        <v>0.54442200052598455</v>
      </c>
      <c r="N249" s="23">
        <f t="shared" si="67"/>
        <v>2476.461160566274</v>
      </c>
      <c r="O249" s="2">
        <f t="shared" si="58"/>
        <v>0.8</v>
      </c>
      <c r="P249" s="46">
        <f t="shared" si="59"/>
        <v>0.40866666666666673</v>
      </c>
      <c r="R249" s="4"/>
    </row>
    <row r="250" spans="1:18" x14ac:dyDescent="0.2">
      <c r="A250" s="23">
        <f t="shared" si="71"/>
        <v>227.30525423642359</v>
      </c>
      <c r="B250" s="23">
        <f t="shared" si="60"/>
        <v>0.99187324444994029</v>
      </c>
      <c r="C250" s="23" t="str">
        <f t="shared" si="61"/>
        <v>CC</v>
      </c>
      <c r="D250" s="33">
        <f t="shared" si="62"/>
        <v>0.10737322625843988</v>
      </c>
      <c r="E250" s="33">
        <f t="shared" si="68"/>
        <v>4.5999999999999999E-2</v>
      </c>
      <c r="F250" s="40">
        <f t="shared" si="63"/>
        <v>0.95895666028812321</v>
      </c>
      <c r="G250" s="33">
        <f t="shared" si="69"/>
        <v>0.16874645251687975</v>
      </c>
      <c r="H250" s="23">
        <f t="shared" si="70"/>
        <v>1347.0224164486433</v>
      </c>
      <c r="I250" s="23">
        <f t="shared" si="64"/>
        <v>309.81515578318795</v>
      </c>
      <c r="J250" s="33">
        <f t="shared" si="65"/>
        <v>0.57158780076812443</v>
      </c>
      <c r="K250" s="23">
        <f t="shared" si="57"/>
        <v>150.08839101177227</v>
      </c>
      <c r="L250" s="23">
        <f t="shared" si="72"/>
        <v>159.72676477141567</v>
      </c>
      <c r="M250" s="33">
        <f t="shared" si="66"/>
        <v>0.5440917130340166</v>
      </c>
      <c r="N250" s="23">
        <f t="shared" si="67"/>
        <v>2475.7267647714157</v>
      </c>
      <c r="O250" s="2">
        <f t="shared" si="58"/>
        <v>0.8</v>
      </c>
      <c r="P250" s="46">
        <f t="shared" si="59"/>
        <v>0.40866666666666673</v>
      </c>
      <c r="R250" s="4"/>
    </row>
    <row r="251" spans="1:18" x14ac:dyDescent="0.2">
      <c r="A251" s="23">
        <f t="shared" si="71"/>
        <v>228.30525423642359</v>
      </c>
      <c r="B251" s="23">
        <f t="shared" si="60"/>
        <v>0.98752873977453404</v>
      </c>
      <c r="C251" s="23" t="str">
        <f t="shared" si="61"/>
        <v>CC</v>
      </c>
      <c r="D251" s="33">
        <f t="shared" si="62"/>
        <v>0.10782006130603913</v>
      </c>
      <c r="E251" s="33">
        <f t="shared" si="68"/>
        <v>4.5999999999999999E-2</v>
      </c>
      <c r="F251" s="40">
        <f t="shared" si="63"/>
        <v>0.9659384579068615</v>
      </c>
      <c r="G251" s="33">
        <f t="shared" si="69"/>
        <v>0.16964012261207828</v>
      </c>
      <c r="H251" s="23">
        <f t="shared" si="70"/>
        <v>1345.8210871404333</v>
      </c>
      <c r="I251" s="23">
        <f t="shared" si="64"/>
        <v>309.53885004229966</v>
      </c>
      <c r="J251" s="33">
        <f t="shared" si="65"/>
        <v>0.57336325501214047</v>
      </c>
      <c r="K251" s="23">
        <f t="shared" si="57"/>
        <v>150.53875012210852</v>
      </c>
      <c r="L251" s="23">
        <f t="shared" si="72"/>
        <v>159.00009992019113</v>
      </c>
      <c r="M251" s="33">
        <f t="shared" si="66"/>
        <v>0.54376607386150433</v>
      </c>
      <c r="N251" s="23">
        <f t="shared" si="67"/>
        <v>2475.0000999201911</v>
      </c>
      <c r="O251" s="2">
        <f t="shared" si="58"/>
        <v>0.8</v>
      </c>
      <c r="P251" s="46">
        <f t="shared" si="59"/>
        <v>0.40866666666666673</v>
      </c>
      <c r="R251" s="4"/>
    </row>
    <row r="252" spans="1:18" x14ac:dyDescent="0.2">
      <c r="A252" s="23">
        <f t="shared" si="71"/>
        <v>229.30525423642359</v>
      </c>
      <c r="B252" s="23">
        <f t="shared" si="60"/>
        <v>0.9832221278608082</v>
      </c>
      <c r="C252" s="23" t="str">
        <f t="shared" si="61"/>
        <v>CC</v>
      </c>
      <c r="D252" s="33">
        <f t="shared" si="62"/>
        <v>0.10826668476854581</v>
      </c>
      <c r="E252" s="33">
        <f t="shared" si="68"/>
        <v>4.5999999999999999E-2</v>
      </c>
      <c r="F252" s="40">
        <f t="shared" si="63"/>
        <v>0.97291694950852836</v>
      </c>
      <c r="G252" s="33">
        <f t="shared" si="69"/>
        <v>0.17053336953709164</v>
      </c>
      <c r="H252" s="23">
        <f t="shared" si="70"/>
        <v>1344.6356854313422</v>
      </c>
      <c r="I252" s="23">
        <f t="shared" si="64"/>
        <v>309.2662076492087</v>
      </c>
      <c r="J252" s="33">
        <f t="shared" si="65"/>
        <v>0.57512322374754976</v>
      </c>
      <c r="K252" s="23">
        <f t="shared" si="57"/>
        <v>150.98515645387175</v>
      </c>
      <c r="L252" s="23">
        <f t="shared" si="72"/>
        <v>158.28105119533694</v>
      </c>
      <c r="M252" s="33">
        <f t="shared" si="66"/>
        <v>0.54344500790714223</v>
      </c>
      <c r="N252" s="23">
        <f t="shared" si="67"/>
        <v>2474.2810511953371</v>
      </c>
      <c r="O252" s="2">
        <f t="shared" si="58"/>
        <v>0.8</v>
      </c>
      <c r="P252" s="46">
        <f t="shared" si="59"/>
        <v>0.40866666666666673</v>
      </c>
      <c r="R252" s="4"/>
    </row>
    <row r="253" spans="1:18" x14ac:dyDescent="0.2">
      <c r="A253" s="23">
        <f t="shared" si="71"/>
        <v>230.30525423642359</v>
      </c>
      <c r="B253" s="23">
        <f t="shared" si="60"/>
        <v>0.97895291511044913</v>
      </c>
      <c r="C253" s="23" t="str">
        <f t="shared" si="61"/>
        <v>CC</v>
      </c>
      <c r="D253" s="33">
        <f t="shared" si="62"/>
        <v>0.10871309679620884</v>
      </c>
      <c r="E253" s="33">
        <f t="shared" si="68"/>
        <v>4.5999999999999999E-2</v>
      </c>
      <c r="F253" s="40">
        <f t="shared" si="63"/>
        <v>0.9798921374407632</v>
      </c>
      <c r="G253" s="33">
        <f t="shared" si="69"/>
        <v>0.17142619359241767</v>
      </c>
      <c r="H253" s="23">
        <f t="shared" si="70"/>
        <v>1343.4659512069466</v>
      </c>
      <c r="I253" s="23">
        <f t="shared" si="64"/>
        <v>308.99716877759772</v>
      </c>
      <c r="J253" s="33">
        <f t="shared" si="65"/>
        <v>0.57686790869152982</v>
      </c>
      <c r="K253" s="23">
        <f t="shared" si="57"/>
        <v>151.42766270739196</v>
      </c>
      <c r="L253" s="23">
        <f t="shared" si="72"/>
        <v>157.56950607020576</v>
      </c>
      <c r="M253" s="33">
        <f t="shared" si="66"/>
        <v>0.54312844167509555</v>
      </c>
      <c r="N253" s="23">
        <f t="shared" si="67"/>
        <v>2473.5695060702055</v>
      </c>
      <c r="O253" s="2">
        <f t="shared" si="58"/>
        <v>0.8</v>
      </c>
      <c r="P253" s="46">
        <f t="shared" si="59"/>
        <v>0.40866666666666673</v>
      </c>
      <c r="R253" s="4"/>
    </row>
    <row r="254" spans="1:18" x14ac:dyDescent="0.2">
      <c r="A254" s="23">
        <f t="shared" si="71"/>
        <v>231.30525423642359</v>
      </c>
      <c r="B254" s="23">
        <f t="shared" si="60"/>
        <v>0.97472061646102104</v>
      </c>
      <c r="C254" s="23" t="str">
        <f t="shared" si="61"/>
        <v>CC</v>
      </c>
      <c r="D254" s="33">
        <f t="shared" si="62"/>
        <v>0.10915929753913492</v>
      </c>
      <c r="E254" s="33">
        <f t="shared" si="68"/>
        <v>4.5999999999999999E-2</v>
      </c>
      <c r="F254" s="40">
        <f t="shared" si="63"/>
        <v>0.9868640240489831</v>
      </c>
      <c r="G254" s="33">
        <f t="shared" si="69"/>
        <v>0.17231859507826985</v>
      </c>
      <c r="H254" s="23">
        <f t="shared" si="70"/>
        <v>1342.3116299860794</v>
      </c>
      <c r="I254" s="23">
        <f t="shared" si="64"/>
        <v>308.73167489679827</v>
      </c>
      <c r="J254" s="33">
        <f t="shared" si="65"/>
        <v>0.57859750807292942</v>
      </c>
      <c r="K254" s="23">
        <f t="shared" si="57"/>
        <v>151.8663206455374</v>
      </c>
      <c r="L254" s="23">
        <f t="shared" si="72"/>
        <v>156.86535425126087</v>
      </c>
      <c r="M254" s="33">
        <f t="shared" si="66"/>
        <v>0.54281630323237207</v>
      </c>
      <c r="N254" s="23">
        <f t="shared" si="67"/>
        <v>2472.8653542512607</v>
      </c>
      <c r="O254" s="2">
        <f t="shared" si="58"/>
        <v>0.8</v>
      </c>
      <c r="P254" s="46">
        <f t="shared" si="59"/>
        <v>0.40866666666666673</v>
      </c>
      <c r="R254" s="4"/>
    </row>
    <row r="255" spans="1:18" x14ac:dyDescent="0.2">
      <c r="A255" s="23">
        <f t="shared" si="71"/>
        <v>232.30525423642359</v>
      </c>
      <c r="B255" s="23">
        <f t="shared" si="60"/>
        <v>0.97052475520224368</v>
      </c>
      <c r="C255" s="23" t="str">
        <f t="shared" si="61"/>
        <v>CC</v>
      </c>
      <c r="D255" s="33">
        <f t="shared" si="62"/>
        <v>0.10960528714728869</v>
      </c>
      <c r="E255" s="33">
        <f t="shared" si="68"/>
        <v>4.5999999999999999E-2</v>
      </c>
      <c r="F255" s="40">
        <f t="shared" si="63"/>
        <v>0.99383261167638581</v>
      </c>
      <c r="G255" s="33">
        <f t="shared" si="69"/>
        <v>0.17321057429457737</v>
      </c>
      <c r="H255" s="23">
        <f t="shared" si="70"/>
        <v>1341.172472769154</v>
      </c>
      <c r="I255" s="23">
        <f t="shared" si="64"/>
        <v>308.46966873690542</v>
      </c>
      <c r="J255" s="33">
        <f t="shared" si="65"/>
        <v>0.58031221670734978</v>
      </c>
      <c r="K255" s="23">
        <f t="shared" si="57"/>
        <v>152.30118111459174</v>
      </c>
      <c r="L255" s="23">
        <f t="shared" si="72"/>
        <v>156.16848762231368</v>
      </c>
      <c r="M255" s="33">
        <f t="shared" si="66"/>
        <v>0.54250852216754419</v>
      </c>
      <c r="N255" s="23">
        <f t="shared" si="67"/>
        <v>2472.1684876223135</v>
      </c>
      <c r="O255" s="2">
        <f t="shared" si="58"/>
        <v>0.8</v>
      </c>
      <c r="P255" s="46">
        <f t="shared" si="59"/>
        <v>0.40866666666666673</v>
      </c>
      <c r="R255" s="4"/>
    </row>
    <row r="256" spans="1:18" x14ac:dyDescent="0.2">
      <c r="A256" s="23">
        <f t="shared" si="71"/>
        <v>233.30525423642359</v>
      </c>
      <c r="B256" s="23">
        <f t="shared" si="60"/>
        <v>0.96636486279699707</v>
      </c>
      <c r="C256" s="23" t="str">
        <f t="shared" si="61"/>
        <v>CC</v>
      </c>
      <c r="D256" s="33">
        <f t="shared" si="62"/>
        <v>0.1100510657704929</v>
      </c>
      <c r="E256" s="33">
        <f t="shared" si="68"/>
        <v>4.5999999999999999E-2</v>
      </c>
      <c r="F256" s="40">
        <f t="shared" si="63"/>
        <v>1.0007979026639515</v>
      </c>
      <c r="G256" s="33">
        <f t="shared" si="69"/>
        <v>0.17410213154098581</v>
      </c>
      <c r="H256" s="23">
        <f t="shared" si="70"/>
        <v>1340.0482358913603</v>
      </c>
      <c r="I256" s="23">
        <f t="shared" si="64"/>
        <v>308.21109425501288</v>
      </c>
      <c r="J256" s="33">
        <f t="shared" si="65"/>
        <v>0.5820122260702939</v>
      </c>
      <c r="K256" s="23">
        <f t="shared" si="57"/>
        <v>152.73229406457219</v>
      </c>
      <c r="L256" s="23">
        <f t="shared" si="72"/>
        <v>155.47880019044069</v>
      </c>
      <c r="M256" s="33">
        <f t="shared" si="66"/>
        <v>0.54220502955077032</v>
      </c>
      <c r="N256" s="23">
        <f t="shared" si="67"/>
        <v>2471.4788001904408</v>
      </c>
      <c r="O256" s="2">
        <f t="shared" si="58"/>
        <v>0.8</v>
      </c>
      <c r="P256" s="46">
        <f t="shared" si="59"/>
        <v>0.40866666666666673</v>
      </c>
      <c r="R256" s="4"/>
    </row>
    <row r="257" spans="1:18" x14ac:dyDescent="0.2">
      <c r="A257" s="23">
        <f t="shared" si="71"/>
        <v>234.30525423642359</v>
      </c>
      <c r="B257" s="23">
        <f t="shared" si="60"/>
        <v>0.96224047870690788</v>
      </c>
      <c r="C257" s="23" t="str">
        <f t="shared" si="61"/>
        <v>CC</v>
      </c>
      <c r="D257" s="33">
        <f t="shared" si="62"/>
        <v>0.11049663355842855</v>
      </c>
      <c r="E257" s="33">
        <f t="shared" si="68"/>
        <v>4.5999999999999999E-2</v>
      </c>
      <c r="F257" s="40">
        <f t="shared" si="63"/>
        <v>1.0077598993504462</v>
      </c>
      <c r="G257" s="33">
        <f t="shared" si="69"/>
        <v>0.17499326711685709</v>
      </c>
      <c r="H257" s="23">
        <f t="shared" si="70"/>
        <v>1338.9386808805571</v>
      </c>
      <c r="I257" s="23">
        <f t="shared" si="64"/>
        <v>307.95589660252813</v>
      </c>
      <c r="J257" s="33">
        <f t="shared" si="65"/>
        <v>0.58369772436844369</v>
      </c>
      <c r="K257" s="23">
        <f t="shared" si="57"/>
        <v>153.15970856900552</v>
      </c>
      <c r="L257" s="23">
        <f t="shared" si="72"/>
        <v>154.79618803352261</v>
      </c>
      <c r="M257" s="33">
        <f t="shared" si="66"/>
        <v>0.54190575789507045</v>
      </c>
      <c r="N257" s="23">
        <f t="shared" si="67"/>
        <v>2470.7961880335224</v>
      </c>
      <c r="O257" s="2">
        <f t="shared" si="58"/>
        <v>0.8</v>
      </c>
      <c r="P257" s="46">
        <f t="shared" si="59"/>
        <v>0.40866666666666673</v>
      </c>
      <c r="R257" s="4"/>
    </row>
    <row r="258" spans="1:18" x14ac:dyDescent="0.2">
      <c r="A258" s="23">
        <f t="shared" si="71"/>
        <v>235.30525423642359</v>
      </c>
      <c r="B258" s="23">
        <f t="shared" si="60"/>
        <v>0.95815115022238506</v>
      </c>
      <c r="C258" s="23" t="str">
        <f t="shared" si="61"/>
        <v>CC</v>
      </c>
      <c r="D258" s="33">
        <f t="shared" si="62"/>
        <v>0.11094199066063512</v>
      </c>
      <c r="E258" s="33">
        <f t="shared" si="68"/>
        <v>4.5999999999999999E-2</v>
      </c>
      <c r="F258" s="40">
        <f t="shared" si="63"/>
        <v>1.0147186040724236</v>
      </c>
      <c r="G258" s="33">
        <f t="shared" si="69"/>
        <v>0.17588398132127026</v>
      </c>
      <c r="H258" s="23">
        <f t="shared" si="70"/>
        <v>1337.8435743196776</v>
      </c>
      <c r="I258" s="23">
        <f t="shared" si="64"/>
        <v>307.70402209352585</v>
      </c>
      <c r="J258" s="33">
        <f t="shared" si="65"/>
        <v>0.58536889660911862</v>
      </c>
      <c r="K258" s="23">
        <f t="shared" si="57"/>
        <v>153.5834728441794</v>
      </c>
      <c r="L258" s="23">
        <f t="shared" si="72"/>
        <v>154.12054924934645</v>
      </c>
      <c r="M258" s="33">
        <f t="shared" si="66"/>
        <v>0.54161064111880675</v>
      </c>
      <c r="N258" s="23">
        <f t="shared" si="67"/>
        <v>2470.1205492493464</v>
      </c>
      <c r="O258" s="2">
        <f t="shared" si="58"/>
        <v>0.8</v>
      </c>
      <c r="P258" s="46">
        <f t="shared" si="59"/>
        <v>0.40866666666666673</v>
      </c>
      <c r="R258" s="4"/>
    </row>
    <row r="259" spans="1:18" x14ac:dyDescent="0.2">
      <c r="A259" s="23">
        <f t="shared" si="71"/>
        <v>236.30525423642359</v>
      </c>
      <c r="B259" s="23">
        <f t="shared" si="60"/>
        <v>0.95409643229696917</v>
      </c>
      <c r="C259" s="23" t="str">
        <f t="shared" si="61"/>
        <v>CC</v>
      </c>
      <c r="D259" s="33">
        <f t="shared" si="62"/>
        <v>0.11138713722651077</v>
      </c>
      <c r="E259" s="33">
        <f t="shared" si="68"/>
        <v>4.5999999999999999E-2</v>
      </c>
      <c r="F259" s="40">
        <f t="shared" si="63"/>
        <v>1.0216740191642306</v>
      </c>
      <c r="G259" s="33">
        <f t="shared" si="69"/>
        <v>0.17677427445302152</v>
      </c>
      <c r="H259" s="23">
        <f t="shared" si="70"/>
        <v>1336.7626877134924</v>
      </c>
      <c r="I259" s="23">
        <f t="shared" si="64"/>
        <v>307.45541817410327</v>
      </c>
      <c r="J259" s="33">
        <f t="shared" si="65"/>
        <v>0.58702592466797199</v>
      </c>
      <c r="K259" s="23">
        <f t="shared" si="57"/>
        <v>154.00363426788542</v>
      </c>
      <c r="L259" s="23">
        <f t="shared" si="72"/>
        <v>153.45178390621786</v>
      </c>
      <c r="M259" s="33">
        <f t="shared" si="66"/>
        <v>0.54131961450933053</v>
      </c>
      <c r="N259" s="23">
        <f t="shared" si="67"/>
        <v>2469.4517839062178</v>
      </c>
      <c r="O259" s="2">
        <f t="shared" si="58"/>
        <v>0.8</v>
      </c>
      <c r="P259" s="46">
        <f t="shared" si="59"/>
        <v>0.40866666666666673</v>
      </c>
      <c r="R259" s="4"/>
    </row>
    <row r="260" spans="1:18" x14ac:dyDescent="0.2">
      <c r="A260" s="23">
        <f t="shared" si="71"/>
        <v>237.30525423642359</v>
      </c>
      <c r="B260" s="23">
        <f t="shared" si="60"/>
        <v>0.95007588738587156</v>
      </c>
      <c r="C260" s="23" t="str">
        <f t="shared" si="61"/>
        <v>CC</v>
      </c>
      <c r="D260" s="33">
        <f t="shared" si="62"/>
        <v>0.11183207340531229</v>
      </c>
      <c r="E260" s="33">
        <f t="shared" si="68"/>
        <v>4.5999999999999999E-2</v>
      </c>
      <c r="F260" s="40">
        <f t="shared" si="63"/>
        <v>1.0286261469580045</v>
      </c>
      <c r="G260" s="33">
        <f t="shared" si="69"/>
        <v>0.17766414681062459</v>
      </c>
      <c r="H260" s="23">
        <f t="shared" si="70"/>
        <v>1335.6957973595624</v>
      </c>
      <c r="I260" s="23">
        <f t="shared" si="64"/>
        <v>307.21003339269936</v>
      </c>
      <c r="J260" s="33">
        <f t="shared" si="65"/>
        <v>0.58866898735497386</v>
      </c>
      <c r="K260" s="23">
        <f t="shared" si="57"/>
        <v>154.42023939766872</v>
      </c>
      <c r="L260" s="23">
        <f t="shared" si="72"/>
        <v>152.78979399503064</v>
      </c>
      <c r="M260" s="33">
        <f t="shared" si="66"/>
        <v>0.54103261468774966</v>
      </c>
      <c r="N260" s="23">
        <f t="shared" si="67"/>
        <v>2468.7897939950308</v>
      </c>
      <c r="O260" s="2">
        <f t="shared" si="58"/>
        <v>0.8</v>
      </c>
      <c r="P260" s="46">
        <f t="shared" si="59"/>
        <v>0.40866666666666673</v>
      </c>
      <c r="R260" s="4"/>
    </row>
    <row r="261" spans="1:18" x14ac:dyDescent="0.2">
      <c r="A261" s="23">
        <f t="shared" si="71"/>
        <v>238.30525423642359</v>
      </c>
      <c r="B261" s="23">
        <f t="shared" si="60"/>
        <v>0.94608908528857794</v>
      </c>
      <c r="C261" s="23" t="str">
        <f t="shared" si="61"/>
        <v>CC</v>
      </c>
      <c r="D261" s="33">
        <f t="shared" si="62"/>
        <v>0.11227679934615553</v>
      </c>
      <c r="E261" s="33">
        <f t="shared" si="68"/>
        <v>4.5999999999999999E-2</v>
      </c>
      <c r="F261" s="40">
        <f t="shared" si="63"/>
        <v>1.0355749897836801</v>
      </c>
      <c r="G261" s="33">
        <f t="shared" si="69"/>
        <v>0.17855359869231108</v>
      </c>
      <c r="H261" s="23">
        <f t="shared" si="70"/>
        <v>1334.6426842232306</v>
      </c>
      <c r="I261" s="23">
        <f t="shared" si="64"/>
        <v>306.96781737134307</v>
      </c>
      <c r="J261" s="33">
        <f t="shared" si="65"/>
        <v>0.59029826047873457</v>
      </c>
      <c r="K261" s="23">
        <f t="shared" si="57"/>
        <v>154.83333398860071</v>
      </c>
      <c r="L261" s="23">
        <f t="shared" si="72"/>
        <v>152.13448338274236</v>
      </c>
      <c r="M261" s="33">
        <f t="shared" si="66"/>
        <v>0.54074957957477832</v>
      </c>
      <c r="N261" s="23">
        <f t="shared" si="67"/>
        <v>2468.1344833827425</v>
      </c>
      <c r="O261" s="2">
        <f t="shared" si="58"/>
        <v>0.8</v>
      </c>
      <c r="P261" s="46">
        <f t="shared" si="59"/>
        <v>0.40866666666666673</v>
      </c>
      <c r="R261" s="4"/>
    </row>
    <row r="262" spans="1:18" x14ac:dyDescent="0.2">
      <c r="A262" s="23">
        <f t="shared" si="71"/>
        <v>239.30525423642359</v>
      </c>
      <c r="B262" s="23">
        <f t="shared" si="60"/>
        <v>0.94213560299539811</v>
      </c>
      <c r="C262" s="23" t="str">
        <f t="shared" si="61"/>
        <v>CC</v>
      </c>
      <c r="D262" s="33">
        <f t="shared" si="62"/>
        <v>0.11272131519801543</v>
      </c>
      <c r="E262" s="33">
        <f t="shared" si="68"/>
        <v>4.5999999999999999E-2</v>
      </c>
      <c r="F262" s="40">
        <f t="shared" si="63"/>
        <v>1.0425205499689911</v>
      </c>
      <c r="G262" s="33">
        <f t="shared" si="69"/>
        <v>0.17944263039603087</v>
      </c>
      <c r="H262" s="23">
        <f t="shared" si="70"/>
        <v>1333.6031338165051</v>
      </c>
      <c r="I262" s="23">
        <f t="shared" si="64"/>
        <v>306.72872077779618</v>
      </c>
      <c r="J262" s="33">
        <f t="shared" si="65"/>
        <v>0.59191391690921402</v>
      </c>
      <c r="K262" s="23">
        <f t="shared" si="57"/>
        <v>155.24296301058777</v>
      </c>
      <c r="L262" s="23">
        <f t="shared" si="72"/>
        <v>151.48575776720841</v>
      </c>
      <c r="M262" s="33">
        <f t="shared" si="66"/>
        <v>0.54047044835762825</v>
      </c>
      <c r="N262" s="23">
        <f t="shared" si="67"/>
        <v>2467.4857577672083</v>
      </c>
      <c r="O262" s="2">
        <f t="shared" si="58"/>
        <v>0.8</v>
      </c>
      <c r="P262" s="46">
        <f t="shared" si="59"/>
        <v>0.40866666666666673</v>
      </c>
      <c r="R262" s="4"/>
    </row>
    <row r="263" spans="1:18" x14ac:dyDescent="0.2">
      <c r="A263" s="23">
        <f t="shared" si="71"/>
        <v>240.30525423642359</v>
      </c>
      <c r="B263" s="23">
        <f t="shared" si="60"/>
        <v>0.93821502453784811</v>
      </c>
      <c r="C263" s="23" t="str">
        <f t="shared" si="61"/>
        <v>CC</v>
      </c>
      <c r="D263" s="33">
        <f t="shared" si="62"/>
        <v>0.11316562110972618</v>
      </c>
      <c r="E263" s="33">
        <f t="shared" si="68"/>
        <v>4.5999999999999999E-2</v>
      </c>
      <c r="F263" s="40">
        <f t="shared" si="63"/>
        <v>1.0494628298394715</v>
      </c>
      <c r="G263" s="33">
        <f t="shared" si="69"/>
        <v>0.18033124221945235</v>
      </c>
      <c r="H263" s="23">
        <f t="shared" si="70"/>
        <v>1332.5769360806955</v>
      </c>
      <c r="I263" s="23">
        <f t="shared" si="64"/>
        <v>306.49269529855997</v>
      </c>
      <c r="J263" s="33">
        <f t="shared" si="65"/>
        <v>0.5935161266388661</v>
      </c>
      <c r="K263" s="23">
        <f t="shared" si="57"/>
        <v>155.64917066523213</v>
      </c>
      <c r="L263" s="23">
        <f t="shared" si="72"/>
        <v>150.84352463332783</v>
      </c>
      <c r="M263" s="33">
        <f t="shared" si="66"/>
        <v>0.54019516145790802</v>
      </c>
      <c r="N263" s="23">
        <f t="shared" si="67"/>
        <v>2466.8435246333279</v>
      </c>
      <c r="O263" s="2">
        <f t="shared" si="58"/>
        <v>0.8</v>
      </c>
      <c r="P263" s="46">
        <f t="shared" si="59"/>
        <v>0.40866666666666673</v>
      </c>
      <c r="R263" s="4"/>
    </row>
    <row r="264" spans="1:18" x14ac:dyDescent="0.2">
      <c r="A264" s="23">
        <f t="shared" si="71"/>
        <v>241.30525423642359</v>
      </c>
      <c r="B264" s="23">
        <f t="shared" si="60"/>
        <v>0.93432694084275125</v>
      </c>
      <c r="C264" s="23" t="str">
        <f t="shared" si="61"/>
        <v>CC</v>
      </c>
      <c r="D264" s="33">
        <f t="shared" si="62"/>
        <v>0.11360971722998148</v>
      </c>
      <c r="E264" s="33">
        <f t="shared" si="68"/>
        <v>4.5999999999999999E-2</v>
      </c>
      <c r="F264" s="40">
        <f t="shared" si="63"/>
        <v>1.0564018317184605</v>
      </c>
      <c r="G264" s="33">
        <f t="shared" si="69"/>
        <v>0.18121943445996297</v>
      </c>
      <c r="H264" s="23">
        <f t="shared" si="70"/>
        <v>1331.5638852726663</v>
      </c>
      <c r="I264" s="23">
        <f t="shared" si="64"/>
        <v>306.25969361271325</v>
      </c>
      <c r="J264" s="33">
        <f t="shared" si="65"/>
        <v>0.59510505684226234</v>
      </c>
      <c r="K264" s="23">
        <f t="shared" si="57"/>
        <v>156.05200040225671</v>
      </c>
      <c r="L264" s="23">
        <f t="shared" si="72"/>
        <v>150.20769321045654</v>
      </c>
      <c r="M264" s="33">
        <f t="shared" si="66"/>
        <v>0.5399236605004929</v>
      </c>
      <c r="N264" s="23">
        <f t="shared" si="67"/>
        <v>2466.2076932104565</v>
      </c>
      <c r="O264" s="2">
        <f t="shared" si="58"/>
        <v>0.8</v>
      </c>
      <c r="P264" s="46">
        <f t="shared" si="59"/>
        <v>0.40866666666666673</v>
      </c>
      <c r="R264" s="4"/>
    </row>
    <row r="265" spans="1:18" x14ac:dyDescent="0.2">
      <c r="A265" s="23">
        <f t="shared" si="71"/>
        <v>242.30525423642359</v>
      </c>
      <c r="B265" s="23">
        <f t="shared" si="60"/>
        <v>0.9304709495899528</v>
      </c>
      <c r="C265" s="23" t="str">
        <f t="shared" si="61"/>
        <v>CC</v>
      </c>
      <c r="D265" s="33">
        <f t="shared" si="62"/>
        <v>0.11405360370733461</v>
      </c>
      <c r="E265" s="33">
        <f t="shared" si="68"/>
        <v>4.5999999999999999E-2</v>
      </c>
      <c r="F265" s="40">
        <f t="shared" si="63"/>
        <v>1.0633375579271034</v>
      </c>
      <c r="G265" s="33">
        <f t="shared" si="69"/>
        <v>0.18210720741466924</v>
      </c>
      <c r="H265" s="23">
        <f t="shared" si="70"/>
        <v>1330.5637798545761</v>
      </c>
      <c r="I265" s="23">
        <f t="shared" si="64"/>
        <v>306.02966936655253</v>
      </c>
      <c r="J265" s="33">
        <f t="shared" si="65"/>
        <v>0.59668087193423935</v>
      </c>
      <c r="K265" s="23">
        <f t="shared" si="57"/>
        <v>156.45149493550798</v>
      </c>
      <c r="L265" s="23">
        <f t="shared" si="72"/>
        <v>149.57817443104454</v>
      </c>
      <c r="M265" s="33">
        <f t="shared" si="66"/>
        <v>0.53965588828332989</v>
      </c>
      <c r="N265" s="23">
        <f t="shared" si="67"/>
        <v>2465.5781744310443</v>
      </c>
      <c r="O265" s="2">
        <f t="shared" si="58"/>
        <v>0.8</v>
      </c>
      <c r="P265" s="46">
        <f t="shared" si="59"/>
        <v>0.40866666666666673</v>
      </c>
      <c r="R265" s="4"/>
    </row>
    <row r="266" spans="1:18" x14ac:dyDescent="0.2">
      <c r="A266" s="23">
        <f t="shared" si="71"/>
        <v>243.30525423642359</v>
      </c>
      <c r="B266" s="23">
        <f t="shared" si="60"/>
        <v>0.92664665507354338</v>
      </c>
      <c r="C266" s="23" t="str">
        <f t="shared" si="61"/>
        <v>CC</v>
      </c>
      <c r="D266" s="33">
        <f t="shared" si="62"/>
        <v>0.11449728069019859</v>
      </c>
      <c r="E266" s="33">
        <f t="shared" si="68"/>
        <v>4.5999999999999999E-2</v>
      </c>
      <c r="F266" s="40">
        <f t="shared" si="63"/>
        <v>1.0702700107843528</v>
      </c>
      <c r="G266" s="33">
        <f t="shared" si="69"/>
        <v>0.18299456138039716</v>
      </c>
      <c r="H266" s="23">
        <f t="shared" si="70"/>
        <v>1329.5764223869828</v>
      </c>
      <c r="I266" s="23">
        <f t="shared" si="64"/>
        <v>305.80257714900608</v>
      </c>
      <c r="J266" s="33">
        <f t="shared" si="65"/>
        <v>0.59824373362661198</v>
      </c>
      <c r="K266" s="23">
        <f t="shared" si="57"/>
        <v>156.84769625854949</v>
      </c>
      <c r="L266" s="23">
        <f t="shared" si="72"/>
        <v>148.95488089045659</v>
      </c>
      <c r="M266" s="33">
        <f t="shared" si="66"/>
        <v>0.53939178874814853</v>
      </c>
      <c r="N266" s="23">
        <f t="shared" si="67"/>
        <v>2464.9548808904565</v>
      </c>
      <c r="O266" s="2">
        <f t="shared" si="58"/>
        <v>0.8</v>
      </c>
      <c r="P266" s="46">
        <f t="shared" si="59"/>
        <v>0.40866666666666673</v>
      </c>
      <c r="R266" s="4"/>
    </row>
    <row r="267" spans="1:18" x14ac:dyDescent="0.2">
      <c r="A267" s="23">
        <f t="shared" si="71"/>
        <v>244.30525423642359</v>
      </c>
      <c r="B267" s="23">
        <f t="shared" si="60"/>
        <v>0.92285366806649038</v>
      </c>
      <c r="C267" s="23" t="str">
        <f t="shared" si="61"/>
        <v>CC</v>
      </c>
      <c r="D267" s="33">
        <f t="shared" si="62"/>
        <v>0.11494074832684645</v>
      </c>
      <c r="E267" s="33">
        <f t="shared" si="68"/>
        <v>4.5999999999999999E-2</v>
      </c>
      <c r="F267" s="40">
        <f t="shared" si="63"/>
        <v>1.0771991926069757</v>
      </c>
      <c r="G267" s="33">
        <f t="shared" si="69"/>
        <v>0.18388149665369291</v>
      </c>
      <c r="H267" s="23">
        <f t="shared" si="70"/>
        <v>1328.6016194251874</v>
      </c>
      <c r="I267" s="23">
        <f t="shared" si="64"/>
        <v>305.57837246779314</v>
      </c>
      <c r="J267" s="33">
        <f t="shared" si="65"/>
        <v>0.59979380098349433</v>
      </c>
      <c r="K267" s="23">
        <f t="shared" si="57"/>
        <v>157.24064565985805</v>
      </c>
      <c r="L267" s="23">
        <f t="shared" si="72"/>
        <v>148.3377268079351</v>
      </c>
      <c r="M267" s="33">
        <f t="shared" si="66"/>
        <v>0.53913130695204248</v>
      </c>
      <c r="N267" s="23">
        <f t="shared" si="67"/>
        <v>2464.3377268079353</v>
      </c>
      <c r="O267" s="2">
        <f t="shared" si="58"/>
        <v>0.8</v>
      </c>
      <c r="P267" s="46">
        <f t="shared" si="59"/>
        <v>0.40866666666666673</v>
      </c>
      <c r="R267" s="4"/>
    </row>
    <row r="268" spans="1:18" x14ac:dyDescent="0.2">
      <c r="A268" s="23">
        <f t="shared" si="71"/>
        <v>245.30525423642359</v>
      </c>
      <c r="B268" s="23">
        <f t="shared" si="60"/>
        <v>0.91909160568858039</v>
      </c>
      <c r="C268" s="23" t="str">
        <f t="shared" si="61"/>
        <v>CC</v>
      </c>
      <c r="D268" s="33">
        <f t="shared" si="62"/>
        <v>0.11538400676541127</v>
      </c>
      <c r="E268" s="33">
        <f t="shared" si="68"/>
        <v>4.5999999999999999E-2</v>
      </c>
      <c r="F268" s="40">
        <f t="shared" si="63"/>
        <v>1.0841251057095511</v>
      </c>
      <c r="G268" s="33">
        <f t="shared" si="69"/>
        <v>0.18476801353082256</v>
      </c>
      <c r="H268" s="23">
        <f t="shared" si="70"/>
        <v>1327.6391814187164</v>
      </c>
      <c r="I268" s="23">
        <f t="shared" si="64"/>
        <v>305.35701172630479</v>
      </c>
      <c r="J268" s="33">
        <f t="shared" si="65"/>
        <v>0.60133123047526682</v>
      </c>
      <c r="K268" s="23">
        <f t="shared" si="57"/>
        <v>157.63038373763473</v>
      </c>
      <c r="L268" s="23">
        <f t="shared" si="72"/>
        <v>147.72662798867006</v>
      </c>
      <c r="M268" s="33">
        <f t="shared" si="66"/>
        <v>0.53887438903989548</v>
      </c>
      <c r="N268" s="23">
        <f t="shared" si="67"/>
        <v>2463.7266279886699</v>
      </c>
      <c r="O268" s="2">
        <f t="shared" si="58"/>
        <v>0.8</v>
      </c>
      <c r="P268" s="46">
        <f t="shared" si="59"/>
        <v>0.40866666666666673</v>
      </c>
      <c r="R268" s="4"/>
    </row>
    <row r="269" spans="1:18" x14ac:dyDescent="0.2">
      <c r="A269" s="23">
        <f t="shared" si="71"/>
        <v>246.30525423642359</v>
      </c>
      <c r="B269" s="23">
        <f t="shared" si="60"/>
        <v>0.915360091277579</v>
      </c>
      <c r="C269" s="23" t="str">
        <f t="shared" si="61"/>
        <v>CC</v>
      </c>
      <c r="D269" s="33">
        <f t="shared" si="62"/>
        <v>0.11582705615388648</v>
      </c>
      <c r="E269" s="33">
        <f t="shared" si="68"/>
        <v>4.5999999999999999E-2</v>
      </c>
      <c r="F269" s="40">
        <f t="shared" si="63"/>
        <v>1.0910477524044764</v>
      </c>
      <c r="G269" s="33">
        <f t="shared" si="69"/>
        <v>0.18565411230777296</v>
      </c>
      <c r="H269" s="23">
        <f t="shared" si="70"/>
        <v>1326.6889226138155</v>
      </c>
      <c r="I269" s="23">
        <f t="shared" si="64"/>
        <v>305.13845220117759</v>
      </c>
      <c r="J269" s="33">
        <f t="shared" si="65"/>
        <v>0.60285617603122943</v>
      </c>
      <c r="K269" s="23">
        <f t="shared" si="57"/>
        <v>158.01695041424173</v>
      </c>
      <c r="L269" s="23">
        <f t="shared" si="72"/>
        <v>147.12150178693585</v>
      </c>
      <c r="M269" s="33">
        <f t="shared" si="66"/>
        <v>0.53862098221761878</v>
      </c>
      <c r="N269" s="23">
        <f t="shared" si="67"/>
        <v>2463.1215017869358</v>
      </c>
      <c r="O269" s="2">
        <f t="shared" si="58"/>
        <v>0.8</v>
      </c>
      <c r="P269" s="46">
        <f t="shared" si="59"/>
        <v>0.40866666666666673</v>
      </c>
      <c r="R269" s="4"/>
    </row>
    <row r="270" spans="1:18" x14ac:dyDescent="0.2">
      <c r="A270" s="23">
        <f t="shared" si="71"/>
        <v>247.30525423642359</v>
      </c>
      <c r="B270" s="23">
        <f t="shared" si="60"/>
        <v>0.91165875426351584</v>
      </c>
      <c r="C270" s="23" t="str">
        <f t="shared" si="61"/>
        <v>CC</v>
      </c>
      <c r="D270" s="33">
        <f t="shared" si="62"/>
        <v>0.11626989664012589</v>
      </c>
      <c r="E270" s="33">
        <f t="shared" si="68"/>
        <v>4.5999999999999999E-2</v>
      </c>
      <c r="F270" s="40">
        <f t="shared" si="63"/>
        <v>1.0979671350019671</v>
      </c>
      <c r="G270" s="33">
        <f t="shared" si="69"/>
        <v>0.18653979328025178</v>
      </c>
      <c r="H270" s="23">
        <f t="shared" si="70"/>
        <v>1325.7506609588636</v>
      </c>
      <c r="I270" s="23">
        <f t="shared" si="64"/>
        <v>304.92265202053864</v>
      </c>
      <c r="J270" s="33">
        <f t="shared" si="65"/>
        <v>0.60436878909097658</v>
      </c>
      <c r="K270" s="23">
        <f t="shared" si="57"/>
        <v>158.40038495027639</v>
      </c>
      <c r="L270" s="23">
        <f t="shared" si="72"/>
        <v>146.52226707026225</v>
      </c>
      <c r="M270" s="33">
        <f t="shared" si="66"/>
        <v>0.53837103472617509</v>
      </c>
      <c r="N270" s="23">
        <f t="shared" si="67"/>
        <v>2462.5222670702624</v>
      </c>
      <c r="O270" s="2">
        <f t="shared" si="58"/>
        <v>0.8</v>
      </c>
      <c r="P270" s="46">
        <f t="shared" si="59"/>
        <v>0.40866666666666673</v>
      </c>
      <c r="R270" s="4"/>
    </row>
    <row r="271" spans="1:18" x14ac:dyDescent="0.2">
      <c r="A271" s="23">
        <f t="shared" si="71"/>
        <v>248.30525423642359</v>
      </c>
      <c r="B271" s="23">
        <f t="shared" si="60"/>
        <v>0.90798723004600779</v>
      </c>
      <c r="C271" s="23" t="str">
        <f t="shared" si="61"/>
        <v>CC</v>
      </c>
      <c r="D271" s="33">
        <f t="shared" si="62"/>
        <v>0.1167125283718439</v>
      </c>
      <c r="E271" s="33">
        <f t="shared" si="68"/>
        <v>4.5999999999999999E-2</v>
      </c>
      <c r="F271" s="40">
        <f t="shared" si="63"/>
        <v>1.104883255810061</v>
      </c>
      <c r="G271" s="33">
        <f t="shared" si="69"/>
        <v>0.18742505674368781</v>
      </c>
      <c r="H271" s="23">
        <f t="shared" si="70"/>
        <v>1324.824218012601</v>
      </c>
      <c r="I271" s="23">
        <f t="shared" si="64"/>
        <v>304.70957014289826</v>
      </c>
      <c r="J271" s="33">
        <f t="shared" si="65"/>
        <v>0.60586921865453147</v>
      </c>
      <c r="K271" s="23">
        <f t="shared" si="57"/>
        <v>158.78072595829309</v>
      </c>
      <c r="L271" s="23">
        <f t="shared" si="72"/>
        <v>145.92884418460517</v>
      </c>
      <c r="M271" s="33">
        <f t="shared" si="66"/>
        <v>0.53812449581636257</v>
      </c>
      <c r="N271" s="23">
        <f t="shared" si="67"/>
        <v>2461.9288441846052</v>
      </c>
      <c r="O271" s="2">
        <f t="shared" si="58"/>
        <v>0.8</v>
      </c>
      <c r="P271" s="46">
        <f t="shared" si="59"/>
        <v>0.40866666666666673</v>
      </c>
      <c r="R271" s="4"/>
    </row>
    <row r="272" spans="1:18" x14ac:dyDescent="0.2">
      <c r="A272" s="23">
        <f t="shared" si="71"/>
        <v>249.30525423642359</v>
      </c>
      <c r="B272" s="23">
        <f t="shared" si="60"/>
        <v>0.90434515987453468</v>
      </c>
      <c r="C272" s="23" t="str">
        <f t="shared" si="61"/>
        <v>CC</v>
      </c>
      <c r="D272" s="33">
        <f t="shared" si="62"/>
        <v>0.11715495149661576</v>
      </c>
      <c r="E272" s="33">
        <f t="shared" si="68"/>
        <v>4.5999999999999999E-2</v>
      </c>
      <c r="F272" s="40">
        <f t="shared" si="63"/>
        <v>1.1117961171346211</v>
      </c>
      <c r="G272" s="33">
        <f t="shared" si="69"/>
        <v>0.18830990299323153</v>
      </c>
      <c r="H272" s="23">
        <f t="shared" si="70"/>
        <v>1323.9094188550691</v>
      </c>
      <c r="I272" s="23">
        <f t="shared" si="64"/>
        <v>304.49916633666589</v>
      </c>
      <c r="J272" s="33">
        <f t="shared" si="65"/>
        <v>0.60735761133127353</v>
      </c>
      <c r="K272" s="23">
        <f t="shared" si="57"/>
        <v>159.15801141618311</v>
      </c>
      <c r="L272" s="23">
        <f t="shared" si="72"/>
        <v>145.34115492048278</v>
      </c>
      <c r="M272" s="33">
        <f t="shared" si="66"/>
        <v>0.53788131572432907</v>
      </c>
      <c r="N272" s="23">
        <f t="shared" si="67"/>
        <v>2461.3411549204829</v>
      </c>
      <c r="O272" s="2">
        <f t="shared" si="58"/>
        <v>0.8</v>
      </c>
      <c r="P272" s="46">
        <f t="shared" si="59"/>
        <v>0.40866666666666673</v>
      </c>
      <c r="R272" s="4"/>
    </row>
    <row r="273" spans="1:21" x14ac:dyDescent="0.2">
      <c r="A273" s="23">
        <f t="shared" si="71"/>
        <v>250.30525423642359</v>
      </c>
      <c r="B273" s="23">
        <f t="shared" si="60"/>
        <v>0.90073219073158428</v>
      </c>
      <c r="C273" s="23" t="str">
        <f t="shared" si="61"/>
        <v>CC</v>
      </c>
      <c r="D273" s="33">
        <f t="shared" si="62"/>
        <v>0.11759716616187756</v>
      </c>
      <c r="E273" s="33">
        <f t="shared" si="68"/>
        <v>4.5999999999999999E-2</v>
      </c>
      <c r="F273" s="40">
        <f t="shared" si="63"/>
        <v>1.1187057212793368</v>
      </c>
      <c r="G273" s="33">
        <f t="shared" si="69"/>
        <v>0.1891943323237551</v>
      </c>
      <c r="H273" s="23">
        <f t="shared" si="70"/>
        <v>1323.006092001179</v>
      </c>
      <c r="I273" s="23">
        <f t="shared" si="64"/>
        <v>304.29140116027116</v>
      </c>
      <c r="J273" s="33">
        <f t="shared" si="65"/>
        <v>0.60883411138769261</v>
      </c>
      <c r="K273" s="23">
        <f t="shared" si="57"/>
        <v>159.53227868022256</v>
      </c>
      <c r="L273" s="23">
        <f t="shared" si="72"/>
        <v>144.7591224800486</v>
      </c>
      <c r="M273" s="33">
        <f t="shared" si="66"/>
        <v>0.53764144564779759</v>
      </c>
      <c r="N273" s="23">
        <f t="shared" si="67"/>
        <v>2460.7591224800485</v>
      </c>
      <c r="O273" s="2">
        <f t="shared" si="58"/>
        <v>0.8</v>
      </c>
      <c r="P273" s="46">
        <f t="shared" si="59"/>
        <v>0.40866666666666673</v>
      </c>
      <c r="T273" s="4"/>
      <c r="U273" s="5"/>
    </row>
    <row r="274" spans="1:21" x14ac:dyDescent="0.2">
      <c r="A274" s="23">
        <f t="shared" si="71"/>
        <v>251.30525423642359</v>
      </c>
      <c r="B274" s="23">
        <f t="shared" si="60"/>
        <v>0.89714797521858836</v>
      </c>
      <c r="C274" s="23" t="str">
        <f t="shared" si="61"/>
        <v>CC</v>
      </c>
      <c r="D274" s="33">
        <f t="shared" si="62"/>
        <v>0.11803917251492652</v>
      </c>
      <c r="E274" s="33">
        <f t="shared" si="68"/>
        <v>4.5999999999999999E-2</v>
      </c>
      <c r="F274" s="40">
        <f t="shared" si="63"/>
        <v>1.1256120705457269</v>
      </c>
      <c r="G274" s="33">
        <f t="shared" si="69"/>
        <v>0.19007834502985305</v>
      </c>
      <c r="H274" s="23">
        <f t="shared" si="70"/>
        <v>1322.1140693168097</v>
      </c>
      <c r="I274" s="23">
        <f t="shared" si="64"/>
        <v>304.08623594286627</v>
      </c>
      <c r="J274" s="33">
        <f t="shared" si="65"/>
        <v>0.61029886079400364</v>
      </c>
      <c r="K274" s="23">
        <f t="shared" si="57"/>
        <v>159.90356449779804</v>
      </c>
      <c r="L274" s="23">
        <f t="shared" si="72"/>
        <v>144.18267144506822</v>
      </c>
      <c r="M274" s="33">
        <f t="shared" si="66"/>
        <v>0.53740483772297409</v>
      </c>
      <c r="N274" s="23">
        <f t="shared" si="67"/>
        <v>2460.1826714450681</v>
      </c>
      <c r="O274" s="2">
        <f t="shared" si="58"/>
        <v>0.8</v>
      </c>
      <c r="P274" s="46">
        <f t="shared" si="59"/>
        <v>0.40866666666666673</v>
      </c>
      <c r="T274" s="4"/>
      <c r="U274" s="5"/>
    </row>
    <row r="275" spans="1:21" x14ac:dyDescent="0.2">
      <c r="A275" s="23">
        <f t="shared" si="71"/>
        <v>252.30525423642359</v>
      </c>
      <c r="B275" s="23">
        <f t="shared" si="60"/>
        <v>0.89359217144456982</v>
      </c>
      <c r="C275" s="23" t="str">
        <f t="shared" si="61"/>
        <v>CC</v>
      </c>
      <c r="D275" s="33">
        <f t="shared" si="62"/>
        <v>0.11848097070292113</v>
      </c>
      <c r="E275" s="33">
        <f t="shared" si="68"/>
        <v>4.5999999999999999E-2</v>
      </c>
      <c r="F275" s="40">
        <f t="shared" si="63"/>
        <v>1.1325151672331426</v>
      </c>
      <c r="G275" s="33">
        <f t="shared" si="69"/>
        <v>0.19096194140584227</v>
      </c>
      <c r="H275" s="23">
        <f t="shared" si="70"/>
        <v>1321.2331859373555</v>
      </c>
      <c r="I275" s="23">
        <f t="shared" si="64"/>
        <v>303.88363276559181</v>
      </c>
      <c r="J275" s="33">
        <f t="shared" si="65"/>
        <v>0.61175199926965251</v>
      </c>
      <c r="K275" s="23">
        <f t="shared" si="57"/>
        <v>160.27190501981909</v>
      </c>
      <c r="L275" s="23">
        <f t="shared" si="72"/>
        <v>143.61172774577273</v>
      </c>
      <c r="M275" s="33">
        <f t="shared" si="66"/>
        <v>0.53717144500211911</v>
      </c>
      <c r="N275" s="23">
        <f t="shared" si="67"/>
        <v>2459.6117277457729</v>
      </c>
      <c r="O275" s="2">
        <f t="shared" si="58"/>
        <v>0.8</v>
      </c>
      <c r="P275" s="46">
        <f t="shared" si="59"/>
        <v>0.40866666666666673</v>
      </c>
    </row>
    <row r="276" spans="1:21" x14ac:dyDescent="0.2">
      <c r="A276" s="23">
        <f t="shared" si="71"/>
        <v>253.30525423642359</v>
      </c>
      <c r="B276" s="23">
        <f t="shared" si="60"/>
        <v>0.8900644429174287</v>
      </c>
      <c r="C276" s="23" t="str">
        <f t="shared" si="61"/>
        <v>CC</v>
      </c>
      <c r="D276" s="33">
        <f t="shared" si="62"/>
        <v>0.11892256087288128</v>
      </c>
      <c r="E276" s="33">
        <f t="shared" si="68"/>
        <v>4.5999999999999999E-2</v>
      </c>
      <c r="F276" s="40">
        <f t="shared" si="63"/>
        <v>1.13941501363877</v>
      </c>
      <c r="G276" s="33">
        <f t="shared" si="69"/>
        <v>0.19184512174576257</v>
      </c>
      <c r="H276" s="23">
        <f t="shared" si="70"/>
        <v>1320.3632801886376</v>
      </c>
      <c r="I276" s="23">
        <f t="shared" si="64"/>
        <v>303.6835544433867</v>
      </c>
      <c r="J276" s="33">
        <f t="shared" si="65"/>
        <v>0.61319366432774414</v>
      </c>
      <c r="K276" s="23">
        <f t="shared" si="57"/>
        <v>160.63733581282696</v>
      </c>
      <c r="L276" s="23">
        <f t="shared" si="72"/>
        <v>143.04621863055974</v>
      </c>
      <c r="M276" s="33">
        <f t="shared" si="66"/>
        <v>0.5369412214317576</v>
      </c>
      <c r="N276" s="23">
        <f t="shared" si="67"/>
        <v>2459.0462186305599</v>
      </c>
      <c r="O276" s="2">
        <f t="shared" si="58"/>
        <v>0.8</v>
      </c>
      <c r="P276" s="46">
        <f t="shared" si="59"/>
        <v>0.40866666666666673</v>
      </c>
    </row>
    <row r="277" spans="1:21" x14ac:dyDescent="0.2">
      <c r="A277" s="23">
        <f t="shared" si="71"/>
        <v>254.30525423642359</v>
      </c>
      <c r="B277" s="23">
        <f t="shared" si="60"/>
        <v>0.88656445843779241</v>
      </c>
      <c r="C277" s="23" t="str">
        <f t="shared" si="61"/>
        <v>CC</v>
      </c>
      <c r="D277" s="33">
        <f t="shared" si="62"/>
        <v>0.11936394317168852</v>
      </c>
      <c r="E277" s="33">
        <f t="shared" si="68"/>
        <v>4.5999999999999999E-2</v>
      </c>
      <c r="F277" s="40">
        <f t="shared" si="63"/>
        <v>1.1463116120576331</v>
      </c>
      <c r="G277" s="33">
        <f t="shared" si="69"/>
        <v>0.19272788634337706</v>
      </c>
      <c r="H277" s="23">
        <f t="shared" si="70"/>
        <v>1319.504193510098</v>
      </c>
      <c r="I277" s="23">
        <f t="shared" si="64"/>
        <v>303.48596450732259</v>
      </c>
      <c r="J277" s="33">
        <f t="shared" si="65"/>
        <v>0.61462399131842216</v>
      </c>
      <c r="K277" s="23">
        <f t="shared" si="57"/>
        <v>160.99989187080774</v>
      </c>
      <c r="L277" s="23">
        <f t="shared" si="72"/>
        <v>142.48607263651485</v>
      </c>
      <c r="M277" s="33">
        <f t="shared" si="66"/>
        <v>0.53671412183150713</v>
      </c>
      <c r="N277" s="23">
        <f t="shared" si="67"/>
        <v>2458.486072636515</v>
      </c>
      <c r="O277" s="2">
        <f t="shared" si="58"/>
        <v>0.8</v>
      </c>
      <c r="P277" s="46">
        <f t="shared" si="59"/>
        <v>0.40866666666666673</v>
      </c>
    </row>
    <row r="278" spans="1:21" x14ac:dyDescent="0.2">
      <c r="A278" s="23">
        <f t="shared" si="71"/>
        <v>255.30525423642359</v>
      </c>
      <c r="B278" s="23">
        <f t="shared" si="60"/>
        <v>0.88309189199536109</v>
      </c>
      <c r="C278" s="23" t="str">
        <f t="shared" si="61"/>
        <v>CC</v>
      </c>
      <c r="D278" s="33">
        <f t="shared" si="62"/>
        <v>0.11980511774608604</v>
      </c>
      <c r="E278" s="33">
        <f t="shared" si="68"/>
        <v>4.5999999999999999E-2</v>
      </c>
      <c r="F278" s="40">
        <f t="shared" si="63"/>
        <v>1.1532049647825944</v>
      </c>
      <c r="G278" s="33">
        <f t="shared" si="69"/>
        <v>0.1936102354921721</v>
      </c>
      <c r="H278" s="23">
        <f t="shared" si="70"/>
        <v>1318.6557703802075</v>
      </c>
      <c r="I278" s="23">
        <f t="shared" si="64"/>
        <v>303.29082718744775</v>
      </c>
      <c r="J278" s="33">
        <f t="shared" si="65"/>
        <v>0.61604311347122909</v>
      </c>
      <c r="K278" s="23">
        <f t="shared" si="57"/>
        <v>161.35960762671863</v>
      </c>
      <c r="L278" s="23">
        <f t="shared" si="72"/>
        <v>141.93121956072912</v>
      </c>
      <c r="M278" s="33">
        <f t="shared" si="66"/>
        <v>0.53649010187350643</v>
      </c>
      <c r="N278" s="23">
        <f t="shared" si="67"/>
        <v>2457.931219560729</v>
      </c>
      <c r="O278" s="2">
        <f t="shared" si="58"/>
        <v>0.8</v>
      </c>
      <c r="P278" s="46">
        <f t="shared" si="59"/>
        <v>0.40866666666666673</v>
      </c>
    </row>
    <row r="279" spans="1:21" x14ac:dyDescent="0.2">
      <c r="A279" s="23">
        <f t="shared" si="71"/>
        <v>256.30525423642359</v>
      </c>
      <c r="B279" s="23">
        <f t="shared" si="60"/>
        <v>0.87964642266767901</v>
      </c>
      <c r="C279" s="23" t="str">
        <f t="shared" si="61"/>
        <v>CC</v>
      </c>
      <c r="D279" s="33">
        <f t="shared" si="62"/>
        <v>0.12024608474267903</v>
      </c>
      <c r="E279" s="33">
        <f t="shared" si="68"/>
        <v>4.5999999999999999E-2</v>
      </c>
      <c r="F279" s="40">
        <f t="shared" si="63"/>
        <v>1.1600950741043599</v>
      </c>
      <c r="G279" s="33">
        <f t="shared" si="69"/>
        <v>0.19449216948535808</v>
      </c>
      <c r="H279" s="23">
        <f t="shared" si="70"/>
        <v>1317.8178582439998</v>
      </c>
      <c r="I279" s="23">
        <f t="shared" si="64"/>
        <v>303.09810739611999</v>
      </c>
      <c r="J279" s="33">
        <f t="shared" si="65"/>
        <v>0.6174511619364752</v>
      </c>
      <c r="K279" s="23">
        <f t="shared" si="57"/>
        <v>161.71651696373578</v>
      </c>
      <c r="L279" s="23">
        <f t="shared" si="72"/>
        <v>141.3815904323842</v>
      </c>
      <c r="M279" s="33">
        <f t="shared" si="66"/>
        <v>0.53626911806241928</v>
      </c>
      <c r="N279" s="23">
        <f t="shared" si="67"/>
        <v>2457.3815904323842</v>
      </c>
      <c r="O279" s="2">
        <f t="shared" si="58"/>
        <v>0.8</v>
      </c>
      <c r="P279" s="46">
        <f t="shared" si="59"/>
        <v>0.40866666666666673</v>
      </c>
    </row>
    <row r="280" spans="1:21" x14ac:dyDescent="0.2">
      <c r="A280" s="23">
        <f t="shared" si="71"/>
        <v>257.30525423642359</v>
      </c>
      <c r="B280" s="23">
        <f t="shared" si="60"/>
        <v>0.87622773452126668</v>
      </c>
      <c r="C280" s="23" t="str">
        <f t="shared" si="61"/>
        <v>CC</v>
      </c>
      <c r="D280" s="33">
        <f t="shared" si="62"/>
        <v>0.12068684430793465</v>
      </c>
      <c r="E280" s="33">
        <f t="shared" si="68"/>
        <v>4.5999999999999999E-2</v>
      </c>
      <c r="F280" s="40">
        <f t="shared" si="63"/>
        <v>1.1669819423114789</v>
      </c>
      <c r="G280" s="33">
        <f t="shared" si="69"/>
        <v>0.19537368861586929</v>
      </c>
      <c r="H280" s="23">
        <f t="shared" si="70"/>
        <v>1316.9903074426772</v>
      </c>
      <c r="I280" s="23">
        <f t="shared" si="64"/>
        <v>302.90777071181577</v>
      </c>
      <c r="J280" s="33">
        <f t="shared" si="65"/>
        <v>0.61884826582564234</v>
      </c>
      <c r="K280" s="23">
        <f t="shared" si="57"/>
        <v>162.07065322623063</v>
      </c>
      <c r="L280" s="23">
        <f t="shared" si="72"/>
        <v>140.83711748558514</v>
      </c>
      <c r="M280" s="33">
        <f t="shared" si="66"/>
        <v>0.53605112771600105</v>
      </c>
      <c r="N280" s="23">
        <f t="shared" si="67"/>
        <v>2456.8371174855852</v>
      </c>
      <c r="O280" s="2">
        <f t="shared" si="58"/>
        <v>0.8</v>
      </c>
      <c r="P280" s="46">
        <f t="shared" si="59"/>
        <v>0.40866666666666673</v>
      </c>
    </row>
    <row r="281" spans="1:21" x14ac:dyDescent="0.2">
      <c r="A281" s="23">
        <f t="shared" si="71"/>
        <v>258.30525423642359</v>
      </c>
      <c r="B281" s="23">
        <f t="shared" si="60"/>
        <v>0.87283551651504965</v>
      </c>
      <c r="C281" s="23" t="str">
        <f t="shared" si="61"/>
        <v>CC</v>
      </c>
      <c r="D281" s="33">
        <f t="shared" si="62"/>
        <v>0.12112739658818245</v>
      </c>
      <c r="E281" s="33">
        <f t="shared" si="68"/>
        <v>4.5999999999999999E-2</v>
      </c>
      <c r="F281" s="40">
        <f t="shared" si="63"/>
        <v>1.1738655716903508</v>
      </c>
      <c r="G281" s="33">
        <f t="shared" si="69"/>
        <v>0.19625479317636491</v>
      </c>
      <c r="H281" s="23">
        <f t="shared" si="70"/>
        <v>1316.1729711452035</v>
      </c>
      <c r="I281" s="23">
        <f t="shared" si="64"/>
        <v>302.7197833633968</v>
      </c>
      <c r="J281" s="33">
        <f t="shared" si="65"/>
        <v>0.62023455225084978</v>
      </c>
      <c r="K281" s="23">
        <f t="shared" si="57"/>
        <v>162.42204923048388</v>
      </c>
      <c r="L281" s="23">
        <f t="shared" si="72"/>
        <v>140.29773413291292</v>
      </c>
      <c r="M281" s="33">
        <f t="shared" si="66"/>
        <v>0.53583608894620427</v>
      </c>
      <c r="N281" s="23">
        <f t="shared" si="67"/>
        <v>2456.2977341329129</v>
      </c>
      <c r="O281" s="2">
        <f t="shared" si="58"/>
        <v>0.8</v>
      </c>
      <c r="P281" s="46">
        <f t="shared" si="59"/>
        <v>0.40866666666666673</v>
      </c>
    </row>
    <row r="282" spans="1:21" x14ac:dyDescent="0.2">
      <c r="A282" s="23">
        <f t="shared" si="71"/>
        <v>259.30525423642359</v>
      </c>
      <c r="B282" s="23">
        <f t="shared" si="60"/>
        <v>0.86946946240602163</v>
      </c>
      <c r="C282" s="23" t="str">
        <f t="shared" si="61"/>
        <v>CC</v>
      </c>
      <c r="D282" s="33">
        <f t="shared" si="62"/>
        <v>0.12156774172961421</v>
      </c>
      <c r="E282" s="33">
        <f t="shared" si="68"/>
        <v>4.5999999999999999E-2</v>
      </c>
      <c r="F282" s="40">
        <f t="shared" si="63"/>
        <v>1.1807459645252221</v>
      </c>
      <c r="G282" s="33">
        <f t="shared" si="69"/>
        <v>0.19713548345922843</v>
      </c>
      <c r="H282" s="23">
        <f t="shared" si="70"/>
        <v>1315.3657052818353</v>
      </c>
      <c r="I282" s="23">
        <f t="shared" si="64"/>
        <v>302.53411221482213</v>
      </c>
      <c r="J282" s="33">
        <f t="shared" si="65"/>
        <v>0.62161014636340584</v>
      </c>
      <c r="K282" s="23">
        <f t="shared" si="57"/>
        <v>162.77073727514264</v>
      </c>
      <c r="L282" s="23">
        <f t="shared" si="72"/>
        <v>139.76337493967949</v>
      </c>
      <c r="M282" s="33">
        <f t="shared" si="66"/>
        <v>0.53562396064081064</v>
      </c>
      <c r="N282" s="23">
        <f t="shared" si="67"/>
        <v>2455.7633749396796</v>
      </c>
      <c r="O282" s="2">
        <f t="shared" si="58"/>
        <v>0.8</v>
      </c>
      <c r="P282" s="46">
        <f t="shared" si="59"/>
        <v>0.40866666666666673</v>
      </c>
    </row>
    <row r="283" spans="1:21" x14ac:dyDescent="0.2">
      <c r="A283" s="23">
        <f t="shared" si="71"/>
        <v>260.30525423642359</v>
      </c>
      <c r="B283" s="23">
        <f t="shared" si="60"/>
        <v>0.86612927065708245</v>
      </c>
      <c r="C283" s="23" t="str">
        <f t="shared" si="61"/>
        <v>CC</v>
      </c>
      <c r="D283" s="33">
        <f t="shared" si="62"/>
        <v>0.12200787987828436</v>
      </c>
      <c r="E283" s="33">
        <f t="shared" si="68"/>
        <v>4.5999999999999999E-2</v>
      </c>
      <c r="F283" s="40">
        <f t="shared" si="63"/>
        <v>1.1876231230981931</v>
      </c>
      <c r="G283" s="33">
        <f t="shared" si="69"/>
        <v>0.19801575975656871</v>
      </c>
      <c r="H283" s="23">
        <f t="shared" si="70"/>
        <v>1314.5683684795122</v>
      </c>
      <c r="I283" s="23">
        <f t="shared" si="64"/>
        <v>302.35072475028784</v>
      </c>
      <c r="J283" s="33">
        <f t="shared" si="65"/>
        <v>0.62297517139147229</v>
      </c>
      <c r="K283" s="23">
        <f t="shared" ref="K283:K346" si="73">($D$21+I283)*$C$6*J283</f>
        <v>163.11674915142964</v>
      </c>
      <c r="L283" s="23">
        <f t="shared" si="72"/>
        <v>139.23397559885819</v>
      </c>
      <c r="M283" s="33">
        <f t="shared" si="66"/>
        <v>0.53541470244556821</v>
      </c>
      <c r="N283" s="23">
        <f t="shared" si="67"/>
        <v>2455.2339755988583</v>
      </c>
      <c r="O283" s="2">
        <f t="shared" ref="O283:O288" si="74">VLOOKUP(C283,$O$5:$P$18,2,0)</f>
        <v>0.8</v>
      </c>
      <c r="P283" s="46">
        <f t="shared" ref="P283:P288" si="75">VLOOKUP(C283,$Y$5:$Z$18,2,0)</f>
        <v>0.40866666666666673</v>
      </c>
    </row>
    <row r="284" spans="1:21" x14ac:dyDescent="0.2">
      <c r="A284" s="23">
        <f t="shared" si="71"/>
        <v>261.30525423642359</v>
      </c>
      <c r="B284" s="23">
        <f t="shared" ref="B284:B288" si="76">$D$22/A284</f>
        <v>0.8628146443469914</v>
      </c>
      <c r="C284" s="23" t="str">
        <f t="shared" ref="C284:C288" si="77">VLOOKUP(B284,$P$4:$W$18,2,1)</f>
        <v>CC</v>
      </c>
      <c r="D284" s="33">
        <f t="shared" si="62"/>
        <v>0.1224478111801101</v>
      </c>
      <c r="E284" s="33">
        <f t="shared" si="68"/>
        <v>4.5999999999999999E-2</v>
      </c>
      <c r="F284" s="40">
        <f t="shared" ref="F284:F347" si="78">(D284-E284)/$C$5</f>
        <v>1.1944970496892202</v>
      </c>
      <c r="G284" s="33">
        <f t="shared" si="69"/>
        <v>0.19889562236022018</v>
      </c>
      <c r="H284" s="23">
        <f t="shared" si="70"/>
        <v>1313.7808219990545</v>
      </c>
      <c r="I284" s="23">
        <f t="shared" ref="I284:I347" si="79">H284*($C$7-$C$8)/(1-$C$8)</f>
        <v>302.16958905978254</v>
      </c>
      <c r="J284" s="33">
        <f t="shared" ref="J284:J288" si="80">VLOOKUP(C284,$H$5:$J$18,3,0)-(B284-O284)*P284</f>
        <v>0.62432974867686286</v>
      </c>
      <c r="K284" s="23">
        <f t="shared" si="73"/>
        <v>163.46011615310994</v>
      </c>
      <c r="L284" s="23">
        <f t="shared" si="72"/>
        <v>138.7094729066726</v>
      </c>
      <c r="M284" s="33">
        <f t="shared" ref="M284:M288" si="81">H284/N284</f>
        <v>0.53520827474681931</v>
      </c>
      <c r="N284" s="23">
        <f t="shared" ref="N284:N288" si="82">$D$21+L284</f>
        <v>2454.7094729066725</v>
      </c>
      <c r="O284" s="2">
        <f t="shared" si="74"/>
        <v>0.8</v>
      </c>
      <c r="P284" s="46">
        <f t="shared" si="75"/>
        <v>0.40866666666666673</v>
      </c>
    </row>
    <row r="285" spans="1:21" x14ac:dyDescent="0.2">
      <c r="A285" s="23">
        <f t="shared" si="71"/>
        <v>262.30525423642359</v>
      </c>
      <c r="B285" s="23">
        <f t="shared" si="76"/>
        <v>0.85952529108238118</v>
      </c>
      <c r="C285" s="23" t="str">
        <f t="shared" si="77"/>
        <v>CC</v>
      </c>
      <c r="D285" s="33">
        <f t="shared" si="62"/>
        <v>0.1228875357808714</v>
      </c>
      <c r="E285" s="33">
        <f t="shared" ref="E285:E288" si="83">D285*(1-J285)</f>
        <v>4.5999999999999999E-2</v>
      </c>
      <c r="F285" s="40">
        <f t="shared" si="78"/>
        <v>1.2013677465761157</v>
      </c>
      <c r="G285" s="33">
        <f t="shared" ref="G285:G288" si="84">D285+(F285*$C$5)</f>
        <v>0.19977507156174279</v>
      </c>
      <c r="H285" s="23">
        <f t="shared" ref="H285:H288" si="85">A285/G285</f>
        <v>1313.0029296741116</v>
      </c>
      <c r="I285" s="23">
        <f t="shared" si="79"/>
        <v>301.99067382504569</v>
      </c>
      <c r="J285" s="33">
        <f t="shared" si="80"/>
        <v>0.6256739977110003</v>
      </c>
      <c r="K285" s="23">
        <f t="shared" si="73"/>
        <v>163.80086908622317</v>
      </c>
      <c r="L285" s="23">
        <f t="shared" si="72"/>
        <v>138.18980473882252</v>
      </c>
      <c r="M285" s="33">
        <f t="shared" si="81"/>
        <v>0.5350046386546059</v>
      </c>
      <c r="N285" s="23">
        <f t="shared" si="82"/>
        <v>2454.1898047388227</v>
      </c>
      <c r="O285" s="2">
        <f t="shared" si="74"/>
        <v>0.8</v>
      </c>
      <c r="P285" s="46">
        <f t="shared" si="75"/>
        <v>0.40866666666666673</v>
      </c>
    </row>
    <row r="286" spans="1:21" x14ac:dyDescent="0.2">
      <c r="A286" s="23">
        <f t="shared" ref="A286:A288" si="86">A285+1</f>
        <v>263.30525423642359</v>
      </c>
      <c r="B286" s="23">
        <f t="shared" si="76"/>
        <v>0.85626092291177647</v>
      </c>
      <c r="C286" s="23" t="str">
        <f t="shared" si="77"/>
        <v>CC</v>
      </c>
      <c r="D286" s="33">
        <f t="shared" si="62"/>
        <v>0.1233270538262113</v>
      </c>
      <c r="E286" s="33">
        <f t="shared" si="83"/>
        <v>4.5999999999999999E-2</v>
      </c>
      <c r="F286" s="40">
        <f t="shared" si="78"/>
        <v>1.2082352160345515</v>
      </c>
      <c r="G286" s="33">
        <f t="shared" si="84"/>
        <v>0.20065410765242259</v>
      </c>
      <c r="H286" s="23">
        <f t="shared" si="85"/>
        <v>1312.2345578517968</v>
      </c>
      <c r="I286" s="23">
        <f t="shared" si="79"/>
        <v>301.8139483059133</v>
      </c>
      <c r="J286" s="33">
        <f t="shared" si="80"/>
        <v>0.62700803617005407</v>
      </c>
      <c r="K286" s="23">
        <f t="shared" si="73"/>
        <v>164.13903827858658</v>
      </c>
      <c r="L286" s="23">
        <f t="shared" ref="L286:L288" si="87">I286-K286</f>
        <v>137.67491002732672</v>
      </c>
      <c r="M286" s="33">
        <f t="shared" si="81"/>
        <v>0.53480375598623309</v>
      </c>
      <c r="N286" s="23">
        <f t="shared" si="82"/>
        <v>2453.6749100273269</v>
      </c>
      <c r="O286" s="2">
        <f t="shared" si="74"/>
        <v>0.8</v>
      </c>
      <c r="P286" s="46">
        <f t="shared" si="75"/>
        <v>0.40866666666666673</v>
      </c>
    </row>
    <row r="287" spans="1:21" x14ac:dyDescent="0.2">
      <c r="A287" s="23">
        <f t="shared" si="86"/>
        <v>264.30525423642359</v>
      </c>
      <c r="B287" s="23">
        <f t="shared" si="76"/>
        <v>0.853021256241564</v>
      </c>
      <c r="C287" s="23" t="str">
        <f t="shared" si="77"/>
        <v>CC</v>
      </c>
      <c r="D287" s="33">
        <f t="shared" si="62"/>
        <v>0.12376636546163612</v>
      </c>
      <c r="E287" s="33">
        <f t="shared" si="83"/>
        <v>4.5999999999999999E-2</v>
      </c>
      <c r="F287" s="40">
        <f t="shared" si="78"/>
        <v>1.2150994603380645</v>
      </c>
      <c r="G287" s="33">
        <f t="shared" si="84"/>
        <v>0.20153273092327223</v>
      </c>
      <c r="H287" s="23">
        <f t="shared" si="85"/>
        <v>1311.4755753349573</v>
      </c>
      <c r="I287" s="23">
        <f t="shared" si="79"/>
        <v>301.63938232704021</v>
      </c>
      <c r="J287" s="33">
        <f t="shared" si="80"/>
        <v>0.62833197994928092</v>
      </c>
      <c r="K287" s="23">
        <f t="shared" si="73"/>
        <v>164.47465358907618</v>
      </c>
      <c r="L287" s="23">
        <f t="shared" si="87"/>
        <v>137.16472873796403</v>
      </c>
      <c r="M287" s="33">
        <f t="shared" si="81"/>
        <v>0.53460558925027779</v>
      </c>
      <c r="N287" s="23">
        <f t="shared" si="82"/>
        <v>2453.1647287379642</v>
      </c>
      <c r="O287" s="2">
        <f t="shared" si="74"/>
        <v>0.8</v>
      </c>
      <c r="P287" s="46">
        <f t="shared" si="75"/>
        <v>0.40866666666666673</v>
      </c>
    </row>
    <row r="288" spans="1:21" x14ac:dyDescent="0.2">
      <c r="A288" s="23">
        <f t="shared" si="86"/>
        <v>265.30525423642359</v>
      </c>
      <c r="B288" s="23">
        <f t="shared" si="76"/>
        <v>0.84980601175386372</v>
      </c>
      <c r="C288" s="23" t="str">
        <f t="shared" si="77"/>
        <v>CC</v>
      </c>
      <c r="D288" s="33">
        <f t="shared" si="62"/>
        <v>0.12420547083251547</v>
      </c>
      <c r="E288" s="33">
        <f t="shared" si="83"/>
        <v>4.5999999999999999E-2</v>
      </c>
      <c r="F288" s="40">
        <f t="shared" si="78"/>
        <v>1.2219604817580543</v>
      </c>
      <c r="G288" s="33">
        <f t="shared" si="84"/>
        <v>0.20241094166503093</v>
      </c>
      <c r="H288" s="23">
        <f t="shared" si="85"/>
        <v>1310.7258533260333</v>
      </c>
      <c r="I288" s="23">
        <f t="shared" si="79"/>
        <v>301.46694626498766</v>
      </c>
      <c r="J288" s="33">
        <f t="shared" si="80"/>
        <v>0.62964594319658773</v>
      </c>
      <c r="K288" s="23">
        <f t="shared" si="73"/>
        <v>164.80774441669104</v>
      </c>
      <c r="L288" s="23">
        <f t="shared" si="87"/>
        <v>136.65920184829662</v>
      </c>
      <c r="M288" s="33">
        <f t="shared" si="81"/>
        <v>0.53441010163103175</v>
      </c>
      <c r="N288" s="23">
        <f t="shared" si="82"/>
        <v>2452.6592018482966</v>
      </c>
      <c r="O288" s="2">
        <f t="shared" si="74"/>
        <v>0.8</v>
      </c>
      <c r="P288" s="46">
        <f t="shared" si="75"/>
        <v>0.40866666666666673</v>
      </c>
    </row>
    <row r="289" spans="2:15" x14ac:dyDescent="0.2">
      <c r="B289" s="23"/>
      <c r="C289" s="23"/>
      <c r="D289" s="33"/>
      <c r="E289" s="33"/>
      <c r="F289" s="40"/>
      <c r="G289" s="33"/>
      <c r="H289" s="23"/>
      <c r="I289" s="23"/>
      <c r="J289" s="33"/>
      <c r="K289" s="23"/>
      <c r="L289" s="23"/>
      <c r="M289" s="33"/>
      <c r="N289" s="23"/>
      <c r="O289" s="23"/>
    </row>
  </sheetData>
  <mergeCells count="6">
    <mergeCell ref="H3:J3"/>
    <mergeCell ref="A25:N25"/>
    <mergeCell ref="A1:J1"/>
    <mergeCell ref="H2:J2"/>
    <mergeCell ref="A3:C3"/>
    <mergeCell ref="A20:D20"/>
  </mergeCells>
  <phoneticPr fontId="2" type="noConversion"/>
  <pageMargins left="0.75" right="0.75" top="1" bottom="1" header="0.5" footer="0.5"/>
  <pageSetup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9D5D61BF97F54D8EA1DCEFB1D4426B" ma:contentTypeVersion="15" ma:contentTypeDescription="Create a new document." ma:contentTypeScope="" ma:versionID="aa7a4dcac8859dc90b601e7b503b03cf">
  <xsd:schema xmlns:xsd="http://www.w3.org/2001/XMLSchema" xmlns:xs="http://www.w3.org/2001/XMLSchema" xmlns:p="http://schemas.microsoft.com/office/2006/metadata/properties" xmlns:ns3="d3a275af-6198-4802-83bd-64bc60c5c0a0" xmlns:ns4="64e8dd03-49cb-4d7e-9c9a-04f351883579" targetNamespace="http://schemas.microsoft.com/office/2006/metadata/properties" ma:root="true" ma:fieldsID="3a2d6ff4c4bb4fb416cb644ffa06fe26" ns3:_="" ns4:_="">
    <xsd:import namespace="d3a275af-6198-4802-83bd-64bc60c5c0a0"/>
    <xsd:import namespace="64e8dd03-49cb-4d7e-9c9a-04f3518835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275af-6198-4802-83bd-64bc60c5c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8dd03-49cb-4d7e-9c9a-04f351883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a275af-6198-4802-83bd-64bc60c5c0a0" xsi:nil="true"/>
  </documentManagement>
</p:properties>
</file>

<file path=customXml/itemProps1.xml><?xml version="1.0" encoding="utf-8"?>
<ds:datastoreItem xmlns:ds="http://schemas.openxmlformats.org/officeDocument/2006/customXml" ds:itemID="{3B5D3E2A-B9C1-4808-BA7D-F75B48049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275af-6198-4802-83bd-64bc60c5c0a0"/>
    <ds:schemaRef ds:uri="64e8dd03-49cb-4d7e-9c9a-04f351883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CD29B8-179D-4F0A-87F3-7ABEDC94FE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9B138A-13BB-4790-9F86-B69C93EAF99A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64e8dd03-49cb-4d7e-9c9a-04f351883579"/>
    <ds:schemaRef ds:uri="d3a275af-6198-4802-83bd-64bc60c5c0a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Shields</vt:lpstr>
      <vt:lpstr>'Tax Shields'!Print_Area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craig.lewis</dc:creator>
  <cp:lastModifiedBy>MOH'D ELSHAYIB</cp:lastModifiedBy>
  <cp:lastPrinted>2004-03-24T21:12:55Z</cp:lastPrinted>
  <dcterms:created xsi:type="dcterms:W3CDTF">2003-03-18T06:35:59Z</dcterms:created>
  <dcterms:modified xsi:type="dcterms:W3CDTF">2024-12-03T06:46:06Z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0x010100159D5D61BF97F54D8EA1DCEFB1D4426B</vt:lpwstr>
  </property>
</Properties>
</file>