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3rd electric\2nd term\IOT_project\project\IOT_project_healthmonitoring\report\data\"/>
    </mc:Choice>
  </mc:AlternateContent>
  <xr:revisionPtr revIDLastSave="0" documentId="13_ncr:1_{7CE5497C-7CF6-493F-8035-C39E424FFFF5}" xr6:coauthVersionLast="47" xr6:coauthVersionMax="47" xr10:uidLastSave="{00000000-0000-0000-0000-000000000000}"/>
  <bookViews>
    <workbookView xWindow="-108" yWindow="-108" windowWidth="23256" windowHeight="12576" xr2:uid="{09839266-FF16-4EA8-8D58-F6061A148F99}"/>
  </bookViews>
  <sheets>
    <sheet name="daata" sheetId="2" r:id="rId1"/>
    <sheet name="Sheet1" sheetId="1" r:id="rId2"/>
  </sheets>
  <definedNames>
    <definedName name="ExternalData_1" localSheetId="0" hidden="1">daata!$A$1:$F$96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H2" i="2"/>
  <c r="J4" i="2"/>
  <c r="J2" i="2"/>
  <c r="I2" i="2"/>
  <c r="I3" i="2"/>
  <c r="H3" i="2"/>
  <c r="I4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2FD930-BD72-44F2-A04B-85CA80224A83}" keepAlive="1" interval="1" name="Query - daata" description="Connection to the 'daata' query in the workbook." type="5" refreshedVersion="7" background="1" refreshOnLoad="1" saveData="1">
    <dbPr connection="Provider=Microsoft.Mashup.OleDb.1;Data Source=$Workbook$;Location=daata;Extended Properties=&quot;&quot;" command="SELECT * FROM [daata]"/>
  </connection>
</connections>
</file>

<file path=xl/sharedStrings.xml><?xml version="1.0" encoding="utf-8"?>
<sst xmlns="http://schemas.openxmlformats.org/spreadsheetml/2006/main" count="28" uniqueCount="24">
  <si>
    <t>Date</t>
  </si>
  <si>
    <t>Time</t>
  </si>
  <si>
    <t>Temperature</t>
  </si>
  <si>
    <t>BPM</t>
  </si>
  <si>
    <t>SPO2</t>
  </si>
  <si>
    <t>Temp</t>
  </si>
  <si>
    <t>Measurement</t>
  </si>
  <si>
    <t>Average</t>
  </si>
  <si>
    <t>Max</t>
  </si>
  <si>
    <t>Min</t>
  </si>
  <si>
    <t>Index</t>
  </si>
  <si>
    <t>"=AVERAGEIF(E:E,"&gt;40")"</t>
  </si>
  <si>
    <t>"=AVERAGEIFS(D:D,D:D,"&lt;150",D:D,"&gt;20")"</t>
  </si>
  <si>
    <t>"=AVERAGEA(C:C)"</t>
  </si>
  <si>
    <t>"=MAXIFS(E:E,E:E,"&lt;100",E:E,"&gt;20")"</t>
  </si>
  <si>
    <t>"=MINIFS(D:D,D:D,"&lt;120",D:D,"&gt;50")"</t>
  </si>
  <si>
    <t>"=MINIFS(C:C,C:C,"&gt;10")"</t>
  </si>
  <si>
    <t>TEMP</t>
  </si>
  <si>
    <t>AVERAGE</t>
  </si>
  <si>
    <t>MAX</t>
  </si>
  <si>
    <t>MIN</t>
  </si>
  <si>
    <t>"=MINIFS(E:E,E:E,"&lt;100",E:E,"&gt;70")"</t>
  </si>
  <si>
    <t>"=MAXIFS(D:D,D:D,"&lt;120",D:D,"&gt;20")"</t>
  </si>
  <si>
    <t>"=MAX(C:C)"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</si>
</sst>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2" fillId="0" borderId="2" xfId="0" applyFont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595B36A9-7DBA-421F-8E99-435DC8737DD9}" autoFormatId="16" applyNumberFormats="0" applyBorderFormats="0" applyFontFormats="0" applyPatternFormats="0" applyAlignmentFormats="0" applyWidthHeightFormats="0">
  <queryTableRefresh nextId="10">
    <queryTableFields count="6">
      <queryTableField id="1" name="Date" tableColumnId="1"/>
      <queryTableField id="2" name="Time" tableColumnId="2"/>
      <queryTableField id="3" name="Temperature" tableColumnId="3"/>
      <queryTableField id="4" name="BPM" tableColumnId="4"/>
      <queryTableField id="5" name="SPO2" tableColumnId="5"/>
      <queryTableField id="9" name="Index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323B5-00A6-4174-B290-F12D7CABB64F}" name="daata" displayName="daata" ref="A1:F96" tableType="queryTable" totalsRowShown="0">
  <autoFilter ref="A1:F96" xr:uid="{B5C323B5-00A6-4174-B290-F12D7CABB64F}"/>
  <sortState xmlns:xlrd2="http://schemas.microsoft.com/office/spreadsheetml/2017/richdata2" ref="A2:F96">
    <sortCondition ref="A1:A96"/>
  </sortState>
  <tableColumns count="6">
    <tableColumn id="1" xr3:uid="{C2F880D2-5677-4C16-B857-BE6434B733A8}" uniqueName="1" name="Date" queryTableFieldId="1" dataDxfId="1"/>
    <tableColumn id="2" xr3:uid="{99521DED-74F9-4FC6-A7F1-FE0316F19F9F}" uniqueName="2" name="Time" queryTableFieldId="2" dataDxfId="0"/>
    <tableColumn id="3" xr3:uid="{788F1CCF-D2A4-421C-B0A0-DC0BCE6089C1}" uniqueName="3" name="Temperature" queryTableFieldId="3"/>
    <tableColumn id="4" xr3:uid="{CB3793FE-5A31-4594-89F2-DE10388E60A4}" uniqueName="4" name="BPM" queryTableFieldId="4"/>
    <tableColumn id="5" xr3:uid="{5F1AE4EE-18D6-43C5-9061-AEDC67144F09}" uniqueName="5" name="SPO2" queryTableFieldId="5"/>
    <tableColumn id="7" xr3:uid="{12F48CF4-ED98-42D3-AE92-87C92780FDE6}" uniqueName="7" name="Index" queryTableFieldId="9"/>
  </tableColumns>
  <tableStyleInfo name="TableStyleLight13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02D7-F8B0-4B27-8058-E3A9D12361EE}">
  <dimension ref="A1:T96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  <col min="2" max="2" width="10.21875" bestFit="1" customWidth="1"/>
    <col min="3" max="3" width="14.109375" bestFit="1" customWidth="1"/>
    <col min="4" max="4" width="7.21875" bestFit="1" customWidth="1"/>
    <col min="5" max="5" width="7.6640625" bestFit="1" customWidth="1"/>
    <col min="6" max="6" width="7.88671875" bestFit="1" customWidth="1"/>
    <col min="14" max="14" width="25.88671875" customWidth="1"/>
    <col min="17" max="17" width="22.109375" customWidth="1"/>
    <col min="20" max="20" width="16.8867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s="3" t="s">
        <v>6</v>
      </c>
      <c r="H1" s="4" t="s">
        <v>7</v>
      </c>
      <c r="I1" s="4" t="s">
        <v>8</v>
      </c>
      <c r="J1" s="4" t="s">
        <v>9</v>
      </c>
    </row>
    <row r="2" spans="1:20" x14ac:dyDescent="0.3">
      <c r="A2" s="1">
        <v>45069</v>
      </c>
      <c r="B2" s="2">
        <v>0.67873842592592593</v>
      </c>
      <c r="C2">
        <v>29.6484375</v>
      </c>
      <c r="D2">
        <v>82</v>
      </c>
      <c r="E2">
        <v>95</v>
      </c>
      <c r="F2">
        <v>0</v>
      </c>
      <c r="G2" s="5" t="s">
        <v>4</v>
      </c>
      <c r="H2" s="6">
        <f>AVERAGEIF(E:E,"&gt;40")</f>
        <v>95.21052631578948</v>
      </c>
      <c r="I2">
        <f>_xlfn.MAXIFS(E:E,E:E,"&lt;100",E:E,"&gt;20")</f>
        <v>98</v>
      </c>
      <c r="J2">
        <f>_xlfn.MINIFS(E:E,E:E,"&lt;100",E:E,"&gt;70")</f>
        <v>94</v>
      </c>
    </row>
    <row r="3" spans="1:20" x14ac:dyDescent="0.3">
      <c r="A3" s="1">
        <v>45069</v>
      </c>
      <c r="B3" s="2">
        <v>0.67876157407407411</v>
      </c>
      <c r="C3">
        <v>30.29296875</v>
      </c>
      <c r="D3">
        <v>147</v>
      </c>
      <c r="E3">
        <v>95</v>
      </c>
      <c r="F3">
        <v>1</v>
      </c>
      <c r="G3" s="5" t="s">
        <v>3</v>
      </c>
      <c r="H3" s="6">
        <f>AVERAGEIFS(D:D,D:D,"&lt;150",D:D,"&gt;20")</f>
        <v>79.82352941176471</v>
      </c>
      <c r="I3">
        <f>_xlfn.MAXIFS(D:D,D:D,"&lt;120",D:D,"&gt;20")</f>
        <v>119</v>
      </c>
      <c r="J3">
        <f>_xlfn.MINIFS(D:D,D:D,"&lt;120",D:D,"&gt;50")</f>
        <v>51</v>
      </c>
    </row>
    <row r="4" spans="1:20" x14ac:dyDescent="0.3">
      <c r="A4" s="1">
        <v>45069</v>
      </c>
      <c r="B4" s="2">
        <v>0.67877314814814815</v>
      </c>
      <c r="C4">
        <v>30.29296875</v>
      </c>
      <c r="D4">
        <v>74</v>
      </c>
      <c r="E4">
        <v>95</v>
      </c>
      <c r="F4">
        <v>2</v>
      </c>
      <c r="G4" s="5" t="s">
        <v>5</v>
      </c>
      <c r="H4" s="6">
        <f>AVERAGEA(C:C)</f>
        <v>29.628295901041643</v>
      </c>
      <c r="I4">
        <f>MAX(C:C)</f>
        <v>30.9375</v>
      </c>
      <c r="J4">
        <f>_xlfn.MINIFS(C:C,C:C,"&gt;10")</f>
        <v>28.68164063</v>
      </c>
    </row>
    <row r="5" spans="1:20" x14ac:dyDescent="0.3">
      <c r="A5" s="1">
        <v>45069</v>
      </c>
      <c r="B5" s="2">
        <v>0.67878472222222219</v>
      </c>
      <c r="C5">
        <v>30.9375</v>
      </c>
      <c r="D5">
        <v>74</v>
      </c>
      <c r="E5">
        <v>95</v>
      </c>
      <c r="F5">
        <v>3</v>
      </c>
    </row>
    <row r="6" spans="1:20" ht="15.6" x14ac:dyDescent="0.3">
      <c r="A6" s="1">
        <v>45069</v>
      </c>
      <c r="B6" s="2">
        <v>0.67879629629629634</v>
      </c>
      <c r="C6">
        <v>30.29296875</v>
      </c>
      <c r="D6">
        <v>94</v>
      </c>
      <c r="E6">
        <v>95</v>
      </c>
      <c r="F6">
        <v>4</v>
      </c>
      <c r="K6" s="7"/>
      <c r="L6" s="10" t="s">
        <v>18</v>
      </c>
      <c r="M6" s="10"/>
      <c r="N6" s="10"/>
      <c r="O6" s="10" t="s">
        <v>19</v>
      </c>
      <c r="P6" s="10"/>
      <c r="Q6" s="10"/>
      <c r="R6" s="10" t="s">
        <v>20</v>
      </c>
      <c r="S6" s="10"/>
      <c r="T6" s="10"/>
    </row>
    <row r="7" spans="1:20" x14ac:dyDescent="0.3">
      <c r="A7" s="1">
        <v>45069</v>
      </c>
      <c r="B7" s="2">
        <v>0.67881944444444442</v>
      </c>
      <c r="C7">
        <v>29.6484375</v>
      </c>
      <c r="D7">
        <v>89</v>
      </c>
      <c r="E7">
        <v>95</v>
      </c>
      <c r="F7">
        <v>5</v>
      </c>
      <c r="K7" s="12" t="s">
        <v>4</v>
      </c>
      <c r="L7" s="9" t="s">
        <v>11</v>
      </c>
      <c r="M7" s="11"/>
      <c r="N7" s="11"/>
      <c r="O7" s="9" t="s">
        <v>14</v>
      </c>
      <c r="P7" s="9"/>
      <c r="Q7" s="9"/>
      <c r="R7" s="9" t="s">
        <v>21</v>
      </c>
      <c r="S7" s="11"/>
      <c r="T7" s="11"/>
    </row>
    <row r="8" spans="1:20" x14ac:dyDescent="0.3">
      <c r="A8" s="1">
        <v>45069</v>
      </c>
      <c r="B8" s="2">
        <v>0.67885416666666665</v>
      </c>
      <c r="C8">
        <v>29.00390625</v>
      </c>
      <c r="D8">
        <v>68</v>
      </c>
      <c r="E8">
        <v>95</v>
      </c>
      <c r="F8">
        <v>6</v>
      </c>
      <c r="K8" s="12"/>
      <c r="L8" s="11"/>
      <c r="M8" s="11"/>
      <c r="N8" s="11"/>
      <c r="O8" s="9"/>
      <c r="P8" s="9"/>
      <c r="Q8" s="9"/>
      <c r="R8" s="11"/>
      <c r="S8" s="11"/>
      <c r="T8" s="11"/>
    </row>
    <row r="9" spans="1:20" x14ac:dyDescent="0.3">
      <c r="A9" s="1">
        <v>45069</v>
      </c>
      <c r="B9" s="2">
        <v>0.67886574074074069</v>
      </c>
      <c r="C9">
        <v>28.68164063</v>
      </c>
      <c r="D9">
        <v>28</v>
      </c>
      <c r="E9">
        <v>97</v>
      </c>
      <c r="F9">
        <v>7</v>
      </c>
      <c r="K9" s="12" t="s">
        <v>3</v>
      </c>
      <c r="L9" s="9" t="s">
        <v>12</v>
      </c>
      <c r="M9" s="11"/>
      <c r="N9" s="11"/>
      <c r="O9" s="9" t="s">
        <v>22</v>
      </c>
      <c r="P9" s="9"/>
      <c r="Q9" s="9"/>
      <c r="R9" s="9" t="s">
        <v>15</v>
      </c>
      <c r="S9" s="9"/>
      <c r="T9" s="9"/>
    </row>
    <row r="10" spans="1:20" x14ac:dyDescent="0.3">
      <c r="A10" s="1">
        <v>45069</v>
      </c>
      <c r="B10" s="2">
        <v>0.67887731481481484</v>
      </c>
      <c r="C10">
        <v>29.00390625</v>
      </c>
      <c r="D10">
        <v>46</v>
      </c>
      <c r="E10">
        <v>97</v>
      </c>
      <c r="F10">
        <v>8</v>
      </c>
      <c r="K10" s="12"/>
      <c r="L10" s="11"/>
      <c r="M10" s="11"/>
      <c r="N10" s="11"/>
      <c r="O10" s="9"/>
      <c r="P10" s="9"/>
      <c r="Q10" s="9"/>
      <c r="R10" s="9"/>
      <c r="S10" s="9"/>
      <c r="T10" s="9"/>
    </row>
    <row r="11" spans="1:20" x14ac:dyDescent="0.3">
      <c r="A11" s="1">
        <v>45069</v>
      </c>
      <c r="B11" s="2">
        <v>0.67888888888888888</v>
      </c>
      <c r="C11">
        <v>28.68164063</v>
      </c>
      <c r="D11">
        <v>49</v>
      </c>
      <c r="E11">
        <v>97</v>
      </c>
      <c r="F11">
        <v>9</v>
      </c>
      <c r="K11" s="12" t="s">
        <v>17</v>
      </c>
      <c r="L11" s="9" t="s">
        <v>13</v>
      </c>
      <c r="M11" s="11"/>
      <c r="N11" s="11"/>
      <c r="O11" s="9" t="s">
        <v>23</v>
      </c>
      <c r="P11" s="9"/>
      <c r="Q11" s="9"/>
      <c r="R11" s="9" t="s">
        <v>16</v>
      </c>
      <c r="S11" s="9"/>
      <c r="T11" s="9"/>
    </row>
    <row r="12" spans="1:20" x14ac:dyDescent="0.3">
      <c r="A12" s="1">
        <v>45069</v>
      </c>
      <c r="B12" s="2">
        <v>0.67890046296296291</v>
      </c>
      <c r="C12">
        <v>29.00390625</v>
      </c>
      <c r="D12">
        <v>56</v>
      </c>
      <c r="E12">
        <v>98</v>
      </c>
      <c r="F12">
        <v>10</v>
      </c>
      <c r="K12" s="12"/>
      <c r="L12" s="11"/>
      <c r="M12" s="11"/>
      <c r="N12" s="11"/>
      <c r="O12" s="9"/>
      <c r="P12" s="9"/>
      <c r="Q12" s="9"/>
      <c r="R12" s="9"/>
      <c r="S12" s="9"/>
      <c r="T12" s="9"/>
    </row>
    <row r="13" spans="1:20" x14ac:dyDescent="0.3">
      <c r="A13" s="1">
        <v>45069</v>
      </c>
      <c r="B13" s="2">
        <v>0.6790856481481482</v>
      </c>
      <c r="C13">
        <v>29.00390625</v>
      </c>
      <c r="D13">
        <v>101</v>
      </c>
      <c r="E13">
        <v>96</v>
      </c>
      <c r="F13">
        <v>11</v>
      </c>
      <c r="L13" s="8"/>
      <c r="M13" s="8"/>
      <c r="N13" s="8"/>
    </row>
    <row r="14" spans="1:20" x14ac:dyDescent="0.3">
      <c r="A14" s="1">
        <v>45069</v>
      </c>
      <c r="B14" s="2">
        <v>0.67909722222222224</v>
      </c>
      <c r="C14">
        <v>29.32617188</v>
      </c>
      <c r="D14">
        <v>45</v>
      </c>
      <c r="E14">
        <v>96</v>
      </c>
      <c r="F14">
        <v>12</v>
      </c>
      <c r="L14" s="8"/>
      <c r="M14" s="8"/>
      <c r="N14" s="8"/>
    </row>
    <row r="15" spans="1:20" x14ac:dyDescent="0.3">
      <c r="A15" s="1">
        <v>45069</v>
      </c>
      <c r="B15" s="2">
        <v>0.67910879629629628</v>
      </c>
      <c r="C15">
        <v>29.6484375</v>
      </c>
      <c r="D15">
        <v>139</v>
      </c>
      <c r="E15">
        <v>96</v>
      </c>
      <c r="F15">
        <v>13</v>
      </c>
    </row>
    <row r="16" spans="1:20" x14ac:dyDescent="0.3">
      <c r="A16" s="1">
        <v>45069</v>
      </c>
      <c r="B16" s="2">
        <v>0.67912037037037032</v>
      </c>
      <c r="C16">
        <v>29.6484375</v>
      </c>
      <c r="D16">
        <v>139</v>
      </c>
      <c r="E16">
        <v>96</v>
      </c>
      <c r="F16">
        <v>14</v>
      </c>
    </row>
    <row r="17" spans="1:6" x14ac:dyDescent="0.3">
      <c r="A17" s="1">
        <v>45069</v>
      </c>
      <c r="B17" s="2">
        <v>0.67913194444444447</v>
      </c>
      <c r="C17">
        <v>29.32617188</v>
      </c>
      <c r="D17">
        <v>142</v>
      </c>
      <c r="E17">
        <v>95</v>
      </c>
      <c r="F17">
        <v>15</v>
      </c>
    </row>
    <row r="18" spans="1:6" x14ac:dyDescent="0.3">
      <c r="A18" s="1">
        <v>45069</v>
      </c>
      <c r="B18" s="2">
        <v>0.67914351851851851</v>
      </c>
      <c r="C18">
        <v>29.6484375</v>
      </c>
      <c r="D18">
        <v>108</v>
      </c>
      <c r="E18">
        <v>95</v>
      </c>
      <c r="F18">
        <v>16</v>
      </c>
    </row>
    <row r="19" spans="1:6" x14ac:dyDescent="0.3">
      <c r="A19" s="1">
        <v>45069</v>
      </c>
      <c r="B19" s="2">
        <v>0.67915509259259255</v>
      </c>
      <c r="C19">
        <v>29.97070313</v>
      </c>
      <c r="D19">
        <v>85</v>
      </c>
      <c r="E19">
        <v>94</v>
      </c>
      <c r="F19">
        <v>17</v>
      </c>
    </row>
    <row r="20" spans="1:6" x14ac:dyDescent="0.3">
      <c r="A20" s="1">
        <v>45069</v>
      </c>
      <c r="B20" s="2">
        <v>0.6791666666666667</v>
      </c>
      <c r="C20">
        <v>29.97070313</v>
      </c>
      <c r="D20">
        <v>119</v>
      </c>
      <c r="E20">
        <v>94</v>
      </c>
      <c r="F20">
        <v>18</v>
      </c>
    </row>
    <row r="21" spans="1:6" x14ac:dyDescent="0.3">
      <c r="A21" s="1">
        <v>45069</v>
      </c>
      <c r="B21" s="2">
        <v>0.67917824074074074</v>
      </c>
      <c r="C21">
        <v>29.6484375</v>
      </c>
      <c r="D21">
        <v>76</v>
      </c>
      <c r="E21">
        <v>95</v>
      </c>
      <c r="F21">
        <v>19</v>
      </c>
    </row>
    <row r="22" spans="1:6" x14ac:dyDescent="0.3">
      <c r="A22" s="1">
        <v>45069</v>
      </c>
      <c r="B22" s="2">
        <v>0.67920138888888892</v>
      </c>
      <c r="C22">
        <v>29.32617188</v>
      </c>
      <c r="D22">
        <v>64</v>
      </c>
      <c r="E22">
        <v>95</v>
      </c>
      <c r="F22">
        <v>20</v>
      </c>
    </row>
    <row r="23" spans="1:6" x14ac:dyDescent="0.3">
      <c r="A23" s="1">
        <v>45069</v>
      </c>
      <c r="B23" s="2">
        <v>0.67937499999999995</v>
      </c>
      <c r="C23">
        <v>29.6484375</v>
      </c>
      <c r="D23">
        <v>38</v>
      </c>
      <c r="E23">
        <v>95</v>
      </c>
      <c r="F23">
        <v>21</v>
      </c>
    </row>
    <row r="24" spans="1:6" x14ac:dyDescent="0.3">
      <c r="A24" s="1">
        <v>45069</v>
      </c>
      <c r="B24" s="2">
        <v>0.6793865740740741</v>
      </c>
      <c r="C24">
        <v>29.6484375</v>
      </c>
      <c r="D24">
        <v>35</v>
      </c>
      <c r="E24">
        <v>95</v>
      </c>
      <c r="F24">
        <v>22</v>
      </c>
    </row>
    <row r="25" spans="1:6" x14ac:dyDescent="0.3">
      <c r="A25" s="1">
        <v>45069</v>
      </c>
      <c r="B25" s="2">
        <v>0.67939814814814814</v>
      </c>
      <c r="C25">
        <v>29.6484375</v>
      </c>
      <c r="D25">
        <v>103</v>
      </c>
      <c r="E25">
        <v>95</v>
      </c>
      <c r="F25">
        <v>23</v>
      </c>
    </row>
    <row r="26" spans="1:6" x14ac:dyDescent="0.3">
      <c r="A26" s="1">
        <v>45069</v>
      </c>
      <c r="B26" s="2">
        <v>0.67940972222222218</v>
      </c>
      <c r="C26">
        <v>29.6484375</v>
      </c>
      <c r="D26">
        <v>101</v>
      </c>
      <c r="E26">
        <v>95</v>
      </c>
      <c r="F26">
        <v>24</v>
      </c>
    </row>
    <row r="27" spans="1:6" x14ac:dyDescent="0.3">
      <c r="A27" s="1">
        <v>45069</v>
      </c>
      <c r="B27" s="2">
        <v>0.67942129629629633</v>
      </c>
      <c r="C27">
        <v>29.97070313</v>
      </c>
      <c r="D27">
        <v>91</v>
      </c>
      <c r="E27">
        <v>95</v>
      </c>
      <c r="F27">
        <v>25</v>
      </c>
    </row>
    <row r="28" spans="1:6" x14ac:dyDescent="0.3">
      <c r="A28" s="1">
        <v>45069</v>
      </c>
      <c r="B28" s="2">
        <v>0.67944444444444441</v>
      </c>
      <c r="C28">
        <v>29.6484375</v>
      </c>
      <c r="D28">
        <v>93</v>
      </c>
      <c r="E28">
        <v>95</v>
      </c>
      <c r="F28">
        <v>26</v>
      </c>
    </row>
    <row r="29" spans="1:6" x14ac:dyDescent="0.3">
      <c r="A29" s="1">
        <v>45069</v>
      </c>
      <c r="B29" s="2">
        <v>0.67945601851851856</v>
      </c>
      <c r="C29">
        <v>29.97070313</v>
      </c>
      <c r="D29">
        <v>91</v>
      </c>
      <c r="E29">
        <v>95</v>
      </c>
      <c r="F29">
        <v>27</v>
      </c>
    </row>
    <row r="30" spans="1:6" x14ac:dyDescent="0.3">
      <c r="A30" s="1">
        <v>45069</v>
      </c>
      <c r="B30" s="2">
        <v>0.67947916666666663</v>
      </c>
      <c r="C30">
        <v>29.97070313</v>
      </c>
      <c r="D30">
        <v>93</v>
      </c>
      <c r="E30">
        <v>95</v>
      </c>
      <c r="F30">
        <v>28</v>
      </c>
    </row>
    <row r="31" spans="1:6" x14ac:dyDescent="0.3">
      <c r="A31" s="1">
        <v>45069</v>
      </c>
      <c r="B31" s="2">
        <v>0.67949074074074078</v>
      </c>
      <c r="C31">
        <v>29.97070313</v>
      </c>
      <c r="D31">
        <v>64</v>
      </c>
      <c r="E31">
        <v>95</v>
      </c>
      <c r="F31">
        <v>29</v>
      </c>
    </row>
    <row r="32" spans="1:6" x14ac:dyDescent="0.3">
      <c r="A32" s="1">
        <v>45069</v>
      </c>
      <c r="B32" s="2">
        <v>0.67951388888888886</v>
      </c>
      <c r="C32">
        <v>29.97070313</v>
      </c>
      <c r="D32">
        <v>65</v>
      </c>
      <c r="E32">
        <v>95</v>
      </c>
      <c r="F32">
        <v>30</v>
      </c>
    </row>
    <row r="33" spans="1:6" x14ac:dyDescent="0.3">
      <c r="A33" s="1">
        <v>45069</v>
      </c>
      <c r="B33" s="2">
        <v>0.67953703703703705</v>
      </c>
      <c r="C33">
        <v>29.97070313</v>
      </c>
      <c r="D33">
        <v>62</v>
      </c>
      <c r="E33">
        <v>95</v>
      </c>
      <c r="F33">
        <v>31</v>
      </c>
    </row>
    <row r="34" spans="1:6" x14ac:dyDescent="0.3">
      <c r="A34" s="1">
        <v>45069</v>
      </c>
      <c r="B34" s="2">
        <v>0.67954861111111109</v>
      </c>
      <c r="C34">
        <v>29.97070313</v>
      </c>
      <c r="D34">
        <v>48</v>
      </c>
      <c r="E34">
        <v>95</v>
      </c>
      <c r="F34">
        <v>32</v>
      </c>
    </row>
    <row r="35" spans="1:6" x14ac:dyDescent="0.3">
      <c r="A35" s="1">
        <v>45069</v>
      </c>
      <c r="B35" s="2">
        <v>0.67956018518518524</v>
      </c>
      <c r="C35">
        <v>29.97070313</v>
      </c>
      <c r="D35">
        <v>48</v>
      </c>
      <c r="E35">
        <v>95</v>
      </c>
      <c r="F35">
        <v>33</v>
      </c>
    </row>
    <row r="36" spans="1:6" x14ac:dyDescent="0.3">
      <c r="A36" s="1">
        <v>45069</v>
      </c>
      <c r="B36" s="2">
        <v>0.67957175925925928</v>
      </c>
      <c r="C36">
        <v>29.97070313</v>
      </c>
      <c r="D36">
        <v>65</v>
      </c>
      <c r="E36">
        <v>94</v>
      </c>
      <c r="F36">
        <v>34</v>
      </c>
    </row>
    <row r="37" spans="1:6" x14ac:dyDescent="0.3">
      <c r="A37" s="1">
        <v>45069</v>
      </c>
      <c r="B37" s="2">
        <v>0.67958333333333332</v>
      </c>
      <c r="C37">
        <v>29.97070313</v>
      </c>
      <c r="D37">
        <v>65</v>
      </c>
      <c r="E37">
        <v>94</v>
      </c>
      <c r="F37">
        <v>35</v>
      </c>
    </row>
    <row r="38" spans="1:6" x14ac:dyDescent="0.3">
      <c r="A38" s="1">
        <v>45069</v>
      </c>
      <c r="B38" s="2">
        <v>0.67959490740740736</v>
      </c>
      <c r="C38">
        <v>29.97070313</v>
      </c>
      <c r="D38">
        <v>90</v>
      </c>
      <c r="E38">
        <v>95</v>
      </c>
      <c r="F38">
        <v>36</v>
      </c>
    </row>
    <row r="39" spans="1:6" x14ac:dyDescent="0.3">
      <c r="A39" s="1">
        <v>45069</v>
      </c>
      <c r="B39" s="2">
        <v>0.67961805555555554</v>
      </c>
      <c r="C39">
        <v>29.97070313</v>
      </c>
      <c r="D39">
        <v>45</v>
      </c>
      <c r="E39">
        <v>95</v>
      </c>
      <c r="F39">
        <v>37</v>
      </c>
    </row>
    <row r="40" spans="1:6" x14ac:dyDescent="0.3">
      <c r="A40" s="1">
        <v>45069</v>
      </c>
      <c r="B40" s="2">
        <v>0.67962962962962958</v>
      </c>
      <c r="C40">
        <v>29.97070313</v>
      </c>
      <c r="D40">
        <v>45</v>
      </c>
      <c r="E40">
        <v>95</v>
      </c>
      <c r="F40">
        <v>38</v>
      </c>
    </row>
    <row r="41" spans="1:6" x14ac:dyDescent="0.3">
      <c r="A41" s="1">
        <v>45069</v>
      </c>
      <c r="B41" s="2">
        <v>0.67964120370370373</v>
      </c>
      <c r="C41">
        <v>29.6484375</v>
      </c>
      <c r="D41">
        <v>54</v>
      </c>
      <c r="E41">
        <v>95</v>
      </c>
      <c r="F41">
        <v>39</v>
      </c>
    </row>
    <row r="42" spans="1:6" x14ac:dyDescent="0.3">
      <c r="A42" s="1">
        <v>45069</v>
      </c>
      <c r="B42" s="2">
        <v>0.67965277777777777</v>
      </c>
      <c r="C42">
        <v>29.97070313</v>
      </c>
      <c r="D42">
        <v>80</v>
      </c>
      <c r="E42">
        <v>95</v>
      </c>
      <c r="F42">
        <v>40</v>
      </c>
    </row>
    <row r="43" spans="1:6" x14ac:dyDescent="0.3">
      <c r="A43" s="1">
        <v>45069</v>
      </c>
      <c r="B43" s="2">
        <v>0.67967592592592596</v>
      </c>
      <c r="C43">
        <v>29.97070313</v>
      </c>
      <c r="D43">
        <v>56</v>
      </c>
      <c r="E43">
        <v>95</v>
      </c>
      <c r="F43">
        <v>41</v>
      </c>
    </row>
    <row r="44" spans="1:6" x14ac:dyDescent="0.3">
      <c r="A44" s="1">
        <v>45069</v>
      </c>
      <c r="B44" s="2">
        <v>0.6796875</v>
      </c>
      <c r="C44">
        <v>30.29296875</v>
      </c>
      <c r="D44">
        <v>55</v>
      </c>
      <c r="E44">
        <v>95</v>
      </c>
      <c r="F44">
        <v>42</v>
      </c>
    </row>
    <row r="45" spans="1:6" x14ac:dyDescent="0.3">
      <c r="A45" s="1">
        <v>45069</v>
      </c>
      <c r="B45" s="2">
        <v>0.67969907407407404</v>
      </c>
      <c r="C45">
        <v>30.29296875</v>
      </c>
      <c r="D45">
        <v>56</v>
      </c>
      <c r="E45">
        <v>95</v>
      </c>
      <c r="F45">
        <v>43</v>
      </c>
    </row>
    <row r="46" spans="1:6" x14ac:dyDescent="0.3">
      <c r="A46" s="1">
        <v>45069</v>
      </c>
      <c r="B46" s="2">
        <v>0.67971064814814819</v>
      </c>
      <c r="C46">
        <v>30.29296875</v>
      </c>
      <c r="D46">
        <v>88</v>
      </c>
      <c r="E46">
        <v>95</v>
      </c>
      <c r="F46">
        <v>44</v>
      </c>
    </row>
    <row r="47" spans="1:6" x14ac:dyDescent="0.3">
      <c r="A47" s="1">
        <v>45069</v>
      </c>
      <c r="B47" s="2">
        <v>0.67972222222222223</v>
      </c>
      <c r="C47">
        <v>30.29296875</v>
      </c>
      <c r="D47">
        <v>95</v>
      </c>
      <c r="E47">
        <v>95</v>
      </c>
      <c r="F47">
        <v>45</v>
      </c>
    </row>
    <row r="48" spans="1:6" x14ac:dyDescent="0.3">
      <c r="A48" s="1">
        <v>45069</v>
      </c>
      <c r="B48" s="2">
        <v>0.67973379629629627</v>
      </c>
      <c r="C48">
        <v>30.29296875</v>
      </c>
      <c r="D48">
        <v>165</v>
      </c>
      <c r="E48">
        <v>95</v>
      </c>
      <c r="F48">
        <v>46</v>
      </c>
    </row>
    <row r="49" spans="1:6" x14ac:dyDescent="0.3">
      <c r="A49" s="1">
        <v>45069</v>
      </c>
      <c r="B49" s="2">
        <v>0.67974537037037042</v>
      </c>
      <c r="C49">
        <v>29.97070313</v>
      </c>
      <c r="D49">
        <v>113</v>
      </c>
      <c r="E49">
        <v>95</v>
      </c>
      <c r="F49">
        <v>47</v>
      </c>
    </row>
    <row r="50" spans="1:6" x14ac:dyDescent="0.3">
      <c r="A50" s="1">
        <v>45069</v>
      </c>
      <c r="B50" s="2">
        <v>0.67975694444444446</v>
      </c>
      <c r="C50">
        <v>29.97070313</v>
      </c>
      <c r="D50">
        <v>120</v>
      </c>
      <c r="E50">
        <v>95</v>
      </c>
      <c r="F50">
        <v>48</v>
      </c>
    </row>
    <row r="51" spans="1:6" x14ac:dyDescent="0.3">
      <c r="A51" s="1">
        <v>45069</v>
      </c>
      <c r="B51" s="2">
        <v>0.67976851851851849</v>
      </c>
      <c r="C51">
        <v>29.97070313</v>
      </c>
      <c r="D51">
        <v>198</v>
      </c>
      <c r="E51">
        <v>95</v>
      </c>
      <c r="F51">
        <v>49</v>
      </c>
    </row>
    <row r="52" spans="1:6" x14ac:dyDescent="0.3">
      <c r="A52" s="1">
        <v>45069</v>
      </c>
      <c r="B52" s="2">
        <v>0.67978009259259264</v>
      </c>
      <c r="C52">
        <v>29.97070313</v>
      </c>
      <c r="D52">
        <v>198</v>
      </c>
      <c r="E52">
        <v>95</v>
      </c>
      <c r="F52">
        <v>50</v>
      </c>
    </row>
    <row r="53" spans="1:6" x14ac:dyDescent="0.3">
      <c r="A53" s="1">
        <v>45069</v>
      </c>
      <c r="B53" s="2">
        <v>0.67979166666666668</v>
      </c>
      <c r="C53">
        <v>29.97070313</v>
      </c>
      <c r="D53">
        <v>192</v>
      </c>
      <c r="E53">
        <v>95</v>
      </c>
      <c r="F53">
        <v>51</v>
      </c>
    </row>
    <row r="54" spans="1:6" x14ac:dyDescent="0.3">
      <c r="A54" s="1">
        <v>45069</v>
      </c>
      <c r="B54" s="2">
        <v>0.67980324074074072</v>
      </c>
      <c r="C54">
        <v>29.97070313</v>
      </c>
      <c r="D54">
        <v>214</v>
      </c>
      <c r="E54">
        <v>95</v>
      </c>
      <c r="F54">
        <v>52</v>
      </c>
    </row>
    <row r="55" spans="1:6" x14ac:dyDescent="0.3">
      <c r="A55" s="1">
        <v>45069</v>
      </c>
      <c r="B55" s="2">
        <v>0.67981481481481476</v>
      </c>
      <c r="C55">
        <v>29.97070313</v>
      </c>
      <c r="D55">
        <v>214</v>
      </c>
      <c r="E55">
        <v>95</v>
      </c>
      <c r="F55">
        <v>53</v>
      </c>
    </row>
    <row r="56" spans="1:6" x14ac:dyDescent="0.3">
      <c r="A56" s="1">
        <v>45069</v>
      </c>
      <c r="B56" s="2">
        <v>0.67982638888888891</v>
      </c>
      <c r="C56">
        <v>29.97070313</v>
      </c>
      <c r="D56">
        <v>82</v>
      </c>
      <c r="E56">
        <v>95</v>
      </c>
      <c r="F56">
        <v>54</v>
      </c>
    </row>
    <row r="57" spans="1:6" x14ac:dyDescent="0.3">
      <c r="A57" s="1">
        <v>45069</v>
      </c>
      <c r="B57" s="2">
        <v>0.67983796296296295</v>
      </c>
      <c r="C57">
        <v>29.6484375</v>
      </c>
      <c r="D57">
        <v>123</v>
      </c>
      <c r="E57">
        <v>95</v>
      </c>
      <c r="F57">
        <v>55</v>
      </c>
    </row>
    <row r="58" spans="1:6" x14ac:dyDescent="0.3">
      <c r="A58" s="1">
        <v>45069</v>
      </c>
      <c r="B58" s="2">
        <v>0.67984953703703699</v>
      </c>
      <c r="C58">
        <v>30.29296875</v>
      </c>
      <c r="D58">
        <v>198</v>
      </c>
      <c r="E58">
        <v>95</v>
      </c>
      <c r="F58">
        <v>56</v>
      </c>
    </row>
    <row r="59" spans="1:6" x14ac:dyDescent="0.3">
      <c r="A59" s="1">
        <v>45069</v>
      </c>
      <c r="B59" s="2">
        <v>0.67986111111111114</v>
      </c>
      <c r="C59">
        <v>30.29296875</v>
      </c>
      <c r="D59">
        <v>105</v>
      </c>
      <c r="E59">
        <v>96</v>
      </c>
      <c r="F59">
        <v>57</v>
      </c>
    </row>
    <row r="60" spans="1:6" x14ac:dyDescent="0.3">
      <c r="A60" s="1">
        <v>45069</v>
      </c>
      <c r="B60" s="2">
        <v>0.67987268518518518</v>
      </c>
      <c r="C60">
        <v>30.29296875</v>
      </c>
      <c r="D60">
        <v>63</v>
      </c>
      <c r="E60">
        <v>96</v>
      </c>
      <c r="F60">
        <v>58</v>
      </c>
    </row>
    <row r="61" spans="1:6" x14ac:dyDescent="0.3">
      <c r="A61" s="1">
        <v>45069</v>
      </c>
      <c r="B61" s="2">
        <v>0.67988425925925922</v>
      </c>
      <c r="C61">
        <v>30.29296875</v>
      </c>
      <c r="D61">
        <v>46</v>
      </c>
      <c r="E61">
        <v>96</v>
      </c>
      <c r="F61">
        <v>59</v>
      </c>
    </row>
    <row r="62" spans="1:6" x14ac:dyDescent="0.3">
      <c r="A62" s="1">
        <v>45069</v>
      </c>
      <c r="B62" s="2">
        <v>0.67989583333333337</v>
      </c>
      <c r="C62">
        <v>30.29296875</v>
      </c>
      <c r="D62">
        <v>46</v>
      </c>
      <c r="E62">
        <v>96</v>
      </c>
      <c r="F62">
        <v>60</v>
      </c>
    </row>
    <row r="63" spans="1:6" x14ac:dyDescent="0.3">
      <c r="A63" s="1">
        <v>45069</v>
      </c>
      <c r="B63" s="2">
        <v>0.6799074074074074</v>
      </c>
      <c r="C63">
        <v>29.97070313</v>
      </c>
      <c r="D63">
        <v>82</v>
      </c>
      <c r="E63">
        <v>96</v>
      </c>
      <c r="F63">
        <v>61</v>
      </c>
    </row>
    <row r="64" spans="1:6" x14ac:dyDescent="0.3">
      <c r="A64" s="1">
        <v>45069</v>
      </c>
      <c r="B64" s="2">
        <v>0.67991898148148144</v>
      </c>
      <c r="C64">
        <v>30.29296875</v>
      </c>
      <c r="D64">
        <v>74</v>
      </c>
      <c r="E64">
        <v>96</v>
      </c>
      <c r="F64">
        <v>62</v>
      </c>
    </row>
    <row r="65" spans="1:6" x14ac:dyDescent="0.3">
      <c r="A65" s="1">
        <v>45069</v>
      </c>
      <c r="B65" s="2">
        <v>0.67993055555555559</v>
      </c>
      <c r="C65">
        <v>30.29296875</v>
      </c>
      <c r="D65">
        <v>65</v>
      </c>
      <c r="E65">
        <v>96</v>
      </c>
      <c r="F65">
        <v>63</v>
      </c>
    </row>
    <row r="66" spans="1:6" x14ac:dyDescent="0.3">
      <c r="A66" s="1">
        <v>45069</v>
      </c>
      <c r="B66" s="2">
        <v>0.67994212962962963</v>
      </c>
      <c r="C66">
        <v>30.29296875</v>
      </c>
      <c r="D66">
        <v>80</v>
      </c>
      <c r="E66">
        <v>96</v>
      </c>
      <c r="F66">
        <v>64</v>
      </c>
    </row>
    <row r="67" spans="1:6" x14ac:dyDescent="0.3">
      <c r="A67" s="1">
        <v>45069</v>
      </c>
      <c r="B67" s="2">
        <v>0.67995370370370367</v>
      </c>
      <c r="C67">
        <v>30.29296875</v>
      </c>
      <c r="D67">
        <v>80</v>
      </c>
      <c r="E67">
        <v>96</v>
      </c>
      <c r="F67">
        <v>65</v>
      </c>
    </row>
    <row r="68" spans="1:6" x14ac:dyDescent="0.3">
      <c r="A68" s="1">
        <v>45069</v>
      </c>
      <c r="B68" s="2">
        <v>0.67996527777777782</v>
      </c>
      <c r="C68">
        <v>29.97070313</v>
      </c>
      <c r="D68">
        <v>170</v>
      </c>
      <c r="E68">
        <v>95</v>
      </c>
      <c r="F68">
        <v>66</v>
      </c>
    </row>
    <row r="69" spans="1:6" x14ac:dyDescent="0.3">
      <c r="A69" s="1">
        <v>45069</v>
      </c>
      <c r="B69" s="2">
        <v>0.67997685185185186</v>
      </c>
      <c r="C69">
        <v>29.97070313</v>
      </c>
      <c r="D69">
        <v>170</v>
      </c>
      <c r="E69">
        <v>95</v>
      </c>
      <c r="F69">
        <v>67</v>
      </c>
    </row>
    <row r="70" spans="1:6" x14ac:dyDescent="0.3">
      <c r="A70" s="1">
        <v>45069</v>
      </c>
      <c r="B70" s="2">
        <v>0.6799884259259259</v>
      </c>
      <c r="C70">
        <v>30.29296875</v>
      </c>
      <c r="D70">
        <v>90</v>
      </c>
      <c r="E70">
        <v>95</v>
      </c>
      <c r="F70">
        <v>68</v>
      </c>
    </row>
    <row r="71" spans="1:6" x14ac:dyDescent="0.3">
      <c r="A71" s="1">
        <v>45069</v>
      </c>
      <c r="B71" s="2">
        <v>0.68</v>
      </c>
      <c r="C71">
        <v>29.97070313</v>
      </c>
      <c r="D71">
        <v>117</v>
      </c>
      <c r="E71">
        <v>95</v>
      </c>
      <c r="F71">
        <v>69</v>
      </c>
    </row>
    <row r="72" spans="1:6" x14ac:dyDescent="0.3">
      <c r="A72" s="1">
        <v>45069</v>
      </c>
      <c r="B72" s="2">
        <v>0.68001157407407409</v>
      </c>
      <c r="C72">
        <v>29.97070313</v>
      </c>
      <c r="D72">
        <v>80</v>
      </c>
      <c r="E72">
        <v>96</v>
      </c>
      <c r="F72">
        <v>70</v>
      </c>
    </row>
    <row r="73" spans="1:6" x14ac:dyDescent="0.3">
      <c r="A73" s="1">
        <v>45069</v>
      </c>
      <c r="B73" s="2">
        <v>0.68002314814814813</v>
      </c>
      <c r="C73">
        <v>29.97070313</v>
      </c>
      <c r="D73">
        <v>162</v>
      </c>
      <c r="E73">
        <v>96</v>
      </c>
      <c r="F73">
        <v>71</v>
      </c>
    </row>
    <row r="74" spans="1:6" x14ac:dyDescent="0.3">
      <c r="A74" s="1">
        <v>45069</v>
      </c>
      <c r="B74" s="2">
        <v>0.68003472222222228</v>
      </c>
      <c r="C74">
        <v>30.29296875</v>
      </c>
      <c r="D74">
        <v>65</v>
      </c>
      <c r="E74">
        <v>96</v>
      </c>
      <c r="F74">
        <v>72</v>
      </c>
    </row>
    <row r="75" spans="1:6" x14ac:dyDescent="0.3">
      <c r="A75" s="1">
        <v>45069</v>
      </c>
      <c r="B75" s="2">
        <v>0.68004629629629632</v>
      </c>
      <c r="C75">
        <v>30.29296875</v>
      </c>
      <c r="D75">
        <v>61</v>
      </c>
      <c r="E75">
        <v>96</v>
      </c>
      <c r="F75">
        <v>73</v>
      </c>
    </row>
    <row r="76" spans="1:6" x14ac:dyDescent="0.3">
      <c r="A76" s="1">
        <v>45069</v>
      </c>
      <c r="B76" s="2">
        <v>0.68005787037037035</v>
      </c>
      <c r="C76">
        <v>30.29296875</v>
      </c>
      <c r="D76">
        <v>85</v>
      </c>
      <c r="E76">
        <v>95</v>
      </c>
      <c r="F76">
        <v>74</v>
      </c>
    </row>
    <row r="77" spans="1:6" x14ac:dyDescent="0.3">
      <c r="A77" s="1">
        <v>45069</v>
      </c>
      <c r="B77" s="2">
        <v>0.68008101851851854</v>
      </c>
      <c r="C77">
        <v>30.29296875</v>
      </c>
      <c r="D77">
        <v>55</v>
      </c>
      <c r="E77">
        <v>95</v>
      </c>
      <c r="F77">
        <v>75</v>
      </c>
    </row>
    <row r="78" spans="1:6" x14ac:dyDescent="0.3">
      <c r="A78" s="1">
        <v>45069</v>
      </c>
      <c r="B78" s="2">
        <v>0.68009259259259258</v>
      </c>
      <c r="C78">
        <v>29.97070313</v>
      </c>
      <c r="D78">
        <v>77</v>
      </c>
      <c r="E78">
        <v>95</v>
      </c>
      <c r="F78">
        <v>76</v>
      </c>
    </row>
    <row r="79" spans="1:6" x14ac:dyDescent="0.3">
      <c r="A79" s="1">
        <v>45069</v>
      </c>
      <c r="B79" s="2">
        <v>0.68011574074074077</v>
      </c>
      <c r="C79">
        <v>29.97070313</v>
      </c>
      <c r="D79">
        <v>62</v>
      </c>
      <c r="E79">
        <v>95</v>
      </c>
      <c r="F79">
        <v>77</v>
      </c>
    </row>
    <row r="80" spans="1:6" x14ac:dyDescent="0.3">
      <c r="A80" s="1">
        <v>45069</v>
      </c>
      <c r="B80" s="2">
        <v>0.68013888888888885</v>
      </c>
      <c r="C80">
        <v>29.97070313</v>
      </c>
      <c r="D80">
        <v>118</v>
      </c>
      <c r="E80">
        <v>95</v>
      </c>
      <c r="F80">
        <v>78</v>
      </c>
    </row>
    <row r="81" spans="1:6" x14ac:dyDescent="0.3">
      <c r="A81" s="1">
        <v>45069</v>
      </c>
      <c r="B81" s="2">
        <v>0.680150462962963</v>
      </c>
      <c r="C81">
        <v>30.29296875</v>
      </c>
      <c r="D81">
        <v>77</v>
      </c>
      <c r="E81">
        <v>95</v>
      </c>
      <c r="F81">
        <v>79</v>
      </c>
    </row>
    <row r="82" spans="1:6" x14ac:dyDescent="0.3">
      <c r="A82" s="1">
        <v>45069</v>
      </c>
      <c r="B82" s="2">
        <v>0.68016203703703704</v>
      </c>
      <c r="C82">
        <v>30.29296875</v>
      </c>
      <c r="D82">
        <v>77</v>
      </c>
      <c r="E82">
        <v>95</v>
      </c>
      <c r="F82">
        <v>80</v>
      </c>
    </row>
    <row r="83" spans="1:6" x14ac:dyDescent="0.3">
      <c r="A83" s="1">
        <v>45069</v>
      </c>
      <c r="B83" s="2">
        <v>0.68017361111111108</v>
      </c>
      <c r="C83">
        <v>29.97070313</v>
      </c>
      <c r="D83">
        <v>102</v>
      </c>
      <c r="E83">
        <v>95</v>
      </c>
      <c r="F83">
        <v>81</v>
      </c>
    </row>
    <row r="84" spans="1:6" x14ac:dyDescent="0.3">
      <c r="A84" s="1">
        <v>45069</v>
      </c>
      <c r="B84" s="2">
        <v>0.68018518518518523</v>
      </c>
      <c r="C84">
        <v>29.97070313</v>
      </c>
      <c r="D84">
        <v>80</v>
      </c>
      <c r="E84">
        <v>95</v>
      </c>
      <c r="F84">
        <v>82</v>
      </c>
    </row>
    <row r="85" spans="1:6" x14ac:dyDescent="0.3">
      <c r="A85" s="1">
        <v>45069</v>
      </c>
      <c r="B85" s="2">
        <v>0.68019675925925926</v>
      </c>
      <c r="C85">
        <v>29.97070313</v>
      </c>
      <c r="D85">
        <v>80</v>
      </c>
      <c r="E85">
        <v>95</v>
      </c>
      <c r="F85">
        <v>83</v>
      </c>
    </row>
    <row r="86" spans="1:6" x14ac:dyDescent="0.3">
      <c r="A86" s="1">
        <v>45069</v>
      </c>
      <c r="B86" s="2">
        <v>0.6802083333333333</v>
      </c>
      <c r="C86">
        <v>29.97070313</v>
      </c>
      <c r="D86">
        <v>108</v>
      </c>
      <c r="E86">
        <v>95</v>
      </c>
      <c r="F86">
        <v>84</v>
      </c>
    </row>
    <row r="87" spans="1:6" x14ac:dyDescent="0.3">
      <c r="A87" s="1">
        <v>45069</v>
      </c>
      <c r="B87" s="2">
        <v>0.68021990740740745</v>
      </c>
      <c r="C87">
        <v>30.29296875</v>
      </c>
      <c r="D87">
        <v>112</v>
      </c>
      <c r="E87">
        <v>94</v>
      </c>
      <c r="F87">
        <v>85</v>
      </c>
    </row>
    <row r="88" spans="1:6" x14ac:dyDescent="0.3">
      <c r="A88" s="1">
        <v>45069</v>
      </c>
      <c r="B88" s="2">
        <v>0.68025462962962968</v>
      </c>
      <c r="C88">
        <v>30.29296875</v>
      </c>
      <c r="D88">
        <v>51</v>
      </c>
      <c r="E88">
        <v>94</v>
      </c>
      <c r="F88">
        <v>86</v>
      </c>
    </row>
    <row r="89" spans="1:6" x14ac:dyDescent="0.3">
      <c r="A89" s="1">
        <v>45069</v>
      </c>
      <c r="B89" s="2">
        <v>0.68038194444444444</v>
      </c>
      <c r="C89">
        <v>29.97070313</v>
      </c>
      <c r="D89">
        <v>67</v>
      </c>
      <c r="E89">
        <v>95</v>
      </c>
      <c r="F89">
        <v>87</v>
      </c>
    </row>
    <row r="90" spans="1:6" x14ac:dyDescent="0.3">
      <c r="A90" s="1">
        <v>45069</v>
      </c>
      <c r="B90" s="2">
        <v>0.68039351851851848</v>
      </c>
      <c r="C90">
        <v>30.29296875</v>
      </c>
      <c r="D90">
        <v>147</v>
      </c>
      <c r="E90">
        <v>95</v>
      </c>
      <c r="F90">
        <v>88</v>
      </c>
    </row>
    <row r="91" spans="1:6" x14ac:dyDescent="0.3">
      <c r="A91" s="1">
        <v>45069</v>
      </c>
      <c r="B91" s="2">
        <v>0.68040509259259263</v>
      </c>
      <c r="C91">
        <v>29.97070313</v>
      </c>
      <c r="D91">
        <v>73</v>
      </c>
      <c r="E91">
        <v>95</v>
      </c>
      <c r="F91">
        <v>89</v>
      </c>
    </row>
    <row r="92" spans="1:6" x14ac:dyDescent="0.3">
      <c r="A92" s="1">
        <v>45069</v>
      </c>
      <c r="B92" s="2">
        <v>0.68042824074074071</v>
      </c>
      <c r="C92">
        <v>29.97070313</v>
      </c>
      <c r="D92">
        <v>73</v>
      </c>
      <c r="E92">
        <v>95</v>
      </c>
      <c r="F92">
        <v>90</v>
      </c>
    </row>
    <row r="93" spans="1:6" x14ac:dyDescent="0.3">
      <c r="A93" s="1">
        <v>45069</v>
      </c>
      <c r="B93" s="2">
        <v>0.68043981481481486</v>
      </c>
      <c r="C93">
        <v>29.97070313</v>
      </c>
      <c r="D93">
        <v>73</v>
      </c>
      <c r="E93">
        <v>95</v>
      </c>
      <c r="F93">
        <v>91</v>
      </c>
    </row>
    <row r="94" spans="1:6" x14ac:dyDescent="0.3">
      <c r="A94" s="1">
        <v>45069</v>
      </c>
      <c r="B94" s="2">
        <v>0.68046296296296294</v>
      </c>
      <c r="C94">
        <v>29.97070313</v>
      </c>
      <c r="D94">
        <v>66</v>
      </c>
      <c r="E94">
        <v>95</v>
      </c>
      <c r="F94">
        <v>92</v>
      </c>
    </row>
    <row r="95" spans="1:6" x14ac:dyDescent="0.3">
      <c r="A95" s="1">
        <v>45069</v>
      </c>
      <c r="B95" s="2">
        <v>0.68047453703703709</v>
      </c>
      <c r="C95">
        <v>29.97070313</v>
      </c>
      <c r="D95">
        <v>66</v>
      </c>
      <c r="E95">
        <v>95</v>
      </c>
      <c r="F95">
        <v>93</v>
      </c>
    </row>
    <row r="96" spans="1:6" x14ac:dyDescent="0.3">
      <c r="A96" s="1">
        <v>45069</v>
      </c>
      <c r="B96" s="2">
        <v>0.68053240740740739</v>
      </c>
      <c r="C96">
        <v>29.97070313</v>
      </c>
      <c r="D96">
        <v>93</v>
      </c>
      <c r="E96">
        <v>95</v>
      </c>
      <c r="F96">
        <v>94</v>
      </c>
    </row>
  </sheetData>
  <mergeCells count="16">
    <mergeCell ref="K7:K8"/>
    <mergeCell ref="K9:K10"/>
    <mergeCell ref="K11:K12"/>
    <mergeCell ref="L6:N6"/>
    <mergeCell ref="O6:Q6"/>
    <mergeCell ref="L13:N14"/>
    <mergeCell ref="O7:Q8"/>
    <mergeCell ref="O9:Q10"/>
    <mergeCell ref="O11:Q12"/>
    <mergeCell ref="R6:T6"/>
    <mergeCell ref="R7:T8"/>
    <mergeCell ref="R9:T10"/>
    <mergeCell ref="R11:T12"/>
    <mergeCell ref="L7:N8"/>
    <mergeCell ref="L9:N10"/>
    <mergeCell ref="L11:N12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9ECD-B7D2-40BE-927F-A6E4B8D0C28F}">
  <dimension ref="A1"/>
  <sheetViews>
    <sheetView workbookViewId="0">
      <selection activeCell="D14" sqref="D1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63AE438166D4AB6CD5120BDF6ADC2" ma:contentTypeVersion="2" ma:contentTypeDescription="Create a new document." ma:contentTypeScope="" ma:versionID="80b2101ebdfd20f0aba78b1aba6bcd6a">
  <xsd:schema xmlns:xsd="http://www.w3.org/2001/XMLSchema" xmlns:xs="http://www.w3.org/2001/XMLSchema" xmlns:p="http://schemas.microsoft.com/office/2006/metadata/properties" xmlns:ns3="44733b16-b68d-4b46-ad25-2012a5141197" targetNamespace="http://schemas.microsoft.com/office/2006/metadata/properties" ma:root="true" ma:fieldsID="826065fcaebed87b6ddd2204e84f35e1" ns3:_="">
    <xsd:import namespace="44733b16-b68d-4b46-ad25-2012a5141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33b16-b68d-4b46-ad25-2012a5141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e 4 3 6 3 7 e 5 - f 6 e c - 4 e a 2 - 8 d 0 e - 1 8 f b 1 4 a 8 f 3 3 e "   x m l n s = " h t t p : / / s c h e m a s . m i c r o s o f t . c o m / D a t a M a s h u p " > A A A A A H s E A A B Q S w M E F A A C A A g A t p O 3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p O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T t 1 Y 5 S 5 q M d Q E A A N 8 C A A A T A B w A R m 9 y b X V s Y X M v U 2 V j d G l v b j E u b S C i G A A o o B Q A A A A A A A A A A A A A A A A A A A A A A A A A A A B 1 k E 9 P w k A Q x e 9 N + A 6 b 9 V K S T S N V P G h 6 U N C E g 4 q 2 N 2 v M 2 o 6 w Z v + Q 7 V Q x h O / u Y G k o q L 1 s + 1 7 n 7 e 9 N B Q U q Z 1 n a n I O L X t A L q r n 0 U L J S S p Q s Y R q w F z B 6 U l f 7 A k g Z V R / R 2 B W 1 A Y v h j d I Q j Z x F + q h C f n 2 e F 0 5 r m E F + 4 k s G m p K 9 K v L Y l g z B m 3 x y n 7 0 s v H s n P W / P j v Y y B 6 l x b p x V 6 L y y s / w O P l k G S 2 T t l R E u k f f F 0 x i 0 M o p C E y 6 4 Y C O n a 2 O r Z C j Y t S 1 c S b P J I B 7 G g j 3 U D i H F L w 3 J 7 j W 6 c x a e + 6 L p d s R H c 2 l n V D v 7 W g C n k p l 8 p Z 8 y L 2 3 1 5 r x p 0 j d m F T a L E K s V b 9 Q B 3 Y 7 k 0 M o Q 1 o K 1 e t z q q E x X P 2 l 1 W 5 t X 8 B 3 n 9 F 9 n S M 7 E 4 t l p t G F Y r 3 f g j 2 C l I f B t / x 1 7 Y 2 z l 8 K D h P j 0 f E z k / Q O c Z Y f M D b p 6 B W Y C X W P s 9 b 0 P O r 6 a 3 / I C Z p 9 P 7 m H d 5 L 8 u S I C a 2 h O W O l c Q f p R k M f 7 e i p G Z E s G P B B t 1 l 9 H u B s n + l X 3 w D U E s B A i 0 A F A A C A A g A t p O 3 V i A 4 H 2 e k A A A A 9 Q A A A B I A A A A A A A A A A A A A A A A A A A A A A E N v b m Z p Z y 9 Q Y W N r Y W d l L n h t b F B L A Q I t A B Q A A g A I A L a T t 1 Y P y u m r p A A A A O k A A A A T A A A A A A A A A A A A A A A A A P A A A A B b Q 2 9 u d G V u d F 9 U e X B l c 1 0 u e G 1 s U E s B A i 0 A F A A C A A g A t p O 3 V j l L m o x 1 A Q A A 3 w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C t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Y X R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z V D E 1 O j I 5 O j Q 1 L j U 3 N j Y 5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S I g L z 4 8 R W 5 0 c n k g V H l w Z T 0 i U X V l c n l J R C I g V m F s d W U 9 I n M 4 M z F j N D R m N y 0 5 Y z k 4 L T R j N W M t O T A 4 Y i 0 z N 2 F m Z G N k M 2 R j Y j M i I C 8 + P E V u d H J 5 I F R 5 c G U 9 I k Z p b G x D b 2 x 1 b W 5 U e X B l c y I g V m F s d W U 9 I n N D U W 9 G Q l F N R C I g L z 4 8 R W 5 0 c n k g V H l w Z T 0 i R m l s b E N v b H V t b k 5 h b W V z I i B W Y W x 1 Z T 0 i c 1 s m c X V v d D t E Y X R l J n F 1 b 3 Q 7 L C Z x d W 9 0 O 1 R p b W U m c X V v d D s s J n F 1 b 3 Q 7 V G V t c G V y Y X R 1 c m U m c X V v d D s s J n F 1 b 3 Q 7 Q l B N J n F 1 b 3 Q 7 L C Z x d W 9 0 O 1 N Q T z I m c X V v d D s s J n F 1 b 3 Q 7 S W 5 k Z X g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Y X R h L 0 F 1 d G 9 S Z W 1 v d m V k Q 2 9 s d W 1 u c z E u e 0 R h d G U s M H 0 m c X V v d D s s J n F 1 b 3 Q 7 U 2 V j d G l v b j E v Z G F h d G E v Q X V 0 b 1 J l b W 9 2 Z W R D b 2 x 1 b W 5 z M S 5 7 V G l t Z S w x f S Z x d W 9 0 O y w m c X V v d D t T Z W N 0 a W 9 u M S 9 k Y W F 0 Y S 9 B d X R v U m V t b 3 Z l Z E N v b H V t b n M x L n t U Z W 1 w Z X J h d H V y Z S w y f S Z x d W 9 0 O y w m c X V v d D t T Z W N 0 a W 9 u M S 9 k Y W F 0 Y S 9 B d X R v U m V t b 3 Z l Z E N v b H V t b n M x L n t C U E 0 s M 3 0 m c X V v d D s s J n F 1 b 3 Q 7 U 2 V j d G l v b j E v Z G F h d G E v Q X V 0 b 1 J l b W 9 2 Z W R D b 2 x 1 b W 5 z M S 5 7 U 1 B P M i w 0 f S Z x d W 9 0 O y w m c X V v d D t T Z W N 0 a W 9 u M S 9 k Y W F 0 Y S 9 B d X R v U m V t b 3 Z l Z E N v b H V t b n M x L n t J b m R l e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W F 0 Y S 9 B d X R v U m V t b 3 Z l Z E N v b H V t b n M x L n t E Y X R l L D B 9 J n F 1 b 3 Q 7 L C Z x d W 9 0 O 1 N l Y 3 R p b 2 4 x L 2 R h Y X R h L 0 F 1 d G 9 S Z W 1 v d m V k Q 2 9 s d W 1 u c z E u e 1 R p b W U s M X 0 m c X V v d D s s J n F 1 b 3 Q 7 U 2 V j d G l v b j E v Z G F h d G E v Q X V 0 b 1 J l b W 9 2 Z W R D b 2 x 1 b W 5 z M S 5 7 V G V t c G V y Y X R 1 c m U s M n 0 m c X V v d D s s J n F 1 b 3 Q 7 U 2 V j d G l v b j E v Z G F h d G E v Q X V 0 b 1 J l b W 9 2 Z W R D b 2 x 1 b W 5 z M S 5 7 Q l B N L D N 9 J n F 1 b 3 Q 7 L C Z x d W 9 0 O 1 N l Y 3 R p b 2 4 x L 2 R h Y X R h L 0 F 1 d G 9 S Z W 1 v d m V k Q 2 9 s d W 1 u c z E u e 1 N Q T z I s N H 0 m c X V v d D s s J n F 1 b 3 Q 7 U 2 V j d G l v b j E v Z G F h d G E v Q X V 0 b 1 J l b W 9 2 Z W R D b 2 x 1 b W 5 z M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F 0 Y S 9 B Z G R l Z C U y M E l u Z G V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w q 9 l a j T B D s f + / k R a e B 0 4 A A A A A A g A A A A A A E G Y A A A A B A A A g A A A A T L J g d 8 D 8 V z 6 5 T v G C Y E m 7 E D u 2 E m c + p x 2 p 3 J C A D c Q / + D U A A A A A D o A A A A A C A A A g A A A A 2 s t q P 4 V V c R V S z 6 5 F K 6 R n X j D v 2 d v s n s z 7 N x v f 7 c y 6 s 1 p Q A A A A q g d N / G N p 6 5 D h 5 D 5 4 h D q y D w N N U A 5 U S i y 8 6 6 z d z N F r a J R c Y x E R k E q E 2 u g V 0 v 2 F A p V + 2 e M P 4 A l q f q B o o n Z 5 Z e 2 M c y r R 3 f S O h / I h k l I b 9 y s p H Q 5 A A A A A H p k n 8 + T Y d 6 X m i H v v T H S Q m i 6 X c f w g p z 5 E e 9 5 x 6 C 0 Q 1 P u B n I d U Q r S 9 i j + 7 G U F w K R V V L 3 Z s O h B P 5 b o M Q 8 N q z t E K x w = = < / D a t a M a s h u p > 
</file>

<file path=customXml/itemProps1.xml><?xml version="1.0" encoding="utf-8"?>
<ds:datastoreItem xmlns:ds="http://schemas.openxmlformats.org/officeDocument/2006/customXml" ds:itemID="{24BB941B-0BD8-4F37-8BCA-EAC59C3E4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733b16-b68d-4b46-ad25-2012a5141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FBCEA4-9D08-490C-B6F5-190399CE94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382A20-2550-405C-8294-AE4B74FE79F9}">
  <ds:schemaRefs>
    <ds:schemaRef ds:uri="http://purl.org/dc/dcmitype/"/>
    <ds:schemaRef ds:uri="44733b16-b68d-4b46-ad25-2012a5141197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B3CDF47-38D4-4FF6-BA70-F2B900E178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DESKTOPuefi</dc:creator>
  <cp:lastModifiedBy>DESKTOPuefi</cp:lastModifiedBy>
  <dcterms:created xsi:type="dcterms:W3CDTF">2023-05-21T13:48:38Z</dcterms:created>
  <dcterms:modified xsi:type="dcterms:W3CDTF">2023-05-23T15:29:48Z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0x0101005F163AE438166D4AB6CD5120BDF6ADC2</vt:lpwstr>
  </property>
</Properties>
</file>