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Scripts\soildworks22\"/>
    </mc:Choice>
  </mc:AlternateContent>
  <bookViews>
    <workbookView xWindow="0" yWindow="0" windowWidth="28800" windowHeight="12435"/>
  </bookViews>
  <sheets>
    <sheet name="Sheet1" sheetId="1" r:id="rId1"/>
    <sheet name="Sheet3" sheetId="3" r:id="rId2"/>
    <sheet name="Sheet2" sheetId="2" r:id="rId3"/>
    <sheet name="GastonRef" sheetId="4" r:id="rId4"/>
  </sheets>
  <definedNames>
    <definedName name="ExternalData_1" localSheetId="3" hidden="1">GastonRef!$A$1:$D$24</definedName>
    <definedName name="Query_from_m2mdata01" localSheetId="0" hidden="1">Sheet1!$A$1:$H$335</definedName>
    <definedName name="Query_from_m2mdata01" localSheetId="2" hidden="1">Sheet2!$A$1:$H$2025</definedName>
    <definedName name="Table1" localSheetId="2">#REF!</definedName>
    <definedName name="Table1">#REF!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336" i="1" l="1"/>
  <c r="U336" i="1"/>
  <c r="T336" i="1"/>
  <c r="S336" i="1"/>
  <c r="R336" i="1"/>
  <c r="Q336" i="1"/>
  <c r="P336" i="1"/>
  <c r="O336" i="1"/>
  <c r="N336" i="1"/>
  <c r="M336" i="1"/>
  <c r="L336" i="1"/>
  <c r="K336" i="1"/>
  <c r="J336" i="1"/>
  <c r="I336" i="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M76" i="2" s="1"/>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M244" i="2" s="1"/>
  <c r="N244" i="2" s="1"/>
  <c r="J245" i="2"/>
  <c r="J246" i="2"/>
  <c r="J247" i="2"/>
  <c r="J248" i="2"/>
  <c r="J249" i="2"/>
  <c r="J250" i="2"/>
  <c r="J251" i="2"/>
  <c r="J252" i="2"/>
  <c r="J253" i="2"/>
  <c r="J254" i="2"/>
  <c r="J255" i="2"/>
  <c r="J256" i="2"/>
  <c r="J257" i="2"/>
  <c r="J258" i="2"/>
  <c r="J259" i="2"/>
  <c r="J260" i="2"/>
  <c r="J261" i="2"/>
  <c r="J262" i="2"/>
  <c r="J263" i="2"/>
  <c r="J264" i="2"/>
  <c r="J265" i="2"/>
  <c r="J266" i="2"/>
  <c r="J267" i="2"/>
  <c r="J268" i="2"/>
  <c r="M268" i="2" s="1"/>
  <c r="N268" i="2" s="1"/>
  <c r="J269" i="2"/>
  <c r="J270" i="2"/>
  <c r="J271" i="2"/>
  <c r="J272" i="2"/>
  <c r="M272" i="2" s="1"/>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M364" i="2" s="1"/>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M412" i="2" s="1"/>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M460" i="2" s="1"/>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M556" i="2" s="1"/>
  <c r="J557" i="2"/>
  <c r="J558" i="2"/>
  <c r="J559" i="2"/>
  <c r="J560" i="2"/>
  <c r="J561" i="2"/>
  <c r="J562" i="2"/>
  <c r="J563" i="2"/>
  <c r="J564" i="2"/>
  <c r="J565" i="2"/>
  <c r="J566" i="2"/>
  <c r="J567" i="2"/>
  <c r="J568" i="2"/>
  <c r="J569" i="2"/>
  <c r="J570" i="2"/>
  <c r="J571" i="2"/>
  <c r="J572" i="2"/>
  <c r="J573" i="2"/>
  <c r="J574" i="2"/>
  <c r="J575" i="2"/>
  <c r="J576" i="2"/>
  <c r="J577" i="2"/>
  <c r="J578" i="2"/>
  <c r="J579" i="2"/>
  <c r="J580" i="2"/>
  <c r="M580" i="2" s="1"/>
  <c r="J581" i="2"/>
  <c r="J582" i="2"/>
  <c r="J583" i="2"/>
  <c r="J584" i="2"/>
  <c r="J585" i="2"/>
  <c r="J586" i="2"/>
  <c r="J587" i="2"/>
  <c r="J588" i="2"/>
  <c r="J589" i="2"/>
  <c r="J590" i="2"/>
  <c r="J591" i="2"/>
  <c r="J592" i="2"/>
  <c r="J593" i="2"/>
  <c r="J594" i="2"/>
  <c r="J595" i="2"/>
  <c r="J596" i="2"/>
  <c r="J597" i="2"/>
  <c r="J598" i="2"/>
  <c r="J599" i="2"/>
  <c r="J600" i="2"/>
  <c r="J601" i="2"/>
  <c r="J602" i="2"/>
  <c r="J603" i="2"/>
  <c r="J604" i="2"/>
  <c r="M604" i="2" s="1"/>
  <c r="J605" i="2"/>
  <c r="J606" i="2"/>
  <c r="J607" i="2"/>
  <c r="J608" i="2"/>
  <c r="J609" i="2"/>
  <c r="J610" i="2"/>
  <c r="J611" i="2"/>
  <c r="J612" i="2"/>
  <c r="J613" i="2"/>
  <c r="J614" i="2"/>
  <c r="J615" i="2"/>
  <c r="J616" i="2"/>
  <c r="J617" i="2"/>
  <c r="J618" i="2"/>
  <c r="J619" i="2"/>
  <c r="J620" i="2"/>
  <c r="J621" i="2"/>
  <c r="J622" i="2"/>
  <c r="J623" i="2"/>
  <c r="J624" i="2"/>
  <c r="J625" i="2"/>
  <c r="J626" i="2"/>
  <c r="J627" i="2"/>
  <c r="J628" i="2"/>
  <c r="M628" i="2" s="1"/>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M654" i="2" s="1"/>
  <c r="J655" i="2"/>
  <c r="J656" i="2"/>
  <c r="M656" i="2" s="1"/>
  <c r="J657" i="2"/>
  <c r="J658" i="2"/>
  <c r="J659" i="2"/>
  <c r="J660" i="2"/>
  <c r="J661" i="2"/>
  <c r="J662" i="2"/>
  <c r="J663" i="2"/>
  <c r="J664" i="2"/>
  <c r="J665" i="2"/>
  <c r="J666" i="2"/>
  <c r="J667" i="2"/>
  <c r="J668" i="2"/>
  <c r="J669" i="2"/>
  <c r="J670" i="2"/>
  <c r="J671" i="2"/>
  <c r="J672" i="2"/>
  <c r="J673" i="2"/>
  <c r="J674" i="2"/>
  <c r="J675" i="2"/>
  <c r="J676" i="2"/>
  <c r="M676" i="2" s="1"/>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M724" i="2" s="1"/>
  <c r="J725" i="2"/>
  <c r="J726" i="2"/>
  <c r="J727" i="2"/>
  <c r="J728" i="2"/>
  <c r="J729" i="2"/>
  <c r="J730" i="2"/>
  <c r="J731" i="2"/>
  <c r="J732" i="2"/>
  <c r="J733" i="2"/>
  <c r="J734" i="2"/>
  <c r="J735" i="2"/>
  <c r="J736" i="2"/>
  <c r="J737" i="2"/>
  <c r="J738" i="2"/>
  <c r="J739" i="2"/>
  <c r="J740" i="2"/>
  <c r="J741" i="2"/>
  <c r="J742" i="2"/>
  <c r="J743" i="2"/>
  <c r="J744" i="2"/>
  <c r="J745" i="2"/>
  <c r="J746" i="2"/>
  <c r="J747" i="2"/>
  <c r="J748" i="2"/>
  <c r="M748" i="2" s="1"/>
  <c r="J749" i="2"/>
  <c r="J750" i="2"/>
  <c r="M750" i="2" s="1"/>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M796" i="2" s="1"/>
  <c r="J797" i="2"/>
  <c r="J798" i="2"/>
  <c r="J799" i="2"/>
  <c r="J800" i="2"/>
  <c r="M800" i="2" s="1"/>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M844" i="2" s="1"/>
  <c r="J845" i="2"/>
  <c r="J846" i="2"/>
  <c r="J847" i="2"/>
  <c r="J848" i="2"/>
  <c r="J849" i="2"/>
  <c r="J850" i="2"/>
  <c r="J851" i="2"/>
  <c r="J852" i="2"/>
  <c r="J853" i="2"/>
  <c r="J854" i="2"/>
  <c r="J855" i="2"/>
  <c r="J856" i="2"/>
  <c r="J857" i="2"/>
  <c r="J858" i="2"/>
  <c r="J859" i="2"/>
  <c r="J860" i="2"/>
  <c r="J861" i="2"/>
  <c r="J862" i="2"/>
  <c r="J863" i="2"/>
  <c r="J864" i="2"/>
  <c r="J865" i="2"/>
  <c r="J866" i="2"/>
  <c r="J867" i="2"/>
  <c r="J868" i="2"/>
  <c r="M868" i="2" s="1"/>
  <c r="J869" i="2"/>
  <c r="J870" i="2"/>
  <c r="M870" i="2" s="1"/>
  <c r="J871" i="2"/>
  <c r="J872" i="2"/>
  <c r="J873" i="2"/>
  <c r="J874" i="2"/>
  <c r="J875" i="2"/>
  <c r="J876" i="2"/>
  <c r="J877" i="2"/>
  <c r="J878" i="2"/>
  <c r="J879" i="2"/>
  <c r="J880" i="2"/>
  <c r="J881" i="2"/>
  <c r="J882" i="2"/>
  <c r="J883" i="2"/>
  <c r="J884" i="2"/>
  <c r="J885" i="2"/>
  <c r="J886" i="2"/>
  <c r="J887" i="2"/>
  <c r="J888" i="2"/>
  <c r="J889" i="2"/>
  <c r="J890" i="2"/>
  <c r="J891" i="2"/>
  <c r="J892" i="2"/>
  <c r="M892" i="2" s="1"/>
  <c r="J893" i="2"/>
  <c r="J894" i="2"/>
  <c r="J895" i="2"/>
  <c r="J896" i="2"/>
  <c r="J897" i="2"/>
  <c r="J898" i="2"/>
  <c r="J899" i="2"/>
  <c r="J900" i="2"/>
  <c r="J901" i="2"/>
  <c r="J902" i="2"/>
  <c r="J903" i="2"/>
  <c r="J904" i="2"/>
  <c r="J905" i="2"/>
  <c r="J906" i="2"/>
  <c r="J907" i="2"/>
  <c r="J908" i="2"/>
  <c r="J909" i="2"/>
  <c r="J910" i="2"/>
  <c r="J911" i="2"/>
  <c r="J912" i="2"/>
  <c r="J913" i="2"/>
  <c r="J914" i="2"/>
  <c r="J915" i="2"/>
  <c r="J916" i="2"/>
  <c r="M916" i="2" s="1"/>
  <c r="J917" i="2"/>
  <c r="J918" i="2"/>
  <c r="M918" i="2" s="1"/>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M944" i="2" s="1"/>
  <c r="J945" i="2"/>
  <c r="J946" i="2"/>
  <c r="J947" i="2"/>
  <c r="J948" i="2"/>
  <c r="J949" i="2"/>
  <c r="J950" i="2"/>
  <c r="J951" i="2"/>
  <c r="J952" i="2"/>
  <c r="J953" i="2"/>
  <c r="J954" i="2"/>
  <c r="J955" i="2"/>
  <c r="J956" i="2"/>
  <c r="J957" i="2"/>
  <c r="J958" i="2"/>
  <c r="J959" i="2"/>
  <c r="J960" i="2"/>
  <c r="J961" i="2"/>
  <c r="J962" i="2"/>
  <c r="J963" i="2"/>
  <c r="J964" i="2"/>
  <c r="J965" i="2"/>
  <c r="J966" i="2"/>
  <c r="J967" i="2"/>
  <c r="J968" i="2"/>
  <c r="M968" i="2" s="1"/>
  <c r="J969" i="2"/>
  <c r="J970" i="2"/>
  <c r="J971" i="2"/>
  <c r="J972" i="2"/>
  <c r="J973" i="2"/>
  <c r="J974" i="2"/>
  <c r="J975" i="2"/>
  <c r="J976" i="2"/>
  <c r="J977" i="2"/>
  <c r="J978" i="2"/>
  <c r="J979" i="2"/>
  <c r="J980" i="2"/>
  <c r="J981" i="2"/>
  <c r="J982" i="2"/>
  <c r="J983" i="2"/>
  <c r="J984" i="2"/>
  <c r="J985" i="2"/>
  <c r="J986" i="2"/>
  <c r="J987" i="2"/>
  <c r="J988" i="2"/>
  <c r="J989" i="2"/>
  <c r="J990" i="2"/>
  <c r="M990" i="2" s="1"/>
  <c r="J991" i="2"/>
  <c r="J992" i="2"/>
  <c r="J993" i="2"/>
  <c r="J994" i="2"/>
  <c r="J995" i="2"/>
  <c r="J996" i="2"/>
  <c r="J997" i="2"/>
  <c r="J998" i="2"/>
  <c r="J999" i="2"/>
  <c r="J1000" i="2"/>
  <c r="J1001" i="2"/>
  <c r="J1002" i="2"/>
  <c r="J1003" i="2"/>
  <c r="J1004" i="2"/>
  <c r="J1005" i="2"/>
  <c r="J1006" i="2"/>
  <c r="J1007" i="2"/>
  <c r="J1008" i="2"/>
  <c r="J1009" i="2"/>
  <c r="J1010" i="2"/>
  <c r="J1011" i="2"/>
  <c r="J1012" i="2"/>
  <c r="M1012" i="2" s="1"/>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M1110" i="2" s="1"/>
  <c r="J1111" i="2"/>
  <c r="J1112" i="2"/>
  <c r="J1113" i="2"/>
  <c r="J1114" i="2"/>
  <c r="J1115" i="2"/>
  <c r="J1116" i="2"/>
  <c r="J1117" i="2"/>
  <c r="J1118" i="2"/>
  <c r="J1119" i="2"/>
  <c r="J1120" i="2"/>
  <c r="J1121" i="2"/>
  <c r="J1122" i="2"/>
  <c r="J1123" i="2"/>
  <c r="J1124" i="2"/>
  <c r="J1125" i="2"/>
  <c r="J1126" i="2"/>
  <c r="J1127" i="2"/>
  <c r="J1128" i="2"/>
  <c r="J1129" i="2"/>
  <c r="J1130" i="2"/>
  <c r="J1131" i="2"/>
  <c r="J1132" i="2"/>
  <c r="M1132" i="2" s="1"/>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M1160" i="2" s="1"/>
  <c r="J1161" i="2"/>
  <c r="J1162" i="2"/>
  <c r="J1163" i="2"/>
  <c r="J1164" i="2"/>
  <c r="J1165" i="2"/>
  <c r="J1166" i="2"/>
  <c r="J1167" i="2"/>
  <c r="J1168" i="2"/>
  <c r="J1169" i="2"/>
  <c r="J1170" i="2"/>
  <c r="J1171" i="2"/>
  <c r="J1172" i="2"/>
  <c r="J1173" i="2"/>
  <c r="J1174" i="2"/>
  <c r="J1175" i="2"/>
  <c r="J1176" i="2"/>
  <c r="J1177" i="2"/>
  <c r="J1178" i="2"/>
  <c r="J1179" i="2"/>
  <c r="J1180" i="2"/>
  <c r="M1180" i="2" s="1"/>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M1206" i="2" s="1"/>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M1254" i="2" s="1"/>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M1300" i="2" s="1"/>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M1348" i="2" s="1"/>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M1396" i="2" s="1"/>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M1420" i="2" s="1"/>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M1444" i="2" s="1"/>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M1468" i="2" s="1"/>
  <c r="J1469" i="2"/>
  <c r="J1470" i="2"/>
  <c r="J1471" i="2"/>
  <c r="J1472" i="2"/>
  <c r="M1472" i="2" s="1"/>
  <c r="J1473" i="2"/>
  <c r="J1474" i="2"/>
  <c r="J1475" i="2"/>
  <c r="J1476" i="2"/>
  <c r="J1477" i="2"/>
  <c r="J1478" i="2"/>
  <c r="J1479" i="2"/>
  <c r="J1480" i="2"/>
  <c r="J1481" i="2"/>
  <c r="J1482" i="2"/>
  <c r="J1483" i="2"/>
  <c r="J1484" i="2"/>
  <c r="J1485" i="2"/>
  <c r="J1486" i="2"/>
  <c r="J1487" i="2"/>
  <c r="J1488" i="2"/>
  <c r="J1489" i="2"/>
  <c r="J1490" i="2"/>
  <c r="J1491" i="2"/>
  <c r="J1492" i="2"/>
  <c r="M1492" i="2" s="1"/>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M1520" i="2" s="1"/>
  <c r="J1521" i="2"/>
  <c r="J1522" i="2"/>
  <c r="J1523" i="2"/>
  <c r="J1524" i="2"/>
  <c r="J1525" i="2"/>
  <c r="J1526" i="2"/>
  <c r="J1527" i="2"/>
  <c r="J1528" i="2"/>
  <c r="J1529" i="2"/>
  <c r="M1529" i="2" s="1"/>
  <c r="J1530" i="2"/>
  <c r="J1531" i="2"/>
  <c r="J1532" i="2"/>
  <c r="J1533" i="2"/>
  <c r="J1534" i="2"/>
  <c r="J1535" i="2"/>
  <c r="J1536" i="2"/>
  <c r="J1537" i="2"/>
  <c r="J1538" i="2"/>
  <c r="J1539" i="2"/>
  <c r="J1540" i="2"/>
  <c r="M1540" i="2" s="1"/>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M1577" i="2" s="1"/>
  <c r="J1578" i="2"/>
  <c r="J1579" i="2"/>
  <c r="J1580" i="2"/>
  <c r="J1581" i="2"/>
  <c r="J1582" i="2"/>
  <c r="J1583" i="2"/>
  <c r="J1584" i="2"/>
  <c r="J1585" i="2"/>
  <c r="J1586" i="2"/>
  <c r="J1587" i="2"/>
  <c r="J1588" i="2"/>
  <c r="M1588" i="2" s="1"/>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M1612" i="2" s="1"/>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M1636" i="2" s="1"/>
  <c r="J1637" i="2"/>
  <c r="J1638" i="2"/>
  <c r="M1638" i="2" s="1"/>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M1708" i="2" s="1"/>
  <c r="J1709" i="2"/>
  <c r="J1710" i="2"/>
  <c r="J1711" i="2"/>
  <c r="J1712" i="2"/>
  <c r="J1713" i="2"/>
  <c r="J1714" i="2"/>
  <c r="J1715" i="2"/>
  <c r="J1716" i="2"/>
  <c r="J1717" i="2"/>
  <c r="J1718" i="2"/>
  <c r="J1719" i="2"/>
  <c r="J1720" i="2"/>
  <c r="J1721" i="2"/>
  <c r="J1722" i="2"/>
  <c r="J1723" i="2"/>
  <c r="J1724" i="2"/>
  <c r="J1725" i="2"/>
  <c r="J1726" i="2"/>
  <c r="J1727" i="2"/>
  <c r="J1728" i="2"/>
  <c r="J1729" i="2"/>
  <c r="J1730" i="2"/>
  <c r="M1730" i="2" s="1"/>
  <c r="J1731" i="2"/>
  <c r="J1732" i="2"/>
  <c r="M1732" i="2" s="1"/>
  <c r="J1733" i="2"/>
  <c r="J1734" i="2"/>
  <c r="M1734" i="2" s="1"/>
  <c r="J1735" i="2"/>
  <c r="J1736" i="2"/>
  <c r="M1736" i="2" s="1"/>
  <c r="J1737" i="2"/>
  <c r="J1738" i="2"/>
  <c r="J1739" i="2"/>
  <c r="J1740" i="2"/>
  <c r="J1741" i="2"/>
  <c r="J1742" i="2"/>
  <c r="J1743" i="2"/>
  <c r="J1744" i="2"/>
  <c r="J1745" i="2"/>
  <c r="J1746" i="2"/>
  <c r="J1747" i="2"/>
  <c r="J1748" i="2"/>
  <c r="J1749" i="2"/>
  <c r="J1750" i="2"/>
  <c r="J1751" i="2"/>
  <c r="J1752" i="2"/>
  <c r="J1753" i="2"/>
  <c r="J1754" i="2"/>
  <c r="M1754" i="2" s="1"/>
  <c r="J1755" i="2"/>
  <c r="J1756" i="2"/>
  <c r="M1756" i="2" s="1"/>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M1780" i="2" s="1"/>
  <c r="J1781" i="2"/>
  <c r="J1782" i="2"/>
  <c r="J1783" i="2"/>
  <c r="J1784" i="2"/>
  <c r="J1785" i="2"/>
  <c r="J1786" i="2"/>
  <c r="J1787" i="2"/>
  <c r="J1788" i="2"/>
  <c r="J1789" i="2"/>
  <c r="J1790" i="2"/>
  <c r="J1791" i="2"/>
  <c r="J1792" i="2"/>
  <c r="J1793" i="2"/>
  <c r="M1793" i="2" s="1"/>
  <c r="J1794" i="2"/>
  <c r="J1795" i="2"/>
  <c r="J1796" i="2"/>
  <c r="J1797" i="2"/>
  <c r="J1798" i="2"/>
  <c r="J1799" i="2"/>
  <c r="J1800" i="2"/>
  <c r="J1801" i="2"/>
  <c r="J1802" i="2"/>
  <c r="J1803" i="2"/>
  <c r="J1804" i="2"/>
  <c r="J1805" i="2"/>
  <c r="J1806" i="2"/>
  <c r="J1807" i="2"/>
  <c r="J1808" i="2"/>
  <c r="M1808" i="2" s="1"/>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M1876" i="2" s="1"/>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M1902" i="2" s="1"/>
  <c r="J1903" i="2"/>
  <c r="J1904" i="2"/>
  <c r="J1905" i="2"/>
  <c r="J1906" i="2"/>
  <c r="J1907" i="2"/>
  <c r="J1908" i="2"/>
  <c r="J1909" i="2"/>
  <c r="J1910" i="2"/>
  <c r="J1911" i="2"/>
  <c r="J1912" i="2"/>
  <c r="J1913" i="2"/>
  <c r="J1914" i="2"/>
  <c r="J1915" i="2"/>
  <c r="J1916" i="2"/>
  <c r="J1917" i="2"/>
  <c r="J1918" i="2"/>
  <c r="J1919" i="2"/>
  <c r="J1920" i="2"/>
  <c r="J1921" i="2"/>
  <c r="J1922" i="2"/>
  <c r="M1922" i="2" s="1"/>
  <c r="J1923" i="2"/>
  <c r="J1924" i="2"/>
  <c r="M1924" i="2" s="1"/>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M1948" i="2" s="1"/>
  <c r="J1949" i="2"/>
  <c r="J1950" i="2"/>
  <c r="J1951" i="2"/>
  <c r="J1952" i="2"/>
  <c r="J1953" i="2"/>
  <c r="J1954" i="2"/>
  <c r="J1955" i="2"/>
  <c r="J1956" i="2"/>
  <c r="J1957" i="2"/>
  <c r="J1958" i="2"/>
  <c r="J1959" i="2"/>
  <c r="J1960" i="2"/>
  <c r="J1961" i="2"/>
  <c r="M1961" i="2" s="1"/>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M1996" i="2" s="1"/>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K2" i="2"/>
  <c r="K3" i="2"/>
  <c r="M3" i="2" s="1"/>
  <c r="N3" i="2" s="1"/>
  <c r="K4" i="2"/>
  <c r="K5" i="2"/>
  <c r="M5" i="2" s="1"/>
  <c r="N5" i="2" s="1"/>
  <c r="K6" i="2"/>
  <c r="M6" i="2" s="1"/>
  <c r="N6" i="2" s="1"/>
  <c r="K7" i="2"/>
  <c r="M7" i="2" s="1"/>
  <c r="N7" i="2" s="1"/>
  <c r="K8" i="2"/>
  <c r="K9" i="2"/>
  <c r="M9" i="2" s="1"/>
  <c r="N9" i="2" s="1"/>
  <c r="K10" i="2"/>
  <c r="K11" i="2"/>
  <c r="K12" i="2"/>
  <c r="K13" i="2"/>
  <c r="K14" i="2"/>
  <c r="K15" i="2"/>
  <c r="K16" i="2"/>
  <c r="K17" i="2"/>
  <c r="M17" i="2" s="1"/>
  <c r="N17" i="2" s="1"/>
  <c r="K18" i="2"/>
  <c r="K19" i="2"/>
  <c r="M19" i="2" s="1"/>
  <c r="N19" i="2" s="1"/>
  <c r="K20" i="2"/>
  <c r="M20" i="2" s="1"/>
  <c r="N20" i="2" s="1"/>
  <c r="K21" i="2"/>
  <c r="M21" i="2" s="1"/>
  <c r="K22" i="2"/>
  <c r="M22" i="2" s="1"/>
  <c r="N22" i="2" s="1"/>
  <c r="K23" i="2"/>
  <c r="M23" i="2" s="1"/>
  <c r="K24" i="2"/>
  <c r="M24" i="2" s="1"/>
  <c r="N24" i="2" s="1"/>
  <c r="K25" i="2"/>
  <c r="K26" i="2"/>
  <c r="M26" i="2" s="1"/>
  <c r="K27" i="2"/>
  <c r="K28" i="2"/>
  <c r="K29" i="2"/>
  <c r="M29" i="2" s="1"/>
  <c r="N29" i="2" s="1"/>
  <c r="K30" i="2"/>
  <c r="M30" i="2" s="1"/>
  <c r="K31" i="2"/>
  <c r="M31" i="2" s="1"/>
  <c r="N31" i="2" s="1"/>
  <c r="K32" i="2"/>
  <c r="M32" i="2" s="1"/>
  <c r="N32" i="2" s="1"/>
  <c r="K33" i="2"/>
  <c r="M33" i="2" s="1"/>
  <c r="N33" i="2" s="1"/>
  <c r="K34" i="2"/>
  <c r="K35" i="2"/>
  <c r="K36" i="2"/>
  <c r="K37" i="2"/>
  <c r="K38" i="2"/>
  <c r="K39" i="2"/>
  <c r="K40" i="2"/>
  <c r="M40" i="2" s="1"/>
  <c r="N40" i="2" s="1"/>
  <c r="K41" i="2"/>
  <c r="M41" i="2" s="1"/>
  <c r="N41" i="2" s="1"/>
  <c r="K42" i="2"/>
  <c r="M42" i="2" s="1"/>
  <c r="N42" i="2" s="1"/>
  <c r="K43" i="2"/>
  <c r="M43" i="2" s="1"/>
  <c r="N43" i="2" s="1"/>
  <c r="K44" i="2"/>
  <c r="M44" i="2" s="1"/>
  <c r="N44" i="2" s="1"/>
  <c r="K45" i="2"/>
  <c r="M45" i="2" s="1"/>
  <c r="N45" i="2" s="1"/>
  <c r="K46" i="2"/>
  <c r="M46" i="2" s="1"/>
  <c r="N46" i="2" s="1"/>
  <c r="K47" i="2"/>
  <c r="M47" i="2" s="1"/>
  <c r="N47" i="2" s="1"/>
  <c r="K48" i="2"/>
  <c r="M48" i="2" s="1"/>
  <c r="N48" i="2" s="1"/>
  <c r="K49" i="2"/>
  <c r="K50" i="2"/>
  <c r="M50" i="2" s="1"/>
  <c r="N50" i="2" s="1"/>
  <c r="K51" i="2"/>
  <c r="M51" i="2" s="1"/>
  <c r="N51" i="2" s="1"/>
  <c r="K52" i="2"/>
  <c r="K53" i="2"/>
  <c r="M53" i="2" s="1"/>
  <c r="N53" i="2" s="1"/>
  <c r="K54" i="2"/>
  <c r="M54" i="2" s="1"/>
  <c r="N54" i="2" s="1"/>
  <c r="K55" i="2"/>
  <c r="M55" i="2" s="1"/>
  <c r="N55" i="2" s="1"/>
  <c r="K56" i="2"/>
  <c r="M56" i="2" s="1"/>
  <c r="N56" i="2" s="1"/>
  <c r="K57" i="2"/>
  <c r="M57" i="2" s="1"/>
  <c r="N57" i="2" s="1"/>
  <c r="K58" i="2"/>
  <c r="K59" i="2"/>
  <c r="K60" i="2"/>
  <c r="K61" i="2"/>
  <c r="K62" i="2"/>
  <c r="K63" i="2"/>
  <c r="K64" i="2"/>
  <c r="K65" i="2"/>
  <c r="M65" i="2" s="1"/>
  <c r="K66" i="2"/>
  <c r="K67" i="2"/>
  <c r="M67" i="2" s="1"/>
  <c r="N67" i="2" s="1"/>
  <c r="K68" i="2"/>
  <c r="M68" i="2" s="1"/>
  <c r="N68" i="2" s="1"/>
  <c r="K69" i="2"/>
  <c r="M69" i="2" s="1"/>
  <c r="N69" i="2" s="1"/>
  <c r="K70" i="2"/>
  <c r="K71" i="2"/>
  <c r="K72" i="2"/>
  <c r="M72" i="2" s="1"/>
  <c r="N72" i="2" s="1"/>
  <c r="K73" i="2"/>
  <c r="K74" i="2"/>
  <c r="K75" i="2"/>
  <c r="K76" i="2"/>
  <c r="K77" i="2"/>
  <c r="M77" i="2" s="1"/>
  <c r="N77" i="2" s="1"/>
  <c r="K78" i="2"/>
  <c r="M78" i="2" s="1"/>
  <c r="N78" i="2" s="1"/>
  <c r="K79" i="2"/>
  <c r="M79" i="2" s="1"/>
  <c r="N79" i="2" s="1"/>
  <c r="K80" i="2"/>
  <c r="M80" i="2" s="1"/>
  <c r="N80" i="2" s="1"/>
  <c r="K81" i="2"/>
  <c r="M81" i="2" s="1"/>
  <c r="K82" i="2"/>
  <c r="K83" i="2"/>
  <c r="K84" i="2"/>
  <c r="K85" i="2"/>
  <c r="K86" i="2"/>
  <c r="K87" i="2"/>
  <c r="K88" i="2"/>
  <c r="M88" i="2" s="1"/>
  <c r="N88" i="2" s="1"/>
  <c r="K89" i="2"/>
  <c r="M89" i="2" s="1"/>
  <c r="K90" i="2"/>
  <c r="M90" i="2" s="1"/>
  <c r="N90" i="2" s="1"/>
  <c r="K91" i="2"/>
  <c r="M91" i="2" s="1"/>
  <c r="N91" i="2" s="1"/>
  <c r="K92" i="2"/>
  <c r="M92" i="2" s="1"/>
  <c r="N92" i="2" s="1"/>
  <c r="K93" i="2"/>
  <c r="M93" i="2" s="1"/>
  <c r="N93" i="2" s="1"/>
  <c r="K94" i="2"/>
  <c r="M94" i="2" s="1"/>
  <c r="N94" i="2" s="1"/>
  <c r="K95" i="2"/>
  <c r="M95" i="2" s="1"/>
  <c r="N95" i="2" s="1"/>
  <c r="K96" i="2"/>
  <c r="M96" i="2" s="1"/>
  <c r="N96" i="2" s="1"/>
  <c r="K97" i="2"/>
  <c r="K98" i="2"/>
  <c r="K99" i="2"/>
  <c r="M99" i="2" s="1"/>
  <c r="N99" i="2" s="1"/>
  <c r="K100" i="2"/>
  <c r="K101" i="2"/>
  <c r="M101" i="2" s="1"/>
  <c r="N101" i="2" s="1"/>
  <c r="K102" i="2"/>
  <c r="K103" i="2"/>
  <c r="M103" i="2" s="1"/>
  <c r="K104" i="2"/>
  <c r="K105" i="2"/>
  <c r="M105" i="2" s="1"/>
  <c r="N105" i="2" s="1"/>
  <c r="K106" i="2"/>
  <c r="K107" i="2"/>
  <c r="K108" i="2"/>
  <c r="K109" i="2"/>
  <c r="K110" i="2"/>
  <c r="K111" i="2"/>
  <c r="K112" i="2"/>
  <c r="M112" i="2" s="1"/>
  <c r="N112" i="2" s="1"/>
  <c r="K113" i="2"/>
  <c r="M113" i="2" s="1"/>
  <c r="N113" i="2" s="1"/>
  <c r="K114" i="2"/>
  <c r="M114" i="2" s="1"/>
  <c r="N114" i="2" s="1"/>
  <c r="K115" i="2"/>
  <c r="K116" i="2"/>
  <c r="M116" i="2" s="1"/>
  <c r="N116" i="2" s="1"/>
  <c r="K117" i="2"/>
  <c r="M117" i="2" s="1"/>
  <c r="N117" i="2" s="1"/>
  <c r="K118" i="2"/>
  <c r="M118" i="2" s="1"/>
  <c r="N118" i="2" s="1"/>
  <c r="K119" i="2"/>
  <c r="M119" i="2" s="1"/>
  <c r="N119" i="2" s="1"/>
  <c r="K120" i="2"/>
  <c r="M120" i="2" s="1"/>
  <c r="N120" i="2" s="1"/>
  <c r="K121" i="2"/>
  <c r="K122" i="2"/>
  <c r="M122" i="2" s="1"/>
  <c r="N122" i="2" s="1"/>
  <c r="K123" i="2"/>
  <c r="M123" i="2" s="1"/>
  <c r="N123" i="2" s="1"/>
  <c r="K124" i="2"/>
  <c r="K125" i="2"/>
  <c r="M125" i="2" s="1"/>
  <c r="N125" i="2" s="1"/>
  <c r="K126" i="2"/>
  <c r="K127" i="2"/>
  <c r="M127" i="2" s="1"/>
  <c r="K128" i="2"/>
  <c r="M128" i="2" s="1"/>
  <c r="K129" i="2"/>
  <c r="M129" i="2" s="1"/>
  <c r="K130" i="2"/>
  <c r="K131" i="2"/>
  <c r="M131" i="2" s="1"/>
  <c r="K132" i="2"/>
  <c r="K133" i="2"/>
  <c r="K134" i="2"/>
  <c r="K135" i="2"/>
  <c r="K136" i="2"/>
  <c r="K137" i="2"/>
  <c r="M137" i="2" s="1"/>
  <c r="N137" i="2" s="1"/>
  <c r="K138" i="2"/>
  <c r="M138" i="2" s="1"/>
  <c r="N138" i="2" s="1"/>
  <c r="K139" i="2"/>
  <c r="K140" i="2"/>
  <c r="K141" i="2"/>
  <c r="M141" i="2" s="1"/>
  <c r="N141" i="2" s="1"/>
  <c r="K142" i="2"/>
  <c r="K143" i="2"/>
  <c r="M143" i="2" s="1"/>
  <c r="K144" i="2"/>
  <c r="M144" i="2" s="1"/>
  <c r="N144" i="2" s="1"/>
  <c r="K145" i="2"/>
  <c r="K146" i="2"/>
  <c r="M146" i="2" s="1"/>
  <c r="K147" i="2"/>
  <c r="K148" i="2"/>
  <c r="K149" i="2"/>
  <c r="M149" i="2" s="1"/>
  <c r="N149" i="2" s="1"/>
  <c r="K150" i="2"/>
  <c r="M150" i="2" s="1"/>
  <c r="N150" i="2" s="1"/>
  <c r="K151" i="2"/>
  <c r="M151" i="2" s="1"/>
  <c r="N151" i="2" s="1"/>
  <c r="K152" i="2"/>
  <c r="M152" i="2" s="1"/>
  <c r="N152" i="2" s="1"/>
  <c r="K153" i="2"/>
  <c r="M153" i="2" s="1"/>
  <c r="N153" i="2" s="1"/>
  <c r="K154" i="2"/>
  <c r="K155" i="2"/>
  <c r="K156" i="2"/>
  <c r="K157" i="2"/>
  <c r="K158" i="2"/>
  <c r="K159" i="2"/>
  <c r="K160" i="2"/>
  <c r="M160" i="2" s="1"/>
  <c r="N160" i="2" s="1"/>
  <c r="K161" i="2"/>
  <c r="M161" i="2" s="1"/>
  <c r="N161" i="2" s="1"/>
  <c r="K162" i="2"/>
  <c r="M162" i="2" s="1"/>
  <c r="K163" i="2"/>
  <c r="M163" i="2" s="1"/>
  <c r="N163" i="2" s="1"/>
  <c r="K164" i="2"/>
  <c r="M164" i="2" s="1"/>
  <c r="N164" i="2" s="1"/>
  <c r="K165" i="2"/>
  <c r="M165" i="2" s="1"/>
  <c r="N165" i="2" s="1"/>
  <c r="K166" i="2"/>
  <c r="K167" i="2"/>
  <c r="M167" i="2" s="1"/>
  <c r="N167" i="2" s="1"/>
  <c r="K168" i="2"/>
  <c r="M168" i="2" s="1"/>
  <c r="N168" i="2" s="1"/>
  <c r="K169" i="2"/>
  <c r="K170" i="2"/>
  <c r="M170" i="2" s="1"/>
  <c r="N170" i="2" s="1"/>
  <c r="K171" i="2"/>
  <c r="K172" i="2"/>
  <c r="K173" i="2"/>
  <c r="M173" i="2" s="1"/>
  <c r="N173" i="2" s="1"/>
  <c r="K174" i="2"/>
  <c r="M174" i="2" s="1"/>
  <c r="K175" i="2"/>
  <c r="M175" i="2" s="1"/>
  <c r="N175" i="2" s="1"/>
  <c r="K176" i="2"/>
  <c r="K177" i="2"/>
  <c r="M177" i="2" s="1"/>
  <c r="N177" i="2" s="1"/>
  <c r="K178" i="2"/>
  <c r="K179" i="2"/>
  <c r="K180" i="2"/>
  <c r="K181" i="2"/>
  <c r="K182" i="2"/>
  <c r="K183" i="2"/>
  <c r="K184" i="2"/>
  <c r="M184" i="2" s="1"/>
  <c r="N184" i="2" s="1"/>
  <c r="K185" i="2"/>
  <c r="K186" i="2"/>
  <c r="M186" i="2" s="1"/>
  <c r="N186" i="2" s="1"/>
  <c r="K187" i="2"/>
  <c r="M187" i="2" s="1"/>
  <c r="N187" i="2" s="1"/>
  <c r="K188" i="2"/>
  <c r="M188" i="2" s="1"/>
  <c r="N188" i="2" s="1"/>
  <c r="K189" i="2"/>
  <c r="M189" i="2" s="1"/>
  <c r="N189" i="2" s="1"/>
  <c r="K190" i="2"/>
  <c r="M190" i="2" s="1"/>
  <c r="N190" i="2" s="1"/>
  <c r="K191" i="2"/>
  <c r="M191" i="2" s="1"/>
  <c r="N191" i="2" s="1"/>
  <c r="K192" i="2"/>
  <c r="M192" i="2" s="1"/>
  <c r="N192" i="2" s="1"/>
  <c r="K193" i="2"/>
  <c r="K194" i="2"/>
  <c r="K195" i="2"/>
  <c r="K196" i="2"/>
  <c r="K197" i="2"/>
  <c r="M197" i="2" s="1"/>
  <c r="N197" i="2" s="1"/>
  <c r="K198" i="2"/>
  <c r="K199" i="2"/>
  <c r="K200" i="2"/>
  <c r="M200" i="2" s="1"/>
  <c r="N200" i="2" s="1"/>
  <c r="K201" i="2"/>
  <c r="M201" i="2" s="1"/>
  <c r="N201" i="2" s="1"/>
  <c r="K202" i="2"/>
  <c r="K203" i="2"/>
  <c r="K204" i="2"/>
  <c r="K205" i="2"/>
  <c r="K206" i="2"/>
  <c r="K207" i="2"/>
  <c r="K208" i="2"/>
  <c r="M208" i="2" s="1"/>
  <c r="N208" i="2" s="1"/>
  <c r="K209" i="2"/>
  <c r="M209" i="2" s="1"/>
  <c r="N209" i="2" s="1"/>
  <c r="K210" i="2"/>
  <c r="M210" i="2" s="1"/>
  <c r="N210" i="2" s="1"/>
  <c r="K211" i="2"/>
  <c r="M211" i="2" s="1"/>
  <c r="N211" i="2" s="1"/>
  <c r="K212" i="2"/>
  <c r="M212" i="2" s="1"/>
  <c r="N212" i="2" s="1"/>
  <c r="K213" i="2"/>
  <c r="K214" i="2"/>
  <c r="M214" i="2" s="1"/>
  <c r="N214" i="2" s="1"/>
  <c r="K215" i="2"/>
  <c r="K216" i="2"/>
  <c r="M216" i="2" s="1"/>
  <c r="N216" i="2" s="1"/>
  <c r="K217" i="2"/>
  <c r="K218" i="2"/>
  <c r="M218" i="2" s="1"/>
  <c r="N218" i="2" s="1"/>
  <c r="K219" i="2"/>
  <c r="M219" i="2" s="1"/>
  <c r="N219" i="2" s="1"/>
  <c r="K220" i="2"/>
  <c r="K221" i="2"/>
  <c r="M221" i="2" s="1"/>
  <c r="N221" i="2" s="1"/>
  <c r="K222" i="2"/>
  <c r="M222" i="2" s="1"/>
  <c r="N222" i="2" s="1"/>
  <c r="K223" i="2"/>
  <c r="M223" i="2" s="1"/>
  <c r="N223" i="2" s="1"/>
  <c r="K224" i="2"/>
  <c r="M224" i="2" s="1"/>
  <c r="N224" i="2" s="1"/>
  <c r="K225" i="2"/>
  <c r="M225" i="2" s="1"/>
  <c r="N225" i="2" s="1"/>
  <c r="K226" i="2"/>
  <c r="K227" i="2"/>
  <c r="K228" i="2"/>
  <c r="K229" i="2"/>
  <c r="K230" i="2"/>
  <c r="K231" i="2"/>
  <c r="K232" i="2"/>
  <c r="K233" i="2"/>
  <c r="K234" i="2"/>
  <c r="M234" i="2" s="1"/>
  <c r="N234" i="2" s="1"/>
  <c r="K235" i="2"/>
  <c r="M235" i="2" s="1"/>
  <c r="K236" i="2"/>
  <c r="M236" i="2" s="1"/>
  <c r="K237" i="2"/>
  <c r="M237" i="2" s="1"/>
  <c r="N237" i="2" s="1"/>
  <c r="K238" i="2"/>
  <c r="M238" i="2" s="1"/>
  <c r="N238" i="2" s="1"/>
  <c r="K239" i="2"/>
  <c r="M239" i="2" s="1"/>
  <c r="N239" i="2" s="1"/>
  <c r="K240" i="2"/>
  <c r="M240" i="2" s="1"/>
  <c r="K241" i="2"/>
  <c r="K242" i="2"/>
  <c r="K243" i="2"/>
  <c r="K244" i="2"/>
  <c r="K245" i="2"/>
  <c r="K246" i="2"/>
  <c r="M246" i="2" s="1"/>
  <c r="N246" i="2" s="1"/>
  <c r="K247" i="2"/>
  <c r="M247" i="2" s="1"/>
  <c r="N247" i="2" s="1"/>
  <c r="K248" i="2"/>
  <c r="K249" i="2"/>
  <c r="M249" i="2" s="1"/>
  <c r="N249" i="2" s="1"/>
  <c r="K250" i="2"/>
  <c r="K251" i="2"/>
  <c r="K252" i="2"/>
  <c r="K253" i="2"/>
  <c r="K254" i="2"/>
  <c r="K255" i="2"/>
  <c r="K256" i="2"/>
  <c r="K257" i="2"/>
  <c r="K258" i="2"/>
  <c r="K259" i="2"/>
  <c r="M259" i="2" s="1"/>
  <c r="N259" i="2" s="1"/>
  <c r="K260" i="2"/>
  <c r="M260" i="2" s="1"/>
  <c r="N260" i="2" s="1"/>
  <c r="K261" i="2"/>
  <c r="K262" i="2"/>
  <c r="M262" i="2" s="1"/>
  <c r="N262" i="2" s="1"/>
  <c r="K263" i="2"/>
  <c r="K264" i="2"/>
  <c r="M264" i="2" s="1"/>
  <c r="N264" i="2" s="1"/>
  <c r="K265" i="2"/>
  <c r="K266" i="2"/>
  <c r="M266" i="2" s="1"/>
  <c r="K267" i="2"/>
  <c r="M267" i="2" s="1"/>
  <c r="N267" i="2" s="1"/>
  <c r="K268" i="2"/>
  <c r="K269" i="2"/>
  <c r="K270" i="2"/>
  <c r="K271" i="2"/>
  <c r="M271" i="2" s="1"/>
  <c r="N271" i="2" s="1"/>
  <c r="K272" i="2"/>
  <c r="K273" i="2"/>
  <c r="M273" i="2" s="1"/>
  <c r="N273" i="2" s="1"/>
  <c r="K274" i="2"/>
  <c r="K275" i="2"/>
  <c r="K276" i="2"/>
  <c r="K277" i="2"/>
  <c r="K278" i="2"/>
  <c r="K279" i="2"/>
  <c r="K280" i="2"/>
  <c r="K281" i="2"/>
  <c r="M281" i="2" s="1"/>
  <c r="N281" i="2" s="1"/>
  <c r="K282" i="2"/>
  <c r="M282" i="2" s="1"/>
  <c r="N282" i="2" s="1"/>
  <c r="K283" i="2"/>
  <c r="M283" i="2" s="1"/>
  <c r="N283" i="2" s="1"/>
  <c r="K284" i="2"/>
  <c r="M284" i="2" s="1"/>
  <c r="N284" i="2" s="1"/>
  <c r="K285" i="2"/>
  <c r="K286" i="2"/>
  <c r="K287" i="2"/>
  <c r="K288" i="2"/>
  <c r="M288" i="2" s="1"/>
  <c r="N288" i="2" s="1"/>
  <c r="K289" i="2"/>
  <c r="K290" i="2"/>
  <c r="K291" i="2"/>
  <c r="K292" i="2"/>
  <c r="K293" i="2"/>
  <c r="M293" i="2" s="1"/>
  <c r="N293" i="2" s="1"/>
  <c r="K294" i="2"/>
  <c r="M294" i="2" s="1"/>
  <c r="N294" i="2" s="1"/>
  <c r="K295" i="2"/>
  <c r="M295" i="2" s="1"/>
  <c r="N295" i="2" s="1"/>
  <c r="K296" i="2"/>
  <c r="M296" i="2" s="1"/>
  <c r="N296" i="2" s="1"/>
  <c r="K297" i="2"/>
  <c r="M297" i="2" s="1"/>
  <c r="N297" i="2" s="1"/>
  <c r="K298" i="2"/>
  <c r="K299" i="2"/>
  <c r="K300" i="2"/>
  <c r="K301" i="2"/>
  <c r="K302" i="2"/>
  <c r="K303" i="2"/>
  <c r="K304" i="2"/>
  <c r="M304" i="2" s="1"/>
  <c r="N304" i="2" s="1"/>
  <c r="K305" i="2"/>
  <c r="M305" i="2" s="1"/>
  <c r="N305" i="2" s="1"/>
  <c r="K306" i="2"/>
  <c r="M306" i="2" s="1"/>
  <c r="N306" i="2" s="1"/>
  <c r="K307" i="2"/>
  <c r="M307" i="2" s="1"/>
  <c r="N307" i="2" s="1"/>
  <c r="K308" i="2"/>
  <c r="M308" i="2" s="1"/>
  <c r="N308" i="2" s="1"/>
  <c r="K309" i="2"/>
  <c r="K310" i="2"/>
  <c r="K311" i="2"/>
  <c r="M311" i="2" s="1"/>
  <c r="N311" i="2" s="1"/>
  <c r="K312" i="2"/>
  <c r="M312" i="2" s="1"/>
  <c r="N312" i="2" s="1"/>
  <c r="K313" i="2"/>
  <c r="K314" i="2"/>
  <c r="K315" i="2"/>
  <c r="M315" i="2" s="1"/>
  <c r="N315" i="2" s="1"/>
  <c r="K316" i="2"/>
  <c r="K317" i="2"/>
  <c r="K318" i="2"/>
  <c r="M318" i="2" s="1"/>
  <c r="K319" i="2"/>
  <c r="M319" i="2" s="1"/>
  <c r="N319" i="2" s="1"/>
  <c r="K320" i="2"/>
  <c r="M320" i="2" s="1"/>
  <c r="N320" i="2" s="1"/>
  <c r="K321" i="2"/>
  <c r="M321" i="2" s="1"/>
  <c r="N321" i="2" s="1"/>
  <c r="K322" i="2"/>
  <c r="K323" i="2"/>
  <c r="K324" i="2"/>
  <c r="K325" i="2"/>
  <c r="K326" i="2"/>
  <c r="K327" i="2"/>
  <c r="K328" i="2"/>
  <c r="M328" i="2" s="1"/>
  <c r="K329" i="2"/>
  <c r="M329" i="2" s="1"/>
  <c r="N329" i="2" s="1"/>
  <c r="K330" i="2"/>
  <c r="M330" i="2" s="1"/>
  <c r="N330" i="2" s="1"/>
  <c r="K331" i="2"/>
  <c r="M331" i="2" s="1"/>
  <c r="N331" i="2" s="1"/>
  <c r="K332" i="2"/>
  <c r="M332" i="2" s="1"/>
  <c r="N332" i="2" s="1"/>
  <c r="K333" i="2"/>
  <c r="M333" i="2" s="1"/>
  <c r="N333" i="2" s="1"/>
  <c r="K334" i="2"/>
  <c r="M334" i="2" s="1"/>
  <c r="N334" i="2" s="1"/>
  <c r="K335" i="2"/>
  <c r="M335" i="2" s="1"/>
  <c r="N335" i="2" s="1"/>
  <c r="K336" i="2"/>
  <c r="M336" i="2" s="1"/>
  <c r="N336" i="2" s="1"/>
  <c r="K337" i="2"/>
  <c r="K338" i="2"/>
  <c r="M338" i="2" s="1"/>
  <c r="N338" i="2" s="1"/>
  <c r="K339" i="2"/>
  <c r="M339" i="2" s="1"/>
  <c r="N339" i="2" s="1"/>
  <c r="K340" i="2"/>
  <c r="K341" i="2"/>
  <c r="M341" i="2" s="1"/>
  <c r="N341" i="2" s="1"/>
  <c r="K342" i="2"/>
  <c r="M342" i="2" s="1"/>
  <c r="N342" i="2" s="1"/>
  <c r="K343" i="2"/>
  <c r="M343" i="2" s="1"/>
  <c r="N343" i="2" s="1"/>
  <c r="K344" i="2"/>
  <c r="M344" i="2" s="1"/>
  <c r="N344" i="2" s="1"/>
  <c r="K345" i="2"/>
  <c r="M345" i="2" s="1"/>
  <c r="N345" i="2" s="1"/>
  <c r="K346" i="2"/>
  <c r="K347" i="2"/>
  <c r="K348" i="2"/>
  <c r="K349" i="2"/>
  <c r="K350" i="2"/>
  <c r="K351" i="2"/>
  <c r="K352" i="2"/>
  <c r="M352" i="2" s="1"/>
  <c r="N352" i="2" s="1"/>
  <c r="K353" i="2"/>
  <c r="M353" i="2" s="1"/>
  <c r="N353" i="2" s="1"/>
  <c r="K354" i="2"/>
  <c r="M354" i="2" s="1"/>
  <c r="N354" i="2" s="1"/>
  <c r="K355" i="2"/>
  <c r="M355" i="2" s="1"/>
  <c r="N355" i="2" s="1"/>
  <c r="K356" i="2"/>
  <c r="M356" i="2" s="1"/>
  <c r="N356" i="2" s="1"/>
  <c r="K357" i="2"/>
  <c r="M357" i="2" s="1"/>
  <c r="N357" i="2" s="1"/>
  <c r="K358" i="2"/>
  <c r="K359" i="2"/>
  <c r="M359" i="2" s="1"/>
  <c r="N359" i="2" s="1"/>
  <c r="K360" i="2"/>
  <c r="M360" i="2" s="1"/>
  <c r="K361" i="2"/>
  <c r="K362" i="2"/>
  <c r="K363" i="2"/>
  <c r="M363" i="2" s="1"/>
  <c r="K364" i="2"/>
  <c r="K365" i="2"/>
  <c r="M365" i="2" s="1"/>
  <c r="K366" i="2"/>
  <c r="M366" i="2" s="1"/>
  <c r="K367" i="2"/>
  <c r="M367" i="2" s="1"/>
  <c r="K368" i="2"/>
  <c r="M368" i="2" s="1"/>
  <c r="K369" i="2"/>
  <c r="M369" i="2" s="1"/>
  <c r="K370" i="2"/>
  <c r="K371" i="2"/>
  <c r="K372" i="2"/>
  <c r="K373" i="2"/>
  <c r="K374" i="2"/>
  <c r="K375" i="2"/>
  <c r="K376" i="2"/>
  <c r="K377" i="2"/>
  <c r="K378" i="2"/>
  <c r="K379" i="2"/>
  <c r="M379" i="2" s="1"/>
  <c r="K380" i="2"/>
  <c r="M380" i="2" s="1"/>
  <c r="K381" i="2"/>
  <c r="K382" i="2"/>
  <c r="K383" i="2"/>
  <c r="K384" i="2"/>
  <c r="M384" i="2" s="1"/>
  <c r="K385" i="2"/>
  <c r="K386" i="2"/>
  <c r="K387" i="2"/>
  <c r="K388" i="2"/>
  <c r="K389" i="2"/>
  <c r="K390" i="2"/>
  <c r="K391" i="2"/>
  <c r="M391" i="2" s="1"/>
  <c r="K392" i="2"/>
  <c r="K393" i="2"/>
  <c r="M393" i="2" s="1"/>
  <c r="K394" i="2"/>
  <c r="K395" i="2"/>
  <c r="K396" i="2"/>
  <c r="K397" i="2"/>
  <c r="K398" i="2"/>
  <c r="K399" i="2"/>
  <c r="K400" i="2"/>
  <c r="K401" i="2"/>
  <c r="K402" i="2"/>
  <c r="K403" i="2"/>
  <c r="K404" i="2"/>
  <c r="K405" i="2"/>
  <c r="K406" i="2"/>
  <c r="K407" i="2"/>
  <c r="K408" i="2"/>
  <c r="M408" i="2" s="1"/>
  <c r="K409" i="2"/>
  <c r="K410" i="2"/>
  <c r="K411" i="2"/>
  <c r="K412" i="2"/>
  <c r="K413" i="2"/>
  <c r="K414" i="2"/>
  <c r="K415" i="2"/>
  <c r="M415" i="2" s="1"/>
  <c r="K416" i="2"/>
  <c r="K417" i="2"/>
  <c r="M417" i="2" s="1"/>
  <c r="K418" i="2"/>
  <c r="K419" i="2"/>
  <c r="K420" i="2"/>
  <c r="K421" i="2"/>
  <c r="K422" i="2"/>
  <c r="K423" i="2"/>
  <c r="K424" i="2"/>
  <c r="K425" i="2"/>
  <c r="K426" i="2"/>
  <c r="K427" i="2"/>
  <c r="M427" i="2" s="1"/>
  <c r="K428" i="2"/>
  <c r="M428" i="2" s="1"/>
  <c r="K429" i="2"/>
  <c r="K430" i="2"/>
  <c r="K431" i="2"/>
  <c r="K432" i="2"/>
  <c r="M432" i="2" s="1"/>
  <c r="K433" i="2"/>
  <c r="K434" i="2"/>
  <c r="K435" i="2"/>
  <c r="K436" i="2"/>
  <c r="K437" i="2"/>
  <c r="K438" i="2"/>
  <c r="K439" i="2"/>
  <c r="M439" i="2" s="1"/>
  <c r="K440" i="2"/>
  <c r="K441" i="2"/>
  <c r="M441" i="2" s="1"/>
  <c r="K442" i="2"/>
  <c r="K443" i="2"/>
  <c r="K444" i="2"/>
  <c r="K445" i="2"/>
  <c r="K446" i="2"/>
  <c r="K447" i="2"/>
  <c r="K448" i="2"/>
  <c r="K449" i="2"/>
  <c r="K450" i="2"/>
  <c r="K451" i="2"/>
  <c r="K452" i="2"/>
  <c r="M452" i="2" s="1"/>
  <c r="K453" i="2"/>
  <c r="K454" i="2"/>
  <c r="K455" i="2"/>
  <c r="K456" i="2"/>
  <c r="M456" i="2" s="1"/>
  <c r="K457" i="2"/>
  <c r="K458" i="2"/>
  <c r="K459" i="2"/>
  <c r="K460" i="2"/>
  <c r="K461" i="2"/>
  <c r="K462" i="2"/>
  <c r="K463" i="2"/>
  <c r="M463" i="2" s="1"/>
  <c r="K464" i="2"/>
  <c r="K465" i="2"/>
  <c r="M465" i="2" s="1"/>
  <c r="K466" i="2"/>
  <c r="K467" i="2"/>
  <c r="K468" i="2"/>
  <c r="K469" i="2"/>
  <c r="K470" i="2"/>
  <c r="K471" i="2"/>
  <c r="K472" i="2"/>
  <c r="M472" i="2" s="1"/>
  <c r="K473" i="2"/>
  <c r="M473" i="2" s="1"/>
  <c r="K474" i="2"/>
  <c r="K475" i="2"/>
  <c r="K476" i="2"/>
  <c r="M476" i="2" s="1"/>
  <c r="K477" i="2"/>
  <c r="K478" i="2"/>
  <c r="M478" i="2" s="1"/>
  <c r="K479" i="2"/>
  <c r="K480" i="2"/>
  <c r="M480" i="2" s="1"/>
  <c r="K481" i="2"/>
  <c r="K482" i="2"/>
  <c r="K483" i="2"/>
  <c r="K484" i="2"/>
  <c r="K485" i="2"/>
  <c r="K486" i="2"/>
  <c r="K487" i="2"/>
  <c r="M487" i="2" s="1"/>
  <c r="K488" i="2"/>
  <c r="M488" i="2" s="1"/>
  <c r="K489" i="2"/>
  <c r="M489" i="2" s="1"/>
  <c r="K490" i="2"/>
  <c r="K491" i="2"/>
  <c r="K492" i="2"/>
  <c r="K493" i="2"/>
  <c r="K494" i="2"/>
  <c r="K495" i="2"/>
  <c r="K496" i="2"/>
  <c r="K497" i="2"/>
  <c r="K498" i="2"/>
  <c r="K499" i="2"/>
  <c r="K500" i="2"/>
  <c r="M500" i="2" s="1"/>
  <c r="K501" i="2"/>
  <c r="K502" i="2"/>
  <c r="K503" i="2"/>
  <c r="K504" i="2"/>
  <c r="M504" i="2" s="1"/>
  <c r="K505" i="2"/>
  <c r="K506" i="2"/>
  <c r="K507" i="2"/>
  <c r="K508" i="2"/>
  <c r="K509" i="2"/>
  <c r="K510" i="2"/>
  <c r="K511" i="2"/>
  <c r="M511" i="2" s="1"/>
  <c r="K512" i="2"/>
  <c r="K513" i="2"/>
  <c r="M513" i="2" s="1"/>
  <c r="K514" i="2"/>
  <c r="K515" i="2"/>
  <c r="K516" i="2"/>
  <c r="K517" i="2"/>
  <c r="K518" i="2"/>
  <c r="K519" i="2"/>
  <c r="K520" i="2"/>
  <c r="K521" i="2"/>
  <c r="K522" i="2"/>
  <c r="K523" i="2"/>
  <c r="K524" i="2"/>
  <c r="K525" i="2"/>
  <c r="K526" i="2"/>
  <c r="K527" i="2"/>
  <c r="K528" i="2"/>
  <c r="M528" i="2" s="1"/>
  <c r="K529" i="2"/>
  <c r="K530" i="2"/>
  <c r="K531" i="2"/>
  <c r="M531" i="2" s="1"/>
  <c r="K532" i="2"/>
  <c r="K533" i="2"/>
  <c r="K534" i="2"/>
  <c r="K535" i="2"/>
  <c r="M535" i="2" s="1"/>
  <c r="K536" i="2"/>
  <c r="K537" i="2"/>
  <c r="M537" i="2" s="1"/>
  <c r="K538" i="2"/>
  <c r="K539" i="2"/>
  <c r="K540" i="2"/>
  <c r="K541" i="2"/>
  <c r="K542" i="2"/>
  <c r="K543" i="2"/>
  <c r="K544" i="2"/>
  <c r="K545" i="2"/>
  <c r="K546" i="2"/>
  <c r="K547" i="2"/>
  <c r="K548" i="2"/>
  <c r="M548" i="2" s="1"/>
  <c r="K549" i="2"/>
  <c r="K550" i="2"/>
  <c r="K551" i="2"/>
  <c r="K552" i="2"/>
  <c r="M552" i="2" s="1"/>
  <c r="K553" i="2"/>
  <c r="K554" i="2"/>
  <c r="K555" i="2"/>
  <c r="K556" i="2"/>
  <c r="K557" i="2"/>
  <c r="M557" i="2" s="1"/>
  <c r="K558" i="2"/>
  <c r="K559" i="2"/>
  <c r="M559" i="2" s="1"/>
  <c r="K560" i="2"/>
  <c r="M560" i="2" s="1"/>
  <c r="K561" i="2"/>
  <c r="M561" i="2" s="1"/>
  <c r="K562" i="2"/>
  <c r="K563" i="2"/>
  <c r="K564" i="2"/>
  <c r="K565" i="2"/>
  <c r="K566" i="2"/>
  <c r="K567" i="2"/>
  <c r="K568" i="2"/>
  <c r="K569" i="2"/>
  <c r="K570" i="2"/>
  <c r="K571" i="2"/>
  <c r="K572" i="2"/>
  <c r="M572" i="2" s="1"/>
  <c r="K573" i="2"/>
  <c r="K574" i="2"/>
  <c r="K575" i="2"/>
  <c r="K576" i="2"/>
  <c r="M576" i="2" s="1"/>
  <c r="K577" i="2"/>
  <c r="K578" i="2"/>
  <c r="K579" i="2"/>
  <c r="K580" i="2"/>
  <c r="K581" i="2"/>
  <c r="K582" i="2"/>
  <c r="K583" i="2"/>
  <c r="M583" i="2" s="1"/>
  <c r="K584" i="2"/>
  <c r="K585" i="2"/>
  <c r="M585" i="2" s="1"/>
  <c r="K586" i="2"/>
  <c r="K587" i="2"/>
  <c r="K588" i="2"/>
  <c r="K589" i="2"/>
  <c r="K590" i="2"/>
  <c r="K591" i="2"/>
  <c r="K592" i="2"/>
  <c r="K593" i="2"/>
  <c r="K594" i="2"/>
  <c r="K595" i="2"/>
  <c r="K596" i="2"/>
  <c r="M596" i="2" s="1"/>
  <c r="K597" i="2"/>
  <c r="K598" i="2"/>
  <c r="K599" i="2"/>
  <c r="K600" i="2"/>
  <c r="M600" i="2" s="1"/>
  <c r="K601" i="2"/>
  <c r="K602" i="2"/>
  <c r="K603" i="2"/>
  <c r="K604" i="2"/>
  <c r="K605" i="2"/>
  <c r="K606" i="2"/>
  <c r="K607" i="2"/>
  <c r="M607" i="2" s="1"/>
  <c r="K608" i="2"/>
  <c r="K609" i="2"/>
  <c r="M609" i="2" s="1"/>
  <c r="K610" i="2"/>
  <c r="K611" i="2"/>
  <c r="K612" i="2"/>
  <c r="K613" i="2"/>
  <c r="K614" i="2"/>
  <c r="K615" i="2"/>
  <c r="K616" i="2"/>
  <c r="K617" i="2"/>
  <c r="K618" i="2"/>
  <c r="K619" i="2"/>
  <c r="K620" i="2"/>
  <c r="M620" i="2" s="1"/>
  <c r="K621" i="2"/>
  <c r="K622" i="2"/>
  <c r="K623" i="2"/>
  <c r="K624" i="2"/>
  <c r="M624" i="2" s="1"/>
  <c r="K625" i="2"/>
  <c r="K626" i="2"/>
  <c r="K627" i="2"/>
  <c r="K628" i="2"/>
  <c r="K629" i="2"/>
  <c r="K630" i="2"/>
  <c r="K631" i="2"/>
  <c r="M631" i="2" s="1"/>
  <c r="K632" i="2"/>
  <c r="K633" i="2"/>
  <c r="M633" i="2" s="1"/>
  <c r="K634" i="2"/>
  <c r="K635" i="2"/>
  <c r="K636" i="2"/>
  <c r="K637" i="2"/>
  <c r="K638" i="2"/>
  <c r="K639" i="2"/>
  <c r="K640" i="2"/>
  <c r="K641" i="2"/>
  <c r="K642" i="2"/>
  <c r="K643" i="2"/>
  <c r="K644" i="2"/>
  <c r="M644" i="2" s="1"/>
  <c r="K645" i="2"/>
  <c r="K646" i="2"/>
  <c r="K647" i="2"/>
  <c r="K648" i="2"/>
  <c r="M648" i="2" s="1"/>
  <c r="K649" i="2"/>
  <c r="K650" i="2"/>
  <c r="K651" i="2"/>
  <c r="K652" i="2"/>
  <c r="K653" i="2"/>
  <c r="K654" i="2"/>
  <c r="K655" i="2"/>
  <c r="M655" i="2" s="1"/>
  <c r="K656" i="2"/>
  <c r="K657" i="2"/>
  <c r="M657" i="2" s="1"/>
  <c r="K658" i="2"/>
  <c r="K659" i="2"/>
  <c r="K660" i="2"/>
  <c r="K661" i="2"/>
  <c r="K662" i="2"/>
  <c r="K663" i="2"/>
  <c r="K664" i="2"/>
  <c r="K665" i="2"/>
  <c r="K666" i="2"/>
  <c r="K667" i="2"/>
  <c r="K668" i="2"/>
  <c r="M668" i="2" s="1"/>
  <c r="K669" i="2"/>
  <c r="K670" i="2"/>
  <c r="K671" i="2"/>
  <c r="K672" i="2"/>
  <c r="M672" i="2" s="1"/>
  <c r="K673" i="2"/>
  <c r="K674" i="2"/>
  <c r="K675" i="2"/>
  <c r="K676" i="2"/>
  <c r="K677" i="2"/>
  <c r="K678" i="2"/>
  <c r="K679" i="2"/>
  <c r="M679" i="2" s="1"/>
  <c r="K680" i="2"/>
  <c r="K681" i="2"/>
  <c r="M681" i="2" s="1"/>
  <c r="K682" i="2"/>
  <c r="K683" i="2"/>
  <c r="K684" i="2"/>
  <c r="K685" i="2"/>
  <c r="K686" i="2"/>
  <c r="K687" i="2"/>
  <c r="K688" i="2"/>
  <c r="K689" i="2"/>
  <c r="K690" i="2"/>
  <c r="K691" i="2"/>
  <c r="K692" i="2"/>
  <c r="M692" i="2" s="1"/>
  <c r="K693" i="2"/>
  <c r="K694" i="2"/>
  <c r="K695" i="2"/>
  <c r="K696" i="2"/>
  <c r="M696" i="2" s="1"/>
  <c r="K697" i="2"/>
  <c r="K698" i="2"/>
  <c r="K699" i="2"/>
  <c r="K700" i="2"/>
  <c r="K701" i="2"/>
  <c r="K702" i="2"/>
  <c r="K703" i="2"/>
  <c r="M703" i="2" s="1"/>
  <c r="K704" i="2"/>
  <c r="K705" i="2"/>
  <c r="M705" i="2" s="1"/>
  <c r="K706" i="2"/>
  <c r="K707" i="2"/>
  <c r="K708" i="2"/>
  <c r="K709" i="2"/>
  <c r="K710" i="2"/>
  <c r="K711" i="2"/>
  <c r="K712" i="2"/>
  <c r="K713" i="2"/>
  <c r="M713" i="2" s="1"/>
  <c r="K714" i="2"/>
  <c r="K715" i="2"/>
  <c r="K716" i="2"/>
  <c r="M716" i="2" s="1"/>
  <c r="K717" i="2"/>
  <c r="K718" i="2"/>
  <c r="K719" i="2"/>
  <c r="K720" i="2"/>
  <c r="M720" i="2" s="1"/>
  <c r="K721" i="2"/>
  <c r="K722" i="2"/>
  <c r="K723" i="2"/>
  <c r="K724" i="2"/>
  <c r="K725" i="2"/>
  <c r="K726" i="2"/>
  <c r="K727" i="2"/>
  <c r="M727" i="2" s="1"/>
  <c r="K728" i="2"/>
  <c r="K729" i="2"/>
  <c r="M729" i="2" s="1"/>
  <c r="K730" i="2"/>
  <c r="K731" i="2"/>
  <c r="K732" i="2"/>
  <c r="K733" i="2"/>
  <c r="K734" i="2"/>
  <c r="K735" i="2"/>
  <c r="K736" i="2"/>
  <c r="K737" i="2"/>
  <c r="K738" i="2"/>
  <c r="K739" i="2"/>
  <c r="M739" i="2" s="1"/>
  <c r="N739" i="2" s="1"/>
  <c r="K740" i="2"/>
  <c r="M740" i="2" s="1"/>
  <c r="K741" i="2"/>
  <c r="K742" i="2"/>
  <c r="K743" i="2"/>
  <c r="K744" i="2"/>
  <c r="M744" i="2" s="1"/>
  <c r="K745" i="2"/>
  <c r="K746" i="2"/>
  <c r="K747" i="2"/>
  <c r="K748" i="2"/>
  <c r="K749" i="2"/>
  <c r="K750" i="2"/>
  <c r="K751" i="2"/>
  <c r="M751" i="2" s="1"/>
  <c r="K752" i="2"/>
  <c r="K753" i="2"/>
  <c r="M753" i="2" s="1"/>
  <c r="K754" i="2"/>
  <c r="K755" i="2"/>
  <c r="K756" i="2"/>
  <c r="K757" i="2"/>
  <c r="K758" i="2"/>
  <c r="K759" i="2"/>
  <c r="K760" i="2"/>
  <c r="K761" i="2"/>
  <c r="K762" i="2"/>
  <c r="K763" i="2"/>
  <c r="K764" i="2"/>
  <c r="M764" i="2" s="1"/>
  <c r="K765" i="2"/>
  <c r="K766" i="2"/>
  <c r="K767" i="2"/>
  <c r="K768" i="2"/>
  <c r="M768" i="2" s="1"/>
  <c r="K769" i="2"/>
  <c r="K770" i="2"/>
  <c r="K771" i="2"/>
  <c r="K772" i="2"/>
  <c r="K773" i="2"/>
  <c r="M773" i="2" s="1"/>
  <c r="K774" i="2"/>
  <c r="K775" i="2"/>
  <c r="M775" i="2" s="1"/>
  <c r="N775" i="2" s="1"/>
  <c r="K776" i="2"/>
  <c r="M776" i="2" s="1"/>
  <c r="K777" i="2"/>
  <c r="M777" i="2" s="1"/>
  <c r="N777" i="2" s="1"/>
  <c r="K778" i="2"/>
  <c r="K779" i="2"/>
  <c r="K780" i="2"/>
  <c r="K781" i="2"/>
  <c r="K782" i="2"/>
  <c r="K783" i="2"/>
  <c r="K784" i="2"/>
  <c r="K785" i="2"/>
  <c r="K786" i="2"/>
  <c r="K787" i="2"/>
  <c r="K788" i="2"/>
  <c r="M788" i="2" s="1"/>
  <c r="K789" i="2"/>
  <c r="K790" i="2"/>
  <c r="K791" i="2"/>
  <c r="K792" i="2"/>
  <c r="M792" i="2" s="1"/>
  <c r="K793" i="2"/>
  <c r="K794" i="2"/>
  <c r="K795" i="2"/>
  <c r="K796" i="2"/>
  <c r="K797" i="2"/>
  <c r="K798" i="2"/>
  <c r="K799" i="2"/>
  <c r="M799" i="2" s="1"/>
  <c r="K800" i="2"/>
  <c r="K801" i="2"/>
  <c r="M801" i="2" s="1"/>
  <c r="K802" i="2"/>
  <c r="K803" i="2"/>
  <c r="K804" i="2"/>
  <c r="K805" i="2"/>
  <c r="K806" i="2"/>
  <c r="K807" i="2"/>
  <c r="K808" i="2"/>
  <c r="K809" i="2"/>
  <c r="K810" i="2"/>
  <c r="K811" i="2"/>
  <c r="K812" i="2"/>
  <c r="M812" i="2" s="1"/>
  <c r="K813" i="2"/>
  <c r="K814" i="2"/>
  <c r="M814" i="2" s="1"/>
  <c r="K815" i="2"/>
  <c r="K816" i="2"/>
  <c r="M816" i="2" s="1"/>
  <c r="K817" i="2"/>
  <c r="K818" i="2"/>
  <c r="K819" i="2"/>
  <c r="K820" i="2"/>
  <c r="K821" i="2"/>
  <c r="K822" i="2"/>
  <c r="K823" i="2"/>
  <c r="M823" i="2" s="1"/>
  <c r="K824" i="2"/>
  <c r="K825" i="2"/>
  <c r="M825" i="2" s="1"/>
  <c r="K826" i="2"/>
  <c r="K827" i="2"/>
  <c r="K828" i="2"/>
  <c r="K829" i="2"/>
  <c r="K830" i="2"/>
  <c r="K831" i="2"/>
  <c r="K832" i="2"/>
  <c r="K833" i="2"/>
  <c r="K834" i="2"/>
  <c r="K835" i="2"/>
  <c r="K836" i="2"/>
  <c r="M836" i="2" s="1"/>
  <c r="K837" i="2"/>
  <c r="K838" i="2"/>
  <c r="K839" i="2"/>
  <c r="K840" i="2"/>
  <c r="M840" i="2" s="1"/>
  <c r="K841" i="2"/>
  <c r="K842" i="2"/>
  <c r="K843" i="2"/>
  <c r="K844" i="2"/>
  <c r="K845" i="2"/>
  <c r="K846" i="2"/>
  <c r="K847" i="2"/>
  <c r="M847" i="2" s="1"/>
  <c r="K848" i="2"/>
  <c r="K849" i="2"/>
  <c r="M849" i="2" s="1"/>
  <c r="K850" i="2"/>
  <c r="K851" i="2"/>
  <c r="K852" i="2"/>
  <c r="K853" i="2"/>
  <c r="K854" i="2"/>
  <c r="K855" i="2"/>
  <c r="K856" i="2"/>
  <c r="K857" i="2"/>
  <c r="K858" i="2"/>
  <c r="K859" i="2"/>
  <c r="M859" i="2" s="1"/>
  <c r="K860" i="2"/>
  <c r="M860" i="2" s="1"/>
  <c r="K861" i="2"/>
  <c r="K862" i="2"/>
  <c r="K863" i="2"/>
  <c r="K864" i="2"/>
  <c r="M864" i="2" s="1"/>
  <c r="K865" i="2"/>
  <c r="K866" i="2"/>
  <c r="K867" i="2"/>
  <c r="K868" i="2"/>
  <c r="K869" i="2"/>
  <c r="K870" i="2"/>
  <c r="K871" i="2"/>
  <c r="M871" i="2" s="1"/>
  <c r="N871" i="2" s="1"/>
  <c r="K872" i="2"/>
  <c r="M872" i="2" s="1"/>
  <c r="K873" i="2"/>
  <c r="M873" i="2" s="1"/>
  <c r="K874" i="2"/>
  <c r="K875" i="2"/>
  <c r="K876" i="2"/>
  <c r="K877" i="2"/>
  <c r="K878" i="2"/>
  <c r="K879" i="2"/>
  <c r="K880" i="2"/>
  <c r="K881" i="2"/>
  <c r="K882" i="2"/>
  <c r="K883" i="2"/>
  <c r="K884" i="2"/>
  <c r="M884" i="2" s="1"/>
  <c r="K885" i="2"/>
  <c r="K886" i="2"/>
  <c r="M886" i="2" s="1"/>
  <c r="K887" i="2"/>
  <c r="K888" i="2"/>
  <c r="M888" i="2" s="1"/>
  <c r="K889" i="2"/>
  <c r="K890" i="2"/>
  <c r="K891" i="2"/>
  <c r="K892" i="2"/>
  <c r="K893" i="2"/>
  <c r="K894" i="2"/>
  <c r="K895" i="2"/>
  <c r="M895" i="2" s="1"/>
  <c r="K896" i="2"/>
  <c r="K897" i="2"/>
  <c r="M897" i="2" s="1"/>
  <c r="K898" i="2"/>
  <c r="K899" i="2"/>
  <c r="K900" i="2"/>
  <c r="K901" i="2"/>
  <c r="K902" i="2"/>
  <c r="K903" i="2"/>
  <c r="K904" i="2"/>
  <c r="K905" i="2"/>
  <c r="K906" i="2"/>
  <c r="K907" i="2"/>
  <c r="M907" i="2" s="1"/>
  <c r="K908" i="2"/>
  <c r="M908" i="2" s="1"/>
  <c r="K909" i="2"/>
  <c r="K910" i="2"/>
  <c r="K911" i="2"/>
  <c r="K912" i="2"/>
  <c r="M912" i="2" s="1"/>
  <c r="K913" i="2"/>
  <c r="K914" i="2"/>
  <c r="K915" i="2"/>
  <c r="K916" i="2"/>
  <c r="K917" i="2"/>
  <c r="K918" i="2"/>
  <c r="K919" i="2"/>
  <c r="M919" i="2" s="1"/>
  <c r="K920" i="2"/>
  <c r="K921" i="2"/>
  <c r="M921" i="2" s="1"/>
  <c r="K922" i="2"/>
  <c r="K923" i="2"/>
  <c r="K924" i="2"/>
  <c r="K925" i="2"/>
  <c r="K926" i="2"/>
  <c r="K927" i="2"/>
  <c r="K928" i="2"/>
  <c r="K929" i="2"/>
  <c r="K930" i="2"/>
  <c r="K931" i="2"/>
  <c r="K932" i="2"/>
  <c r="M932" i="2" s="1"/>
  <c r="K933" i="2"/>
  <c r="K934" i="2"/>
  <c r="K935" i="2"/>
  <c r="K936" i="2"/>
  <c r="M936" i="2" s="1"/>
  <c r="K937" i="2"/>
  <c r="K938" i="2"/>
  <c r="K939" i="2"/>
  <c r="K940" i="2"/>
  <c r="K941" i="2"/>
  <c r="K942" i="2"/>
  <c r="K943" i="2"/>
  <c r="M943" i="2" s="1"/>
  <c r="K944" i="2"/>
  <c r="K945" i="2"/>
  <c r="M945" i="2" s="1"/>
  <c r="K946" i="2"/>
  <c r="K947" i="2"/>
  <c r="K948" i="2"/>
  <c r="K949" i="2"/>
  <c r="K950" i="2"/>
  <c r="K951" i="2"/>
  <c r="K952" i="2"/>
  <c r="K953" i="2"/>
  <c r="K954" i="2"/>
  <c r="K955" i="2"/>
  <c r="M955" i="2" s="1"/>
  <c r="K956" i="2"/>
  <c r="M956" i="2" s="1"/>
  <c r="K957" i="2"/>
  <c r="K958" i="2"/>
  <c r="K959" i="2"/>
  <c r="K960" i="2"/>
  <c r="M960" i="2" s="1"/>
  <c r="K961" i="2"/>
  <c r="K962" i="2"/>
  <c r="K963" i="2"/>
  <c r="K964" i="2"/>
  <c r="K965" i="2"/>
  <c r="K966" i="2"/>
  <c r="K967" i="2"/>
  <c r="M967" i="2" s="1"/>
  <c r="K968" i="2"/>
  <c r="K969" i="2"/>
  <c r="M969" i="2" s="1"/>
  <c r="K970" i="2"/>
  <c r="K971" i="2"/>
  <c r="K972" i="2"/>
  <c r="K973" i="2"/>
  <c r="K974" i="2"/>
  <c r="K975" i="2"/>
  <c r="K976" i="2"/>
  <c r="K977" i="2"/>
  <c r="K978" i="2"/>
  <c r="K979" i="2"/>
  <c r="K980" i="2"/>
  <c r="M980" i="2" s="1"/>
  <c r="K981" i="2"/>
  <c r="K982" i="2"/>
  <c r="K983" i="2"/>
  <c r="K984" i="2"/>
  <c r="M984" i="2" s="1"/>
  <c r="K985" i="2"/>
  <c r="K986" i="2"/>
  <c r="K987" i="2"/>
  <c r="K988" i="2"/>
  <c r="K989" i="2"/>
  <c r="K990" i="2"/>
  <c r="K991" i="2"/>
  <c r="M991" i="2" s="1"/>
  <c r="K992" i="2"/>
  <c r="M992" i="2" s="1"/>
  <c r="K993" i="2"/>
  <c r="M993" i="2" s="1"/>
  <c r="K994" i="2"/>
  <c r="K995" i="2"/>
  <c r="K996" i="2"/>
  <c r="K997" i="2"/>
  <c r="K998" i="2"/>
  <c r="K999" i="2"/>
  <c r="K1000" i="2"/>
  <c r="K1001" i="2"/>
  <c r="K1002" i="2"/>
  <c r="K1003" i="2"/>
  <c r="K1004" i="2"/>
  <c r="K1005" i="2"/>
  <c r="K1006" i="2"/>
  <c r="K1007" i="2"/>
  <c r="K1008" i="2"/>
  <c r="M1008" i="2" s="1"/>
  <c r="K1009" i="2"/>
  <c r="K1010" i="2"/>
  <c r="K1011" i="2"/>
  <c r="K1012" i="2"/>
  <c r="K1013" i="2"/>
  <c r="M1013" i="2" s="1"/>
  <c r="K1014" i="2"/>
  <c r="M1014" i="2" s="1"/>
  <c r="K1015" i="2"/>
  <c r="M1015" i="2" s="1"/>
  <c r="N1015" i="2" s="1"/>
  <c r="K1016" i="2"/>
  <c r="K1017" i="2"/>
  <c r="M1017" i="2" s="1"/>
  <c r="K1018" i="2"/>
  <c r="K1019" i="2"/>
  <c r="K1020" i="2"/>
  <c r="K1021" i="2"/>
  <c r="K1022" i="2"/>
  <c r="K1023" i="2"/>
  <c r="K1024" i="2"/>
  <c r="K1025" i="2"/>
  <c r="K1026" i="2"/>
  <c r="K1027" i="2"/>
  <c r="K1028" i="2"/>
  <c r="M1028" i="2" s="1"/>
  <c r="K1029" i="2"/>
  <c r="K1030" i="2"/>
  <c r="K1031" i="2"/>
  <c r="K1032" i="2"/>
  <c r="M1032" i="2" s="1"/>
  <c r="N1032" i="2" s="1"/>
  <c r="K1033" i="2"/>
  <c r="K1034" i="2"/>
  <c r="K1035" i="2"/>
  <c r="K1036" i="2"/>
  <c r="K1037" i="2"/>
  <c r="M1037" i="2" s="1"/>
  <c r="K1038" i="2"/>
  <c r="K1039" i="2"/>
  <c r="M1039" i="2" s="1"/>
  <c r="N1039" i="2" s="1"/>
  <c r="K1040" i="2"/>
  <c r="K1041" i="2"/>
  <c r="M1041" i="2" s="1"/>
  <c r="K1042" i="2"/>
  <c r="K1043" i="2"/>
  <c r="K1044" i="2"/>
  <c r="K1045" i="2"/>
  <c r="K1046" i="2"/>
  <c r="K1047" i="2"/>
  <c r="K1048" i="2"/>
  <c r="K1049" i="2"/>
  <c r="K1050" i="2"/>
  <c r="K1051" i="2"/>
  <c r="K1052" i="2"/>
  <c r="M1052" i="2" s="1"/>
  <c r="K1053" i="2"/>
  <c r="K1054" i="2"/>
  <c r="K1055" i="2"/>
  <c r="K1056" i="2"/>
  <c r="M1056" i="2" s="1"/>
  <c r="K1057" i="2"/>
  <c r="K1058" i="2"/>
  <c r="K1059" i="2"/>
  <c r="M1059" i="2" s="1"/>
  <c r="K1060" i="2"/>
  <c r="K1061" i="2"/>
  <c r="M1061" i="2" s="1"/>
  <c r="K1062" i="2"/>
  <c r="K1063" i="2"/>
  <c r="M1063" i="2" s="1"/>
  <c r="K1064" i="2"/>
  <c r="M1064" i="2" s="1"/>
  <c r="K1065" i="2"/>
  <c r="M1065" i="2" s="1"/>
  <c r="K1066" i="2"/>
  <c r="K1067" i="2"/>
  <c r="K1068" i="2"/>
  <c r="K1069" i="2"/>
  <c r="K1070" i="2"/>
  <c r="K1071" i="2"/>
  <c r="K1072" i="2"/>
  <c r="K1073" i="2"/>
  <c r="M1073" i="2" s="1"/>
  <c r="K1074" i="2"/>
  <c r="K1075" i="2"/>
  <c r="M1075" i="2" s="1"/>
  <c r="K1076" i="2"/>
  <c r="M1076" i="2" s="1"/>
  <c r="K1077" i="2"/>
  <c r="K1078" i="2"/>
  <c r="K1079" i="2"/>
  <c r="K1080" i="2"/>
  <c r="M1080" i="2" s="1"/>
  <c r="K1081" i="2"/>
  <c r="K1082" i="2"/>
  <c r="K1083" i="2"/>
  <c r="M1083" i="2" s="1"/>
  <c r="K1084" i="2"/>
  <c r="K1085" i="2"/>
  <c r="K1086" i="2"/>
  <c r="M1086" i="2" s="1"/>
  <c r="K1087" i="2"/>
  <c r="M1087" i="2" s="1"/>
  <c r="K1088" i="2"/>
  <c r="K1089" i="2"/>
  <c r="M1089" i="2" s="1"/>
  <c r="K1090" i="2"/>
  <c r="K1091" i="2"/>
  <c r="K1092" i="2"/>
  <c r="K1093" i="2"/>
  <c r="K1094" i="2"/>
  <c r="K1095" i="2"/>
  <c r="K1096" i="2"/>
  <c r="K1097" i="2"/>
  <c r="K1098" i="2"/>
  <c r="K1099" i="2"/>
  <c r="K1100" i="2"/>
  <c r="M1100" i="2" s="1"/>
  <c r="K1101" i="2"/>
  <c r="K1102" i="2"/>
  <c r="K1103" i="2"/>
  <c r="K1104" i="2"/>
  <c r="M1104" i="2" s="1"/>
  <c r="K1105" i="2"/>
  <c r="K1106" i="2"/>
  <c r="K1107" i="2"/>
  <c r="K1108" i="2"/>
  <c r="K1109" i="2"/>
  <c r="K1110" i="2"/>
  <c r="K1111" i="2"/>
  <c r="M1111" i="2" s="1"/>
  <c r="K1112" i="2"/>
  <c r="K1113" i="2"/>
  <c r="M1113" i="2" s="1"/>
  <c r="K1114" i="2"/>
  <c r="K1115" i="2"/>
  <c r="K1116" i="2"/>
  <c r="K1117" i="2"/>
  <c r="K1118" i="2"/>
  <c r="K1119" i="2"/>
  <c r="K1120" i="2"/>
  <c r="K1121" i="2"/>
  <c r="K1122" i="2"/>
  <c r="K1123" i="2"/>
  <c r="M1123" i="2" s="1"/>
  <c r="K1124" i="2"/>
  <c r="M1124" i="2" s="1"/>
  <c r="K1125" i="2"/>
  <c r="K1126" i="2"/>
  <c r="K1127" i="2"/>
  <c r="K1128" i="2"/>
  <c r="M1128" i="2" s="1"/>
  <c r="K1129" i="2"/>
  <c r="K1130" i="2"/>
  <c r="K1131" i="2"/>
  <c r="K1132" i="2"/>
  <c r="K1133" i="2"/>
  <c r="K1134" i="2"/>
  <c r="K1135" i="2"/>
  <c r="M1135" i="2" s="1"/>
  <c r="K1136" i="2"/>
  <c r="K1137" i="2"/>
  <c r="M1137" i="2" s="1"/>
  <c r="K1138" i="2"/>
  <c r="K1139" i="2"/>
  <c r="K1140" i="2"/>
  <c r="K1141" i="2"/>
  <c r="K1142" i="2"/>
  <c r="K1143" i="2"/>
  <c r="K1144" i="2"/>
  <c r="K1145" i="2"/>
  <c r="K1146" i="2"/>
  <c r="K1147" i="2"/>
  <c r="K1148" i="2"/>
  <c r="M1148" i="2" s="1"/>
  <c r="K1149" i="2"/>
  <c r="K1150" i="2"/>
  <c r="K1151" i="2"/>
  <c r="K1152" i="2"/>
  <c r="M1152" i="2" s="1"/>
  <c r="K1153" i="2"/>
  <c r="K1154" i="2"/>
  <c r="K1155" i="2"/>
  <c r="K1156" i="2"/>
  <c r="K1157" i="2"/>
  <c r="K1158" i="2"/>
  <c r="K1159" i="2"/>
  <c r="M1159" i="2" s="1"/>
  <c r="K1160" i="2"/>
  <c r="K1161" i="2"/>
  <c r="M1161" i="2" s="1"/>
  <c r="K1162" i="2"/>
  <c r="K1163" i="2"/>
  <c r="K1164" i="2"/>
  <c r="K1165" i="2"/>
  <c r="K1166" i="2"/>
  <c r="K1167" i="2"/>
  <c r="K1168" i="2"/>
  <c r="K1169" i="2"/>
  <c r="K1170" i="2"/>
  <c r="K1171" i="2"/>
  <c r="K1172" i="2"/>
  <c r="M1172" i="2" s="1"/>
  <c r="K1173" i="2"/>
  <c r="K1174" i="2"/>
  <c r="K1175" i="2"/>
  <c r="K1176" i="2"/>
  <c r="M1176" i="2" s="1"/>
  <c r="K1177" i="2"/>
  <c r="K1178" i="2"/>
  <c r="K1179" i="2"/>
  <c r="K1180" i="2"/>
  <c r="K1181" i="2"/>
  <c r="K1182" i="2"/>
  <c r="K1183" i="2"/>
  <c r="M1183" i="2" s="1"/>
  <c r="K1184" i="2"/>
  <c r="K1185" i="2"/>
  <c r="M1185" i="2" s="1"/>
  <c r="K1186" i="2"/>
  <c r="K1187" i="2"/>
  <c r="K1188" i="2"/>
  <c r="K1189" i="2"/>
  <c r="K1190" i="2"/>
  <c r="K1191" i="2"/>
  <c r="K1192" i="2"/>
  <c r="K1193" i="2"/>
  <c r="K1194" i="2"/>
  <c r="K1195" i="2"/>
  <c r="M1195" i="2" s="1"/>
  <c r="K1196" i="2"/>
  <c r="M1196" i="2" s="1"/>
  <c r="K1197" i="2"/>
  <c r="K1198" i="2"/>
  <c r="K1199" i="2"/>
  <c r="K1200" i="2"/>
  <c r="M1200" i="2" s="1"/>
  <c r="K1201" i="2"/>
  <c r="K1202" i="2"/>
  <c r="K1203" i="2"/>
  <c r="K1204" i="2"/>
  <c r="K1205" i="2"/>
  <c r="K1206" i="2"/>
  <c r="K1207" i="2"/>
  <c r="M1207" i="2" s="1"/>
  <c r="K1208" i="2"/>
  <c r="M1208" i="2" s="1"/>
  <c r="K1209" i="2"/>
  <c r="M1209" i="2" s="1"/>
  <c r="K1210" i="2"/>
  <c r="K1211" i="2"/>
  <c r="K1212" i="2"/>
  <c r="K1213" i="2"/>
  <c r="K1214" i="2"/>
  <c r="K1215" i="2"/>
  <c r="K1216" i="2"/>
  <c r="K1217" i="2"/>
  <c r="K1218" i="2"/>
  <c r="K1219" i="2"/>
  <c r="K1220" i="2"/>
  <c r="M1220" i="2" s="1"/>
  <c r="K1221" i="2"/>
  <c r="K1222" i="2"/>
  <c r="K1223" i="2"/>
  <c r="K1224" i="2"/>
  <c r="M1224" i="2" s="1"/>
  <c r="K1225" i="2"/>
  <c r="K1226" i="2"/>
  <c r="K1227" i="2"/>
  <c r="K1228" i="2"/>
  <c r="K1229" i="2"/>
  <c r="K1230" i="2"/>
  <c r="K1231" i="2"/>
  <c r="M1231" i="2" s="1"/>
  <c r="K1232" i="2"/>
  <c r="K1233" i="2"/>
  <c r="M1233" i="2" s="1"/>
  <c r="K1234" i="2"/>
  <c r="K1235" i="2"/>
  <c r="K1236" i="2"/>
  <c r="K1237" i="2"/>
  <c r="K1238" i="2"/>
  <c r="K1239" i="2"/>
  <c r="K1240" i="2"/>
  <c r="K1241" i="2"/>
  <c r="K1242" i="2"/>
  <c r="K1243" i="2"/>
  <c r="K1244" i="2"/>
  <c r="K1245" i="2"/>
  <c r="K1246" i="2"/>
  <c r="K1247" i="2"/>
  <c r="K1248" i="2"/>
  <c r="M1248" i="2" s="1"/>
  <c r="K1249" i="2"/>
  <c r="K1250" i="2"/>
  <c r="K1251" i="2"/>
  <c r="K1252" i="2"/>
  <c r="K1253" i="2"/>
  <c r="K1254" i="2"/>
  <c r="K1255" i="2"/>
  <c r="M1255" i="2" s="1"/>
  <c r="K1256" i="2"/>
  <c r="K1257" i="2"/>
  <c r="M1257" i="2" s="1"/>
  <c r="K1258" i="2"/>
  <c r="K1259" i="2"/>
  <c r="K1260" i="2"/>
  <c r="K1261" i="2"/>
  <c r="K1262" i="2"/>
  <c r="K1263" i="2"/>
  <c r="K1264" i="2"/>
  <c r="K1265" i="2"/>
  <c r="K1266" i="2"/>
  <c r="K1267" i="2"/>
  <c r="K1268" i="2"/>
  <c r="M1268" i="2" s="1"/>
  <c r="K1269" i="2"/>
  <c r="K1270" i="2"/>
  <c r="M1270" i="2" s="1"/>
  <c r="K1271" i="2"/>
  <c r="K1272" i="2"/>
  <c r="M1272" i="2" s="1"/>
  <c r="K1273" i="2"/>
  <c r="K1274" i="2"/>
  <c r="K1275" i="2"/>
  <c r="K1276" i="2"/>
  <c r="K1277" i="2"/>
  <c r="K1278" i="2"/>
  <c r="K1279" i="2"/>
  <c r="M1279" i="2" s="1"/>
  <c r="K1280" i="2"/>
  <c r="K1281" i="2"/>
  <c r="M1281" i="2" s="1"/>
  <c r="K1282" i="2"/>
  <c r="K1283" i="2"/>
  <c r="K1284" i="2"/>
  <c r="K1285" i="2"/>
  <c r="K1286" i="2"/>
  <c r="K1287" i="2"/>
  <c r="K1288" i="2"/>
  <c r="K1289" i="2"/>
  <c r="K1290" i="2"/>
  <c r="K1291" i="2"/>
  <c r="M1291" i="2" s="1"/>
  <c r="K1292" i="2"/>
  <c r="M1292" i="2" s="1"/>
  <c r="K1293" i="2"/>
  <c r="K1294" i="2"/>
  <c r="K1295" i="2"/>
  <c r="K1296" i="2"/>
  <c r="M1296" i="2" s="1"/>
  <c r="K1297" i="2"/>
  <c r="K1298" i="2"/>
  <c r="K1299" i="2"/>
  <c r="K1300" i="2"/>
  <c r="K1301" i="2"/>
  <c r="K1302" i="2"/>
  <c r="K1303" i="2"/>
  <c r="M1303" i="2" s="1"/>
  <c r="K1304" i="2"/>
  <c r="K1305" i="2"/>
  <c r="M1305" i="2" s="1"/>
  <c r="K1306" i="2"/>
  <c r="K1307" i="2"/>
  <c r="K1308" i="2"/>
  <c r="K1309" i="2"/>
  <c r="K1310" i="2"/>
  <c r="K1311" i="2"/>
  <c r="K1312" i="2"/>
  <c r="K1313" i="2"/>
  <c r="K1314" i="2"/>
  <c r="K1315" i="2"/>
  <c r="K1316" i="2"/>
  <c r="M1316" i="2" s="1"/>
  <c r="K1317" i="2"/>
  <c r="K1318" i="2"/>
  <c r="K1319" i="2"/>
  <c r="K1320" i="2"/>
  <c r="M1320" i="2" s="1"/>
  <c r="K1321" i="2"/>
  <c r="K1322" i="2"/>
  <c r="K1323" i="2"/>
  <c r="K1324" i="2"/>
  <c r="K1325" i="2"/>
  <c r="K1326" i="2"/>
  <c r="K1327" i="2"/>
  <c r="M1327" i="2" s="1"/>
  <c r="K1328" i="2"/>
  <c r="K1329" i="2"/>
  <c r="M1329" i="2" s="1"/>
  <c r="K1330" i="2"/>
  <c r="K1331" i="2"/>
  <c r="K1332" i="2"/>
  <c r="K1333" i="2"/>
  <c r="K1334" i="2"/>
  <c r="K1335" i="2"/>
  <c r="K1336" i="2"/>
  <c r="K1337" i="2"/>
  <c r="K1338" i="2"/>
  <c r="K1339" i="2"/>
  <c r="K1340" i="2"/>
  <c r="M1340" i="2" s="1"/>
  <c r="K1341" i="2"/>
  <c r="K1342" i="2"/>
  <c r="K1343" i="2"/>
  <c r="K1344" i="2"/>
  <c r="M1344" i="2" s="1"/>
  <c r="K1345" i="2"/>
  <c r="K1346" i="2"/>
  <c r="K1347" i="2"/>
  <c r="K1348" i="2"/>
  <c r="K1349" i="2"/>
  <c r="K1350" i="2"/>
  <c r="K1351" i="2"/>
  <c r="M1351" i="2" s="1"/>
  <c r="K1352" i="2"/>
  <c r="K1353" i="2"/>
  <c r="M1353" i="2" s="1"/>
  <c r="K1354" i="2"/>
  <c r="K1355" i="2"/>
  <c r="K1356" i="2"/>
  <c r="K1357" i="2"/>
  <c r="K1358" i="2"/>
  <c r="K1359" i="2"/>
  <c r="K1360" i="2"/>
  <c r="K1361" i="2"/>
  <c r="K1362" i="2"/>
  <c r="K1363" i="2"/>
  <c r="K1364" i="2"/>
  <c r="M1364" i="2" s="1"/>
  <c r="K1365" i="2"/>
  <c r="K1366" i="2"/>
  <c r="M1366" i="2" s="1"/>
  <c r="K1367" i="2"/>
  <c r="M1367" i="2" s="1"/>
  <c r="K1368" i="2"/>
  <c r="M1368" i="2" s="1"/>
  <c r="K1369" i="2"/>
  <c r="K1370" i="2"/>
  <c r="K1371" i="2"/>
  <c r="K1372" i="2"/>
  <c r="K1373" i="2"/>
  <c r="K1374" i="2"/>
  <c r="K1375" i="2"/>
  <c r="M1375" i="2" s="1"/>
  <c r="K1376" i="2"/>
  <c r="M1376" i="2" s="1"/>
  <c r="K1377" i="2"/>
  <c r="M1377" i="2" s="1"/>
  <c r="K1378" i="2"/>
  <c r="K1379" i="2"/>
  <c r="K1380" i="2"/>
  <c r="K1381" i="2"/>
  <c r="K1382" i="2"/>
  <c r="K1383" i="2"/>
  <c r="K1384" i="2"/>
  <c r="K1385" i="2"/>
  <c r="K1386" i="2"/>
  <c r="K1387" i="2"/>
  <c r="K1388" i="2"/>
  <c r="M1388" i="2" s="1"/>
  <c r="K1389" i="2"/>
  <c r="K1390" i="2"/>
  <c r="K1391" i="2"/>
  <c r="K1392" i="2"/>
  <c r="M1392" i="2" s="1"/>
  <c r="K1393" i="2"/>
  <c r="K1394" i="2"/>
  <c r="K1395" i="2"/>
  <c r="K1396" i="2"/>
  <c r="K1397" i="2"/>
  <c r="K1398" i="2"/>
  <c r="K1399" i="2"/>
  <c r="M1399" i="2" s="1"/>
  <c r="N1399" i="2" s="1"/>
  <c r="K1400" i="2"/>
  <c r="K1401" i="2"/>
  <c r="M1401" i="2" s="1"/>
  <c r="K1402" i="2"/>
  <c r="K1403" i="2"/>
  <c r="K1404" i="2"/>
  <c r="K1405" i="2"/>
  <c r="K1406" i="2"/>
  <c r="K1407" i="2"/>
  <c r="K1408" i="2"/>
  <c r="K1409" i="2"/>
  <c r="K1410" i="2"/>
  <c r="K1411" i="2"/>
  <c r="M1411" i="2" s="1"/>
  <c r="K1412" i="2"/>
  <c r="M1412" i="2" s="1"/>
  <c r="K1413" i="2"/>
  <c r="K1414" i="2"/>
  <c r="M1414" i="2" s="1"/>
  <c r="K1415" i="2"/>
  <c r="K1416" i="2"/>
  <c r="M1416" i="2" s="1"/>
  <c r="K1417" i="2"/>
  <c r="K1418" i="2"/>
  <c r="K1419" i="2"/>
  <c r="M1419" i="2" s="1"/>
  <c r="K1420" i="2"/>
  <c r="K1421" i="2"/>
  <c r="K1422" i="2"/>
  <c r="K1423" i="2"/>
  <c r="M1423" i="2" s="1"/>
  <c r="K1424" i="2"/>
  <c r="K1425" i="2"/>
  <c r="M1425" i="2" s="1"/>
  <c r="K1426" i="2"/>
  <c r="K1427" i="2"/>
  <c r="K1428" i="2"/>
  <c r="K1429" i="2"/>
  <c r="K1430" i="2"/>
  <c r="K1431" i="2"/>
  <c r="K1432" i="2"/>
  <c r="K1433" i="2"/>
  <c r="K1434" i="2"/>
  <c r="K1435" i="2"/>
  <c r="K1436" i="2"/>
  <c r="K1437" i="2"/>
  <c r="K1438" i="2"/>
  <c r="M1438" i="2" s="1"/>
  <c r="K1439" i="2"/>
  <c r="M1439" i="2" s="1"/>
  <c r="K1440" i="2"/>
  <c r="M1440" i="2" s="1"/>
  <c r="K1441" i="2"/>
  <c r="K1442" i="2"/>
  <c r="K1443" i="2"/>
  <c r="K1444" i="2"/>
  <c r="K1445" i="2"/>
  <c r="K1446" i="2"/>
  <c r="K1447" i="2"/>
  <c r="M1447" i="2" s="1"/>
  <c r="K1448" i="2"/>
  <c r="K1449" i="2"/>
  <c r="M1449" i="2" s="1"/>
  <c r="K1450" i="2"/>
  <c r="K1451" i="2"/>
  <c r="K1452" i="2"/>
  <c r="K1453" i="2"/>
  <c r="K1454" i="2"/>
  <c r="K1455" i="2"/>
  <c r="K1456" i="2"/>
  <c r="K1457" i="2"/>
  <c r="K1458" i="2"/>
  <c r="K1459" i="2"/>
  <c r="K1460" i="2"/>
  <c r="M1460" i="2" s="1"/>
  <c r="K1461" i="2"/>
  <c r="K1462" i="2"/>
  <c r="K1463" i="2"/>
  <c r="K1464" i="2"/>
  <c r="M1464" i="2" s="1"/>
  <c r="K1465" i="2"/>
  <c r="K1466" i="2"/>
  <c r="K1467" i="2"/>
  <c r="K1468" i="2"/>
  <c r="K1469" i="2"/>
  <c r="K1470" i="2"/>
  <c r="K1471" i="2"/>
  <c r="M1471" i="2" s="1"/>
  <c r="K1472" i="2"/>
  <c r="K1473" i="2"/>
  <c r="M1473" i="2" s="1"/>
  <c r="K1474" i="2"/>
  <c r="K1475" i="2"/>
  <c r="K1476" i="2"/>
  <c r="K1477" i="2"/>
  <c r="K1478" i="2"/>
  <c r="K1479" i="2"/>
  <c r="K1480" i="2"/>
  <c r="K1481" i="2"/>
  <c r="K1482" i="2"/>
  <c r="K1483" i="2"/>
  <c r="K1484" i="2"/>
  <c r="M1484" i="2" s="1"/>
  <c r="K1485" i="2"/>
  <c r="K1486" i="2"/>
  <c r="M1486" i="2" s="1"/>
  <c r="K1487" i="2"/>
  <c r="K1488" i="2"/>
  <c r="M1488" i="2" s="1"/>
  <c r="K1489" i="2"/>
  <c r="K1490" i="2"/>
  <c r="K1491" i="2"/>
  <c r="K1492" i="2"/>
  <c r="K1493" i="2"/>
  <c r="K1494" i="2"/>
  <c r="K1495" i="2"/>
  <c r="M1495" i="2" s="1"/>
  <c r="K1496" i="2"/>
  <c r="K1497" i="2"/>
  <c r="M1497" i="2" s="1"/>
  <c r="K1498" i="2"/>
  <c r="K1499" i="2"/>
  <c r="K1500" i="2"/>
  <c r="K1501" i="2"/>
  <c r="K1502" i="2"/>
  <c r="K1503" i="2"/>
  <c r="K1504" i="2"/>
  <c r="K1505" i="2"/>
  <c r="K1506" i="2"/>
  <c r="K1507" i="2"/>
  <c r="M1507" i="2" s="1"/>
  <c r="K1508" i="2"/>
  <c r="M1508" i="2" s="1"/>
  <c r="K1509" i="2"/>
  <c r="K1510" i="2"/>
  <c r="K1511" i="2"/>
  <c r="K1512" i="2"/>
  <c r="M1512" i="2" s="1"/>
  <c r="K1513" i="2"/>
  <c r="K1514" i="2"/>
  <c r="K1515" i="2"/>
  <c r="K1516" i="2"/>
  <c r="K1517" i="2"/>
  <c r="K1518" i="2"/>
  <c r="K1519" i="2"/>
  <c r="M1519" i="2" s="1"/>
  <c r="K1520" i="2"/>
  <c r="K1521" i="2"/>
  <c r="M1521" i="2" s="1"/>
  <c r="K1522" i="2"/>
  <c r="K1523" i="2"/>
  <c r="K1524" i="2"/>
  <c r="K1525" i="2"/>
  <c r="K1526" i="2"/>
  <c r="K1527" i="2"/>
  <c r="K1528" i="2"/>
  <c r="K1529" i="2"/>
  <c r="K1530" i="2"/>
  <c r="K1531" i="2"/>
  <c r="K1532" i="2"/>
  <c r="K1533" i="2"/>
  <c r="K1534" i="2"/>
  <c r="K1535" i="2"/>
  <c r="K1536" i="2"/>
  <c r="M1536" i="2" s="1"/>
  <c r="K1537" i="2"/>
  <c r="K1538" i="2"/>
  <c r="K1539" i="2"/>
  <c r="K1540" i="2"/>
  <c r="K1541" i="2"/>
  <c r="K1542" i="2"/>
  <c r="K1543" i="2"/>
  <c r="M1543" i="2" s="1"/>
  <c r="K1544" i="2"/>
  <c r="K1545" i="2"/>
  <c r="M1545" i="2" s="1"/>
  <c r="K1546" i="2"/>
  <c r="K1547" i="2"/>
  <c r="K1548" i="2"/>
  <c r="K1549" i="2"/>
  <c r="K1550" i="2"/>
  <c r="K1551" i="2"/>
  <c r="K1552" i="2"/>
  <c r="K1553" i="2"/>
  <c r="K1554" i="2"/>
  <c r="K1555" i="2"/>
  <c r="M1555" i="2" s="1"/>
  <c r="K1556" i="2"/>
  <c r="M1556" i="2" s="1"/>
  <c r="K1557" i="2"/>
  <c r="K1558" i="2"/>
  <c r="K1559" i="2"/>
  <c r="K1560" i="2"/>
  <c r="M1560" i="2" s="1"/>
  <c r="K1561" i="2"/>
  <c r="K1562" i="2"/>
  <c r="K1563" i="2"/>
  <c r="K1564" i="2"/>
  <c r="K1565" i="2"/>
  <c r="K1566" i="2"/>
  <c r="K1567" i="2"/>
  <c r="M1567" i="2" s="1"/>
  <c r="K1568" i="2"/>
  <c r="K1569" i="2"/>
  <c r="M1569" i="2" s="1"/>
  <c r="K1570" i="2"/>
  <c r="K1571" i="2"/>
  <c r="K1572" i="2"/>
  <c r="K1573" i="2"/>
  <c r="K1574" i="2"/>
  <c r="K1575" i="2"/>
  <c r="K1576" i="2"/>
  <c r="K1577" i="2"/>
  <c r="K1578" i="2"/>
  <c r="K1579" i="2"/>
  <c r="K1580" i="2"/>
  <c r="M1580" i="2" s="1"/>
  <c r="K1581" i="2"/>
  <c r="K1582" i="2"/>
  <c r="K1583" i="2"/>
  <c r="K1584" i="2"/>
  <c r="M1584" i="2" s="1"/>
  <c r="K1585" i="2"/>
  <c r="K1586" i="2"/>
  <c r="K1587" i="2"/>
  <c r="K1588" i="2"/>
  <c r="K1589" i="2"/>
  <c r="K1590" i="2"/>
  <c r="K1591" i="2"/>
  <c r="K1592" i="2"/>
  <c r="K1593" i="2"/>
  <c r="M1593" i="2" s="1"/>
  <c r="K1594" i="2"/>
  <c r="K1595" i="2"/>
  <c r="K1596" i="2"/>
  <c r="K1597" i="2"/>
  <c r="K1598" i="2"/>
  <c r="K1599" i="2"/>
  <c r="K1600" i="2"/>
  <c r="K1601" i="2"/>
  <c r="K1602" i="2"/>
  <c r="K1603" i="2"/>
  <c r="K1604" i="2"/>
  <c r="M1604" i="2" s="1"/>
  <c r="K1605" i="2"/>
  <c r="K1606" i="2"/>
  <c r="K1607" i="2"/>
  <c r="K1608" i="2"/>
  <c r="M1608" i="2" s="1"/>
  <c r="K1609" i="2"/>
  <c r="K1610" i="2"/>
  <c r="K1611" i="2"/>
  <c r="K1612" i="2"/>
  <c r="K1613" i="2"/>
  <c r="K1614" i="2"/>
  <c r="K1615" i="2"/>
  <c r="M1615" i="2" s="1"/>
  <c r="K1616" i="2"/>
  <c r="K1617" i="2"/>
  <c r="M1617" i="2" s="1"/>
  <c r="K1618" i="2"/>
  <c r="K1619" i="2"/>
  <c r="K1620" i="2"/>
  <c r="K1621" i="2"/>
  <c r="K1622" i="2"/>
  <c r="K1623" i="2"/>
  <c r="K1624" i="2"/>
  <c r="K1625" i="2"/>
  <c r="K1626" i="2"/>
  <c r="K1627" i="2"/>
  <c r="K1628" i="2"/>
  <c r="M1628" i="2" s="1"/>
  <c r="K1629" i="2"/>
  <c r="K1630" i="2"/>
  <c r="K1631" i="2"/>
  <c r="K1632" i="2"/>
  <c r="M1632" i="2" s="1"/>
  <c r="K1633" i="2"/>
  <c r="K1634" i="2"/>
  <c r="K1635" i="2"/>
  <c r="K1636" i="2"/>
  <c r="K1637" i="2"/>
  <c r="K1638" i="2"/>
  <c r="K1639" i="2"/>
  <c r="M1639" i="2" s="1"/>
  <c r="K1640" i="2"/>
  <c r="K1641" i="2"/>
  <c r="M1641" i="2" s="1"/>
  <c r="K1642" i="2"/>
  <c r="K1643" i="2"/>
  <c r="K1644" i="2"/>
  <c r="K1645" i="2"/>
  <c r="K1646" i="2"/>
  <c r="K1647" i="2"/>
  <c r="K1648" i="2"/>
  <c r="K1649" i="2"/>
  <c r="K1650" i="2"/>
  <c r="K1651" i="2"/>
  <c r="M1651" i="2" s="1"/>
  <c r="K1652" i="2"/>
  <c r="M1652" i="2" s="1"/>
  <c r="K1653" i="2"/>
  <c r="K1654" i="2"/>
  <c r="K1655" i="2"/>
  <c r="K1656" i="2"/>
  <c r="M1656" i="2" s="1"/>
  <c r="K1657" i="2"/>
  <c r="K1658" i="2"/>
  <c r="K1659" i="2"/>
  <c r="K1660" i="2"/>
  <c r="K1661" i="2"/>
  <c r="K1662" i="2"/>
  <c r="K1663" i="2"/>
  <c r="M1663" i="2" s="1"/>
  <c r="K1664" i="2"/>
  <c r="K1665" i="2"/>
  <c r="M1665" i="2" s="1"/>
  <c r="N1665" i="2" s="1"/>
  <c r="K1666" i="2"/>
  <c r="K1667" i="2"/>
  <c r="K1668" i="2"/>
  <c r="K1669" i="2"/>
  <c r="K1670" i="2"/>
  <c r="K1671" i="2"/>
  <c r="K1672" i="2"/>
  <c r="K1673" i="2"/>
  <c r="K1674" i="2"/>
  <c r="K1675" i="2"/>
  <c r="M1675" i="2" s="1"/>
  <c r="K1676" i="2"/>
  <c r="M1676" i="2" s="1"/>
  <c r="K1677" i="2"/>
  <c r="K1678" i="2"/>
  <c r="M1678" i="2" s="1"/>
  <c r="K1679" i="2"/>
  <c r="K1680" i="2"/>
  <c r="M1680" i="2" s="1"/>
  <c r="K1681" i="2"/>
  <c r="K1682" i="2"/>
  <c r="K1683" i="2"/>
  <c r="K1684" i="2"/>
  <c r="K1685" i="2"/>
  <c r="K1686" i="2"/>
  <c r="K1687" i="2"/>
  <c r="M1687" i="2" s="1"/>
  <c r="K1688" i="2"/>
  <c r="K1689" i="2"/>
  <c r="M1689" i="2" s="1"/>
  <c r="K1690" i="2"/>
  <c r="K1691" i="2"/>
  <c r="K1692" i="2"/>
  <c r="K1693" i="2"/>
  <c r="K1694" i="2"/>
  <c r="K1695" i="2"/>
  <c r="K1696" i="2"/>
  <c r="K1697" i="2"/>
  <c r="K1698" i="2"/>
  <c r="K1699" i="2"/>
  <c r="K1700" i="2"/>
  <c r="K1701" i="2"/>
  <c r="K1702" i="2"/>
  <c r="K1703" i="2"/>
  <c r="K1704" i="2"/>
  <c r="M1704" i="2" s="1"/>
  <c r="K1705" i="2"/>
  <c r="K1706" i="2"/>
  <c r="K1707" i="2"/>
  <c r="K1708" i="2"/>
  <c r="K1709" i="2"/>
  <c r="K1710" i="2"/>
  <c r="K1711" i="2"/>
  <c r="M1711" i="2" s="1"/>
  <c r="K1712" i="2"/>
  <c r="K1713" i="2"/>
  <c r="M1713" i="2" s="1"/>
  <c r="K1714" i="2"/>
  <c r="K1715" i="2"/>
  <c r="K1716" i="2"/>
  <c r="K1717" i="2"/>
  <c r="K1718" i="2"/>
  <c r="K1719" i="2"/>
  <c r="K1720" i="2"/>
  <c r="K1721" i="2"/>
  <c r="M1721" i="2" s="1"/>
  <c r="K1722" i="2"/>
  <c r="K1723" i="2"/>
  <c r="M1723" i="2" s="1"/>
  <c r="K1724" i="2"/>
  <c r="M1724" i="2" s="1"/>
  <c r="K1725" i="2"/>
  <c r="K1726" i="2"/>
  <c r="K1727" i="2"/>
  <c r="K1728" i="2"/>
  <c r="M1728" i="2" s="1"/>
  <c r="K1729" i="2"/>
  <c r="K1730" i="2"/>
  <c r="K1731" i="2"/>
  <c r="K1732" i="2"/>
  <c r="K1733" i="2"/>
  <c r="K1734" i="2"/>
  <c r="K1735" i="2"/>
  <c r="M1735" i="2" s="1"/>
  <c r="K1736" i="2"/>
  <c r="K1737" i="2"/>
  <c r="M1737" i="2" s="1"/>
  <c r="K1738" i="2"/>
  <c r="K1739" i="2"/>
  <c r="K1740" i="2"/>
  <c r="K1741" i="2"/>
  <c r="K1742" i="2"/>
  <c r="K1743" i="2"/>
  <c r="K1744" i="2"/>
  <c r="K1745" i="2"/>
  <c r="K1746" i="2"/>
  <c r="K1747" i="2"/>
  <c r="K1748" i="2"/>
  <c r="M1748" i="2" s="1"/>
  <c r="K1749" i="2"/>
  <c r="K1750" i="2"/>
  <c r="K1751" i="2"/>
  <c r="K1752" i="2"/>
  <c r="M1752" i="2" s="1"/>
  <c r="K1753" i="2"/>
  <c r="K1754" i="2"/>
  <c r="K1755" i="2"/>
  <c r="K1756" i="2"/>
  <c r="K1757" i="2"/>
  <c r="K1758" i="2"/>
  <c r="K1759" i="2"/>
  <c r="M1759" i="2" s="1"/>
  <c r="K1760" i="2"/>
  <c r="K1761" i="2"/>
  <c r="M1761" i="2" s="1"/>
  <c r="K1762" i="2"/>
  <c r="K1763" i="2"/>
  <c r="K1764" i="2"/>
  <c r="K1765" i="2"/>
  <c r="K1766" i="2"/>
  <c r="K1767" i="2"/>
  <c r="K1768" i="2"/>
  <c r="K1769" i="2"/>
  <c r="K1770" i="2"/>
  <c r="K1771" i="2"/>
  <c r="M1771" i="2" s="1"/>
  <c r="K1772" i="2"/>
  <c r="M1772" i="2" s="1"/>
  <c r="K1773" i="2"/>
  <c r="K1774" i="2"/>
  <c r="K1775" i="2"/>
  <c r="K1776" i="2"/>
  <c r="M1776" i="2" s="1"/>
  <c r="K1777" i="2"/>
  <c r="K1778" i="2"/>
  <c r="K1779" i="2"/>
  <c r="K1780" i="2"/>
  <c r="K1781" i="2"/>
  <c r="K1782" i="2"/>
  <c r="K1783" i="2"/>
  <c r="M1783" i="2" s="1"/>
  <c r="K1784" i="2"/>
  <c r="K1785" i="2"/>
  <c r="M1785" i="2" s="1"/>
  <c r="K1786" i="2"/>
  <c r="K1787" i="2"/>
  <c r="K1788" i="2"/>
  <c r="K1789" i="2"/>
  <c r="K1790" i="2"/>
  <c r="K1791" i="2"/>
  <c r="K1792" i="2"/>
  <c r="M1792" i="2" s="1"/>
  <c r="K1793" i="2"/>
  <c r="K1794" i="2"/>
  <c r="K1795" i="2"/>
  <c r="K1796" i="2"/>
  <c r="M1796" i="2" s="1"/>
  <c r="K1797" i="2"/>
  <c r="K1798" i="2"/>
  <c r="K1799" i="2"/>
  <c r="K1800" i="2"/>
  <c r="M1800" i="2" s="1"/>
  <c r="K1801" i="2"/>
  <c r="K1802" i="2"/>
  <c r="K1803" i="2"/>
  <c r="K1804" i="2"/>
  <c r="K1805" i="2"/>
  <c r="K1806" i="2"/>
  <c r="K1807" i="2"/>
  <c r="K1808" i="2"/>
  <c r="K1809" i="2"/>
  <c r="M1809" i="2" s="1"/>
  <c r="K1810" i="2"/>
  <c r="K1811" i="2"/>
  <c r="K1812" i="2"/>
  <c r="K1813" i="2"/>
  <c r="K1814" i="2"/>
  <c r="K1815" i="2"/>
  <c r="K1816" i="2"/>
  <c r="K1817" i="2"/>
  <c r="K1818" i="2"/>
  <c r="K1819" i="2"/>
  <c r="M1819" i="2" s="1"/>
  <c r="K1820" i="2"/>
  <c r="M1820" i="2" s="1"/>
  <c r="K1821" i="2"/>
  <c r="K1822" i="2"/>
  <c r="K1823" i="2"/>
  <c r="K1824" i="2"/>
  <c r="M1824" i="2" s="1"/>
  <c r="K1825" i="2"/>
  <c r="K1826" i="2"/>
  <c r="K1827" i="2"/>
  <c r="K1828" i="2"/>
  <c r="K1829" i="2"/>
  <c r="K1830" i="2"/>
  <c r="K1831" i="2"/>
  <c r="M1831" i="2" s="1"/>
  <c r="K1832" i="2"/>
  <c r="K1833" i="2"/>
  <c r="M1833" i="2" s="1"/>
  <c r="K1834" i="2"/>
  <c r="K1835" i="2"/>
  <c r="K1836" i="2"/>
  <c r="K1837" i="2"/>
  <c r="K1838" i="2"/>
  <c r="K1839" i="2"/>
  <c r="K1840" i="2"/>
  <c r="K1841" i="2"/>
  <c r="K1842" i="2"/>
  <c r="K1843" i="2"/>
  <c r="M1843" i="2" s="1"/>
  <c r="K1844" i="2"/>
  <c r="M1844" i="2" s="1"/>
  <c r="K1845" i="2"/>
  <c r="K1846" i="2"/>
  <c r="M1846" i="2" s="1"/>
  <c r="K1847" i="2"/>
  <c r="K1848" i="2"/>
  <c r="M1848" i="2" s="1"/>
  <c r="K1849" i="2"/>
  <c r="K1850" i="2"/>
  <c r="K1851" i="2"/>
  <c r="K1852" i="2"/>
  <c r="K1853" i="2"/>
  <c r="K1854" i="2"/>
  <c r="K1855" i="2"/>
  <c r="M1855" i="2" s="1"/>
  <c r="K1856" i="2"/>
  <c r="K1857" i="2"/>
  <c r="M1857" i="2" s="1"/>
  <c r="K1858" i="2"/>
  <c r="K1859" i="2"/>
  <c r="K1860" i="2"/>
  <c r="K1861" i="2"/>
  <c r="K1862" i="2"/>
  <c r="K1863" i="2"/>
  <c r="K1864" i="2"/>
  <c r="K1865" i="2"/>
  <c r="K1866" i="2"/>
  <c r="K1867" i="2"/>
  <c r="K1868" i="2"/>
  <c r="M1868" i="2" s="1"/>
  <c r="K1869" i="2"/>
  <c r="K1870" i="2"/>
  <c r="K1871" i="2"/>
  <c r="K1872" i="2"/>
  <c r="M1872" i="2" s="1"/>
  <c r="K1873" i="2"/>
  <c r="K1874" i="2"/>
  <c r="K1875" i="2"/>
  <c r="K1876" i="2"/>
  <c r="K1877" i="2"/>
  <c r="K1878" i="2"/>
  <c r="K1879" i="2"/>
  <c r="M1879" i="2" s="1"/>
  <c r="K1880" i="2"/>
  <c r="K1881" i="2"/>
  <c r="M1881" i="2" s="1"/>
  <c r="K1882" i="2"/>
  <c r="K1883" i="2"/>
  <c r="K1884" i="2"/>
  <c r="K1885" i="2"/>
  <c r="K1886" i="2"/>
  <c r="K1887" i="2"/>
  <c r="K1888" i="2"/>
  <c r="K1889" i="2"/>
  <c r="K1890" i="2"/>
  <c r="K1891" i="2"/>
  <c r="K1892" i="2"/>
  <c r="K1893" i="2"/>
  <c r="K1894" i="2"/>
  <c r="K1895" i="2"/>
  <c r="K1896" i="2"/>
  <c r="M1896" i="2" s="1"/>
  <c r="K1897" i="2"/>
  <c r="K1898" i="2"/>
  <c r="K1899" i="2"/>
  <c r="K1900" i="2"/>
  <c r="K1901" i="2"/>
  <c r="K1902" i="2"/>
  <c r="K1903" i="2"/>
  <c r="M1903" i="2" s="1"/>
  <c r="K1904" i="2"/>
  <c r="M1904" i="2" s="1"/>
  <c r="K1905" i="2"/>
  <c r="M1905" i="2" s="1"/>
  <c r="K1906" i="2"/>
  <c r="K1907" i="2"/>
  <c r="K1908" i="2"/>
  <c r="K1909" i="2"/>
  <c r="K1910" i="2"/>
  <c r="K1911" i="2"/>
  <c r="K1912" i="2"/>
  <c r="K1913" i="2"/>
  <c r="M1913" i="2" s="1"/>
  <c r="K1914" i="2"/>
  <c r="K1915" i="2"/>
  <c r="K1916" i="2"/>
  <c r="M1916" i="2" s="1"/>
  <c r="K1917" i="2"/>
  <c r="K1918" i="2"/>
  <c r="K1919" i="2"/>
  <c r="K1920" i="2"/>
  <c r="M1920" i="2" s="1"/>
  <c r="K1921" i="2"/>
  <c r="K1922" i="2"/>
  <c r="K1923" i="2"/>
  <c r="K1924" i="2"/>
  <c r="K1925" i="2"/>
  <c r="K1926" i="2"/>
  <c r="K1927" i="2"/>
  <c r="M1927" i="2" s="1"/>
  <c r="K1928" i="2"/>
  <c r="K1929" i="2"/>
  <c r="M1929" i="2" s="1"/>
  <c r="K1930" i="2"/>
  <c r="K1931" i="2"/>
  <c r="K1932" i="2"/>
  <c r="K1933" i="2"/>
  <c r="K1934" i="2"/>
  <c r="K1935" i="2"/>
  <c r="K1936" i="2"/>
  <c r="K1937" i="2"/>
  <c r="K1938" i="2"/>
  <c r="K1939" i="2"/>
  <c r="K1940" i="2"/>
  <c r="M1940" i="2" s="1"/>
  <c r="K1941" i="2"/>
  <c r="K1942" i="2"/>
  <c r="K1943" i="2"/>
  <c r="K1944" i="2"/>
  <c r="M1944" i="2" s="1"/>
  <c r="K1945" i="2"/>
  <c r="K1946" i="2"/>
  <c r="K1947" i="2"/>
  <c r="K1948" i="2"/>
  <c r="K1949" i="2"/>
  <c r="K1950" i="2"/>
  <c r="K1951" i="2"/>
  <c r="M1951" i="2" s="1"/>
  <c r="K1952" i="2"/>
  <c r="K1953" i="2"/>
  <c r="M1953" i="2" s="1"/>
  <c r="K1954" i="2"/>
  <c r="K1955" i="2"/>
  <c r="K1956" i="2"/>
  <c r="K1957" i="2"/>
  <c r="K1958" i="2"/>
  <c r="K1959" i="2"/>
  <c r="K1960" i="2"/>
  <c r="K1961" i="2"/>
  <c r="K1962" i="2"/>
  <c r="K1963" i="2"/>
  <c r="M1963" i="2" s="1"/>
  <c r="K1964" i="2"/>
  <c r="M1964" i="2" s="1"/>
  <c r="K1965" i="2"/>
  <c r="K1966" i="2"/>
  <c r="K1967" i="2"/>
  <c r="K1968" i="2"/>
  <c r="M1968" i="2" s="1"/>
  <c r="K1969" i="2"/>
  <c r="K1970" i="2"/>
  <c r="K1971" i="2"/>
  <c r="K1972" i="2"/>
  <c r="K1973" i="2"/>
  <c r="K1974" i="2"/>
  <c r="K1975" i="2"/>
  <c r="M1975" i="2" s="1"/>
  <c r="K1976" i="2"/>
  <c r="K1977" i="2"/>
  <c r="M1977" i="2" s="1"/>
  <c r="K1978" i="2"/>
  <c r="K1979" i="2"/>
  <c r="K1980" i="2"/>
  <c r="K1981" i="2"/>
  <c r="K1982" i="2"/>
  <c r="K1983" i="2"/>
  <c r="K1984" i="2"/>
  <c r="K1985" i="2"/>
  <c r="K1986" i="2"/>
  <c r="K1987" i="2"/>
  <c r="K1988" i="2"/>
  <c r="M1988" i="2" s="1"/>
  <c r="K1989" i="2"/>
  <c r="K1990" i="2"/>
  <c r="K1991" i="2"/>
  <c r="K1992" i="2"/>
  <c r="M1992" i="2" s="1"/>
  <c r="K1993" i="2"/>
  <c r="K1994" i="2"/>
  <c r="K1995" i="2"/>
  <c r="K1996" i="2"/>
  <c r="K1997" i="2"/>
  <c r="K1998" i="2"/>
  <c r="K1999" i="2"/>
  <c r="M1999" i="2" s="1"/>
  <c r="K2000" i="2"/>
  <c r="K2001" i="2"/>
  <c r="M2001" i="2" s="1"/>
  <c r="K2002" i="2"/>
  <c r="K2003" i="2"/>
  <c r="K2004" i="2"/>
  <c r="K2005" i="2"/>
  <c r="K2006" i="2"/>
  <c r="K2007" i="2"/>
  <c r="K2008" i="2"/>
  <c r="K2009" i="2"/>
  <c r="K2010" i="2"/>
  <c r="K2011" i="2"/>
  <c r="K2012" i="2"/>
  <c r="M2012" i="2" s="1"/>
  <c r="K2013" i="2"/>
  <c r="K2014" i="2"/>
  <c r="M2014" i="2" s="1"/>
  <c r="K2015" i="2"/>
  <c r="K2016" i="2"/>
  <c r="M2016" i="2" s="1"/>
  <c r="N2016" i="2" s="1"/>
  <c r="K2017" i="2"/>
  <c r="K2018" i="2"/>
  <c r="K2019" i="2"/>
  <c r="K2020" i="2"/>
  <c r="K2021" i="2"/>
  <c r="K2022" i="2"/>
  <c r="K2023" i="2"/>
  <c r="M2023" i="2" s="1"/>
  <c r="K2024" i="2"/>
  <c r="K2025" i="2"/>
  <c r="M2025" i="2" s="1"/>
  <c r="L2" i="2"/>
  <c r="L3" i="2"/>
  <c r="L4" i="2"/>
  <c r="L5" i="2"/>
  <c r="L6" i="2"/>
  <c r="L7" i="2"/>
  <c r="L8" i="2"/>
  <c r="L9" i="2"/>
  <c r="L10" i="2"/>
  <c r="L11" i="2"/>
  <c r="L12" i="2"/>
  <c r="M12" i="2" s="1"/>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M97" i="2" s="1"/>
  <c r="N97" i="2" s="1"/>
  <c r="L98" i="2"/>
  <c r="L99" i="2"/>
  <c r="L100" i="2"/>
  <c r="L101" i="2"/>
  <c r="L102" i="2"/>
  <c r="L103" i="2"/>
  <c r="L104" i="2"/>
  <c r="L105" i="2"/>
  <c r="L106" i="2"/>
  <c r="L107" i="2"/>
  <c r="L108" i="2"/>
  <c r="L109" i="2"/>
  <c r="L110" i="2"/>
  <c r="L111" i="2"/>
  <c r="M111" i="2" s="1"/>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M156" i="2" s="1"/>
  <c r="N156" i="2" s="1"/>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M194" i="2" s="1"/>
  <c r="N194" i="2" s="1"/>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M241" i="2" s="1"/>
  <c r="N241" i="2" s="1"/>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M276" i="2" s="1"/>
  <c r="L277" i="2"/>
  <c r="L278" i="2"/>
  <c r="L279" i="2"/>
  <c r="L280" i="2"/>
  <c r="M280" i="2" s="1"/>
  <c r="L281" i="2"/>
  <c r="L282" i="2"/>
  <c r="L283" i="2"/>
  <c r="L284" i="2"/>
  <c r="L285" i="2"/>
  <c r="L286" i="2"/>
  <c r="L287" i="2"/>
  <c r="L288" i="2"/>
  <c r="L289" i="2"/>
  <c r="M289" i="2" s="1"/>
  <c r="N289" i="2" s="1"/>
  <c r="L290" i="2"/>
  <c r="L291" i="2"/>
  <c r="L292" i="2"/>
  <c r="L293" i="2"/>
  <c r="L294" i="2"/>
  <c r="L295" i="2"/>
  <c r="L296" i="2"/>
  <c r="L297" i="2"/>
  <c r="L298" i="2"/>
  <c r="L299" i="2"/>
  <c r="L300" i="2"/>
  <c r="M300" i="2" s="1"/>
  <c r="N300" i="2" s="1"/>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M361" i="2" s="1"/>
  <c r="L362" i="2"/>
  <c r="L363" i="2"/>
  <c r="L364" i="2"/>
  <c r="L365" i="2"/>
  <c r="L366" i="2"/>
  <c r="L367" i="2"/>
  <c r="L368" i="2"/>
  <c r="L369" i="2"/>
  <c r="L370" i="2"/>
  <c r="M370" i="2" s="1"/>
  <c r="L371" i="2"/>
  <c r="M371" i="2" s="1"/>
  <c r="L372" i="2"/>
  <c r="M372" i="2" s="1"/>
  <c r="L373" i="2"/>
  <c r="M373" i="2" s="1"/>
  <c r="L374" i="2"/>
  <c r="M374" i="2" s="1"/>
  <c r="L375" i="2"/>
  <c r="M375" i="2" s="1"/>
  <c r="L376" i="2"/>
  <c r="M376" i="2" s="1"/>
  <c r="L377" i="2"/>
  <c r="L378" i="2"/>
  <c r="L379" i="2"/>
  <c r="L380" i="2"/>
  <c r="L381" i="2"/>
  <c r="L382" i="2"/>
  <c r="L383" i="2"/>
  <c r="L384" i="2"/>
  <c r="L385" i="2"/>
  <c r="M385" i="2" s="1"/>
  <c r="L386" i="2"/>
  <c r="L387" i="2"/>
  <c r="L388" i="2"/>
  <c r="M388" i="2" s="1"/>
  <c r="L389" i="2"/>
  <c r="L390" i="2"/>
  <c r="L391" i="2"/>
  <c r="L392" i="2"/>
  <c r="L393" i="2"/>
  <c r="L394" i="2"/>
  <c r="L395" i="2"/>
  <c r="M395" i="2" s="1"/>
  <c r="L396" i="2"/>
  <c r="M396" i="2" s="1"/>
  <c r="L397" i="2"/>
  <c r="L398" i="2"/>
  <c r="L399" i="2"/>
  <c r="L400" i="2"/>
  <c r="M400" i="2" s="1"/>
  <c r="L401" i="2"/>
  <c r="L402" i="2"/>
  <c r="L403" i="2"/>
  <c r="L404" i="2"/>
  <c r="L405" i="2"/>
  <c r="L406" i="2"/>
  <c r="L407" i="2"/>
  <c r="M407" i="2" s="1"/>
  <c r="L408" i="2"/>
  <c r="L409" i="2"/>
  <c r="M409" i="2" s="1"/>
  <c r="L410" i="2"/>
  <c r="L411" i="2"/>
  <c r="L412" i="2"/>
  <c r="L413" i="2"/>
  <c r="L414" i="2"/>
  <c r="L415" i="2"/>
  <c r="L416" i="2"/>
  <c r="L417" i="2"/>
  <c r="L418" i="2"/>
  <c r="L419" i="2"/>
  <c r="L420" i="2"/>
  <c r="M420" i="2" s="1"/>
  <c r="L421" i="2"/>
  <c r="L422" i="2"/>
  <c r="L423" i="2"/>
  <c r="L424" i="2"/>
  <c r="L425" i="2"/>
  <c r="L426" i="2"/>
  <c r="L427" i="2"/>
  <c r="L428" i="2"/>
  <c r="L429" i="2"/>
  <c r="L430" i="2"/>
  <c r="L431" i="2"/>
  <c r="M431" i="2" s="1"/>
  <c r="L432" i="2"/>
  <c r="L433" i="2"/>
  <c r="M433" i="2" s="1"/>
  <c r="L434" i="2"/>
  <c r="L435" i="2"/>
  <c r="L436" i="2"/>
  <c r="L437" i="2"/>
  <c r="L438" i="2"/>
  <c r="L439" i="2"/>
  <c r="L440" i="2"/>
  <c r="L441" i="2"/>
  <c r="L442" i="2"/>
  <c r="L443" i="2"/>
  <c r="L444" i="2"/>
  <c r="M444" i="2" s="1"/>
  <c r="L445" i="2"/>
  <c r="L446" i="2"/>
  <c r="M446" i="2" s="1"/>
  <c r="L447" i="2"/>
  <c r="L448" i="2"/>
  <c r="L449" i="2"/>
  <c r="L450" i="2"/>
  <c r="L451" i="2"/>
  <c r="L452" i="2"/>
  <c r="L453" i="2"/>
  <c r="L454" i="2"/>
  <c r="L455" i="2"/>
  <c r="M455" i="2" s="1"/>
  <c r="L456" i="2"/>
  <c r="L457" i="2"/>
  <c r="M457" i="2" s="1"/>
  <c r="L458" i="2"/>
  <c r="L459" i="2"/>
  <c r="L460" i="2"/>
  <c r="L461" i="2"/>
  <c r="L462" i="2"/>
  <c r="L463" i="2"/>
  <c r="L464" i="2"/>
  <c r="L465" i="2"/>
  <c r="L466" i="2"/>
  <c r="L467" i="2"/>
  <c r="L468" i="2"/>
  <c r="M468" i="2" s="1"/>
  <c r="L469" i="2"/>
  <c r="L470" i="2"/>
  <c r="M470" i="2" s="1"/>
  <c r="L471" i="2"/>
  <c r="M471" i="2" s="1"/>
  <c r="L472" i="2"/>
  <c r="L473" i="2"/>
  <c r="L474" i="2"/>
  <c r="L475" i="2"/>
  <c r="L476" i="2"/>
  <c r="L477" i="2"/>
  <c r="L478" i="2"/>
  <c r="L479" i="2"/>
  <c r="L480" i="2"/>
  <c r="L481" i="2"/>
  <c r="M481" i="2" s="1"/>
  <c r="L482" i="2"/>
  <c r="L483" i="2"/>
  <c r="L484" i="2"/>
  <c r="L485" i="2"/>
  <c r="L486" i="2"/>
  <c r="L487" i="2"/>
  <c r="L488" i="2"/>
  <c r="L489" i="2"/>
  <c r="L490" i="2"/>
  <c r="L491" i="2"/>
  <c r="L492" i="2"/>
  <c r="M492" i="2" s="1"/>
  <c r="L493" i="2"/>
  <c r="L494" i="2"/>
  <c r="L495" i="2"/>
  <c r="M495" i="2" s="1"/>
  <c r="L496" i="2"/>
  <c r="L497" i="2"/>
  <c r="L498" i="2"/>
  <c r="L499" i="2"/>
  <c r="L500" i="2"/>
  <c r="L501" i="2"/>
  <c r="L502" i="2"/>
  <c r="L503" i="2"/>
  <c r="L504" i="2"/>
  <c r="L505" i="2"/>
  <c r="M505" i="2" s="1"/>
  <c r="L506" i="2"/>
  <c r="L507" i="2"/>
  <c r="L508" i="2"/>
  <c r="L509" i="2"/>
  <c r="L510" i="2"/>
  <c r="L511" i="2"/>
  <c r="L512" i="2"/>
  <c r="L513" i="2"/>
  <c r="L514" i="2"/>
  <c r="L515" i="2"/>
  <c r="L516" i="2"/>
  <c r="M516" i="2" s="1"/>
  <c r="L517" i="2"/>
  <c r="L518" i="2"/>
  <c r="L519" i="2"/>
  <c r="L520" i="2"/>
  <c r="M520" i="2" s="1"/>
  <c r="L521" i="2"/>
  <c r="L522" i="2"/>
  <c r="L523" i="2"/>
  <c r="L524" i="2"/>
  <c r="L525" i="2"/>
  <c r="L526" i="2"/>
  <c r="L527" i="2"/>
  <c r="M527" i="2" s="1"/>
  <c r="L528" i="2"/>
  <c r="L529" i="2"/>
  <c r="M529" i="2" s="1"/>
  <c r="L530" i="2"/>
  <c r="L531" i="2"/>
  <c r="L532" i="2"/>
  <c r="L533" i="2"/>
  <c r="L534" i="2"/>
  <c r="L535" i="2"/>
  <c r="L536" i="2"/>
  <c r="L537" i="2"/>
  <c r="L538" i="2"/>
  <c r="L539" i="2"/>
  <c r="L540" i="2"/>
  <c r="M540" i="2" s="1"/>
  <c r="L541" i="2"/>
  <c r="L542" i="2"/>
  <c r="L543" i="2"/>
  <c r="L544" i="2"/>
  <c r="M544" i="2" s="1"/>
  <c r="L545" i="2"/>
  <c r="L546" i="2"/>
  <c r="L547" i="2"/>
  <c r="L548" i="2"/>
  <c r="L549" i="2"/>
  <c r="L550" i="2"/>
  <c r="L551" i="2"/>
  <c r="L552" i="2"/>
  <c r="L553" i="2"/>
  <c r="M553" i="2" s="1"/>
  <c r="L554" i="2"/>
  <c r="L555" i="2"/>
  <c r="L556" i="2"/>
  <c r="L557" i="2"/>
  <c r="L558" i="2"/>
  <c r="L559" i="2"/>
  <c r="L560" i="2"/>
  <c r="L561" i="2"/>
  <c r="L562" i="2"/>
  <c r="L563" i="2"/>
  <c r="M563" i="2" s="1"/>
  <c r="L564" i="2"/>
  <c r="M564" i="2" s="1"/>
  <c r="N564" i="2" s="1"/>
  <c r="L565" i="2"/>
  <c r="L566" i="2"/>
  <c r="L567" i="2"/>
  <c r="M567" i="2" s="1"/>
  <c r="L568" i="2"/>
  <c r="M568" i="2" s="1"/>
  <c r="L569" i="2"/>
  <c r="L570" i="2"/>
  <c r="L571" i="2"/>
  <c r="L572" i="2"/>
  <c r="L573" i="2"/>
  <c r="L574" i="2"/>
  <c r="L575" i="2"/>
  <c r="L576" i="2"/>
  <c r="L577" i="2"/>
  <c r="M577" i="2" s="1"/>
  <c r="L578" i="2"/>
  <c r="L579" i="2"/>
  <c r="L580" i="2"/>
  <c r="L581" i="2"/>
  <c r="L582" i="2"/>
  <c r="L583" i="2"/>
  <c r="L584" i="2"/>
  <c r="L585" i="2"/>
  <c r="L586" i="2"/>
  <c r="L587" i="2"/>
  <c r="L588" i="2"/>
  <c r="M588" i="2" s="1"/>
  <c r="L589" i="2"/>
  <c r="L590" i="2"/>
  <c r="L591" i="2"/>
  <c r="L592" i="2"/>
  <c r="M592" i="2" s="1"/>
  <c r="L593" i="2"/>
  <c r="L594" i="2"/>
  <c r="L595" i="2"/>
  <c r="L596" i="2"/>
  <c r="L597" i="2"/>
  <c r="L598" i="2"/>
  <c r="L599" i="2"/>
  <c r="M599" i="2" s="1"/>
  <c r="L600" i="2"/>
  <c r="L601" i="2"/>
  <c r="M601" i="2" s="1"/>
  <c r="L602" i="2"/>
  <c r="L603" i="2"/>
  <c r="L604" i="2"/>
  <c r="L605" i="2"/>
  <c r="L606" i="2"/>
  <c r="L607" i="2"/>
  <c r="L608" i="2"/>
  <c r="L609" i="2"/>
  <c r="L610" i="2"/>
  <c r="L611" i="2"/>
  <c r="M611" i="2" s="1"/>
  <c r="L612" i="2"/>
  <c r="M612" i="2" s="1"/>
  <c r="L613" i="2"/>
  <c r="L614" i="2"/>
  <c r="M614" i="2" s="1"/>
  <c r="L615" i="2"/>
  <c r="M615" i="2" s="1"/>
  <c r="L616" i="2"/>
  <c r="M616" i="2" s="1"/>
  <c r="L617" i="2"/>
  <c r="L618" i="2"/>
  <c r="L619" i="2"/>
  <c r="L620" i="2"/>
  <c r="L621" i="2"/>
  <c r="L622" i="2"/>
  <c r="L623" i="2"/>
  <c r="L624" i="2"/>
  <c r="L625" i="2"/>
  <c r="M625" i="2" s="1"/>
  <c r="L626" i="2"/>
  <c r="L627" i="2"/>
  <c r="L628" i="2"/>
  <c r="L629" i="2"/>
  <c r="L630" i="2"/>
  <c r="L631" i="2"/>
  <c r="L632" i="2"/>
  <c r="L633" i="2"/>
  <c r="L634" i="2"/>
  <c r="M634" i="2" s="1"/>
  <c r="L635" i="2"/>
  <c r="L636" i="2"/>
  <c r="M636" i="2" s="1"/>
  <c r="L637" i="2"/>
  <c r="L638" i="2"/>
  <c r="L639" i="2"/>
  <c r="L640" i="2"/>
  <c r="M640" i="2" s="1"/>
  <c r="L641" i="2"/>
  <c r="L642" i="2"/>
  <c r="L643" i="2"/>
  <c r="L644" i="2"/>
  <c r="L645" i="2"/>
  <c r="L646" i="2"/>
  <c r="L647" i="2"/>
  <c r="M647" i="2" s="1"/>
  <c r="L648" i="2"/>
  <c r="L649" i="2"/>
  <c r="M649" i="2" s="1"/>
  <c r="L650" i="2"/>
  <c r="L651" i="2"/>
  <c r="L652" i="2"/>
  <c r="L653" i="2"/>
  <c r="L654" i="2"/>
  <c r="L655" i="2"/>
  <c r="L656" i="2"/>
  <c r="L657" i="2"/>
  <c r="L658" i="2"/>
  <c r="M658" i="2" s="1"/>
  <c r="L659" i="2"/>
  <c r="M659" i="2" s="1"/>
  <c r="L660" i="2"/>
  <c r="M660" i="2" s="1"/>
  <c r="L661" i="2"/>
  <c r="L662" i="2"/>
  <c r="L663" i="2"/>
  <c r="L664" i="2"/>
  <c r="M664" i="2" s="1"/>
  <c r="L665" i="2"/>
  <c r="L666" i="2"/>
  <c r="L667" i="2"/>
  <c r="L668" i="2"/>
  <c r="L669" i="2"/>
  <c r="L670" i="2"/>
  <c r="L671" i="2"/>
  <c r="L672" i="2"/>
  <c r="L673" i="2"/>
  <c r="M673" i="2" s="1"/>
  <c r="L674" i="2"/>
  <c r="L675" i="2"/>
  <c r="L676" i="2"/>
  <c r="L677" i="2"/>
  <c r="L678" i="2"/>
  <c r="L679" i="2"/>
  <c r="L680" i="2"/>
  <c r="L681" i="2"/>
  <c r="L682" i="2"/>
  <c r="M682" i="2" s="1"/>
  <c r="L683" i="2"/>
  <c r="L684" i="2"/>
  <c r="M684" i="2" s="1"/>
  <c r="L685" i="2"/>
  <c r="M685" i="2" s="1"/>
  <c r="L686" i="2"/>
  <c r="M686" i="2" s="1"/>
  <c r="L687" i="2"/>
  <c r="M687" i="2" s="1"/>
  <c r="L688" i="2"/>
  <c r="M688" i="2" s="1"/>
  <c r="L689" i="2"/>
  <c r="L690" i="2"/>
  <c r="L691" i="2"/>
  <c r="L692" i="2"/>
  <c r="L693" i="2"/>
  <c r="L694" i="2"/>
  <c r="L695" i="2"/>
  <c r="L696" i="2"/>
  <c r="L697" i="2"/>
  <c r="M697" i="2" s="1"/>
  <c r="L698" i="2"/>
  <c r="L699" i="2"/>
  <c r="L700" i="2"/>
  <c r="L701" i="2"/>
  <c r="L702" i="2"/>
  <c r="L703" i="2"/>
  <c r="L704" i="2"/>
  <c r="L705" i="2"/>
  <c r="L706" i="2"/>
  <c r="L707" i="2"/>
  <c r="L708" i="2"/>
  <c r="M708" i="2" s="1"/>
  <c r="L709" i="2"/>
  <c r="L710" i="2"/>
  <c r="L711" i="2"/>
  <c r="M711" i="2" s="1"/>
  <c r="L712" i="2"/>
  <c r="M712" i="2" s="1"/>
  <c r="L713" i="2"/>
  <c r="L714" i="2"/>
  <c r="L715" i="2"/>
  <c r="L716" i="2"/>
  <c r="L717" i="2"/>
  <c r="L718" i="2"/>
  <c r="L719" i="2"/>
  <c r="L720" i="2"/>
  <c r="L721" i="2"/>
  <c r="M721" i="2" s="1"/>
  <c r="L722" i="2"/>
  <c r="L723" i="2"/>
  <c r="L724" i="2"/>
  <c r="L725" i="2"/>
  <c r="L726" i="2"/>
  <c r="L727" i="2"/>
  <c r="L728" i="2"/>
  <c r="L729" i="2"/>
  <c r="L730" i="2"/>
  <c r="L731" i="2"/>
  <c r="L732" i="2"/>
  <c r="M732" i="2" s="1"/>
  <c r="L733" i="2"/>
  <c r="L734" i="2"/>
  <c r="L735" i="2"/>
  <c r="M735" i="2" s="1"/>
  <c r="L736" i="2"/>
  <c r="M736" i="2" s="1"/>
  <c r="L737" i="2"/>
  <c r="L738" i="2"/>
  <c r="L739" i="2"/>
  <c r="L740" i="2"/>
  <c r="L741" i="2"/>
  <c r="L742" i="2"/>
  <c r="L743" i="2"/>
  <c r="L744" i="2"/>
  <c r="L745" i="2"/>
  <c r="M745" i="2" s="1"/>
  <c r="L746" i="2"/>
  <c r="M746" i="2" s="1"/>
  <c r="L747" i="2"/>
  <c r="L748" i="2"/>
  <c r="L749" i="2"/>
  <c r="L750" i="2"/>
  <c r="L751" i="2"/>
  <c r="L752" i="2"/>
  <c r="L753" i="2"/>
  <c r="L754" i="2"/>
  <c r="M754" i="2" s="1"/>
  <c r="L755" i="2"/>
  <c r="L756" i="2"/>
  <c r="M756" i="2" s="1"/>
  <c r="L757" i="2"/>
  <c r="M757" i="2" s="1"/>
  <c r="L758" i="2"/>
  <c r="M758" i="2" s="1"/>
  <c r="L759" i="2"/>
  <c r="L760" i="2"/>
  <c r="M760" i="2" s="1"/>
  <c r="L761" i="2"/>
  <c r="L762" i="2"/>
  <c r="L763" i="2"/>
  <c r="L764" i="2"/>
  <c r="L765" i="2"/>
  <c r="L766" i="2"/>
  <c r="L767" i="2"/>
  <c r="L768" i="2"/>
  <c r="L769" i="2"/>
  <c r="M769" i="2" s="1"/>
  <c r="L770" i="2"/>
  <c r="L771" i="2"/>
  <c r="L772" i="2"/>
  <c r="L773" i="2"/>
  <c r="L774" i="2"/>
  <c r="L775" i="2"/>
  <c r="L776" i="2"/>
  <c r="L777" i="2"/>
  <c r="L778" i="2"/>
  <c r="L779" i="2"/>
  <c r="L780" i="2"/>
  <c r="M780" i="2" s="1"/>
  <c r="L781" i="2"/>
  <c r="M781" i="2" s="1"/>
  <c r="L782" i="2"/>
  <c r="L783" i="2"/>
  <c r="M783" i="2" s="1"/>
  <c r="L784" i="2"/>
  <c r="M784" i="2" s="1"/>
  <c r="L785" i="2"/>
  <c r="L786" i="2"/>
  <c r="L787" i="2"/>
  <c r="L788" i="2"/>
  <c r="L789" i="2"/>
  <c r="L790" i="2"/>
  <c r="L791" i="2"/>
  <c r="L792" i="2"/>
  <c r="L793" i="2"/>
  <c r="M793" i="2" s="1"/>
  <c r="L794" i="2"/>
  <c r="L795" i="2"/>
  <c r="L796" i="2"/>
  <c r="L797" i="2"/>
  <c r="L798" i="2"/>
  <c r="L799" i="2"/>
  <c r="L800" i="2"/>
  <c r="L801" i="2"/>
  <c r="L802" i="2"/>
  <c r="L803" i="2"/>
  <c r="L804" i="2"/>
  <c r="M804" i="2" s="1"/>
  <c r="L805" i="2"/>
  <c r="L806" i="2"/>
  <c r="L807" i="2"/>
  <c r="L808" i="2"/>
  <c r="M808" i="2" s="1"/>
  <c r="L809" i="2"/>
  <c r="L810" i="2"/>
  <c r="L811" i="2"/>
  <c r="L812" i="2"/>
  <c r="L813" i="2"/>
  <c r="L814" i="2"/>
  <c r="L815" i="2"/>
  <c r="L816" i="2"/>
  <c r="L817" i="2"/>
  <c r="M817" i="2" s="1"/>
  <c r="L818" i="2"/>
  <c r="M818" i="2" s="1"/>
  <c r="L819" i="2"/>
  <c r="L820" i="2"/>
  <c r="L821" i="2"/>
  <c r="L822" i="2"/>
  <c r="L823" i="2"/>
  <c r="L824" i="2"/>
  <c r="L825" i="2"/>
  <c r="L826" i="2"/>
  <c r="M826" i="2" s="1"/>
  <c r="L827" i="2"/>
  <c r="L828" i="2"/>
  <c r="M828" i="2" s="1"/>
  <c r="L829" i="2"/>
  <c r="L830" i="2"/>
  <c r="L831" i="2"/>
  <c r="L832" i="2"/>
  <c r="M832" i="2" s="1"/>
  <c r="L833" i="2"/>
  <c r="L834" i="2"/>
  <c r="L835" i="2"/>
  <c r="L836" i="2"/>
  <c r="L837" i="2"/>
  <c r="L838" i="2"/>
  <c r="L839" i="2"/>
  <c r="L840" i="2"/>
  <c r="L841" i="2"/>
  <c r="M841" i="2" s="1"/>
  <c r="L842" i="2"/>
  <c r="L843" i="2"/>
  <c r="L844" i="2"/>
  <c r="L845" i="2"/>
  <c r="L846" i="2"/>
  <c r="L847" i="2"/>
  <c r="L848" i="2"/>
  <c r="L849" i="2"/>
  <c r="L850" i="2"/>
  <c r="L851" i="2"/>
  <c r="L852" i="2"/>
  <c r="M852" i="2" s="1"/>
  <c r="L853" i="2"/>
  <c r="L854" i="2"/>
  <c r="L855" i="2"/>
  <c r="L856" i="2"/>
  <c r="M856" i="2" s="1"/>
  <c r="L857" i="2"/>
  <c r="L858" i="2"/>
  <c r="L859" i="2"/>
  <c r="L860" i="2"/>
  <c r="L861" i="2"/>
  <c r="L862" i="2"/>
  <c r="L863" i="2"/>
  <c r="L864" i="2"/>
  <c r="L865" i="2"/>
  <c r="M865" i="2" s="1"/>
  <c r="L866" i="2"/>
  <c r="L867" i="2"/>
  <c r="L868" i="2"/>
  <c r="L869" i="2"/>
  <c r="L870" i="2"/>
  <c r="L871" i="2"/>
  <c r="L872" i="2"/>
  <c r="L873" i="2"/>
  <c r="L874" i="2"/>
  <c r="L875" i="2"/>
  <c r="L876" i="2"/>
  <c r="M876" i="2" s="1"/>
  <c r="L877" i="2"/>
  <c r="L878" i="2"/>
  <c r="L879" i="2"/>
  <c r="L880" i="2"/>
  <c r="M880" i="2" s="1"/>
  <c r="L881" i="2"/>
  <c r="L882" i="2"/>
  <c r="L883" i="2"/>
  <c r="L884" i="2"/>
  <c r="L885" i="2"/>
  <c r="L886" i="2"/>
  <c r="L887" i="2"/>
  <c r="M887" i="2" s="1"/>
  <c r="L888" i="2"/>
  <c r="L889" i="2"/>
  <c r="M889" i="2" s="1"/>
  <c r="L890" i="2"/>
  <c r="L891" i="2"/>
  <c r="L892" i="2"/>
  <c r="L893" i="2"/>
  <c r="L894" i="2"/>
  <c r="L895" i="2"/>
  <c r="L896" i="2"/>
  <c r="L897" i="2"/>
  <c r="L898" i="2"/>
  <c r="M898" i="2" s="1"/>
  <c r="L899" i="2"/>
  <c r="M899" i="2" s="1"/>
  <c r="L900" i="2"/>
  <c r="M900" i="2" s="1"/>
  <c r="L901" i="2"/>
  <c r="L902" i="2"/>
  <c r="L903" i="2"/>
  <c r="L904" i="2"/>
  <c r="M904" i="2" s="1"/>
  <c r="L905" i="2"/>
  <c r="L906" i="2"/>
  <c r="L907" i="2"/>
  <c r="L908" i="2"/>
  <c r="L909" i="2"/>
  <c r="L910" i="2"/>
  <c r="L911" i="2"/>
  <c r="L912" i="2"/>
  <c r="L913" i="2"/>
  <c r="M913" i="2" s="1"/>
  <c r="L914" i="2"/>
  <c r="L915" i="2"/>
  <c r="L916" i="2"/>
  <c r="L917" i="2"/>
  <c r="L918" i="2"/>
  <c r="L919" i="2"/>
  <c r="L920" i="2"/>
  <c r="L921" i="2"/>
  <c r="L922" i="2"/>
  <c r="M922" i="2" s="1"/>
  <c r="L923" i="2"/>
  <c r="L924" i="2"/>
  <c r="M924" i="2" s="1"/>
  <c r="L925" i="2"/>
  <c r="L926" i="2"/>
  <c r="L927" i="2"/>
  <c r="L928" i="2"/>
  <c r="M928" i="2" s="1"/>
  <c r="L929" i="2"/>
  <c r="L930" i="2"/>
  <c r="L931" i="2"/>
  <c r="L932" i="2"/>
  <c r="L933" i="2"/>
  <c r="L934" i="2"/>
  <c r="L935" i="2"/>
  <c r="L936" i="2"/>
  <c r="L937" i="2"/>
  <c r="M937" i="2" s="1"/>
  <c r="L938" i="2"/>
  <c r="L939" i="2"/>
  <c r="L940" i="2"/>
  <c r="L941" i="2"/>
  <c r="L942" i="2"/>
  <c r="L943" i="2"/>
  <c r="L944" i="2"/>
  <c r="L945" i="2"/>
  <c r="L946" i="2"/>
  <c r="M946" i="2" s="1"/>
  <c r="L947" i="2"/>
  <c r="M947" i="2" s="1"/>
  <c r="L948" i="2"/>
  <c r="M948" i="2" s="1"/>
  <c r="L949" i="2"/>
  <c r="L950" i="2"/>
  <c r="M950" i="2" s="1"/>
  <c r="L951" i="2"/>
  <c r="M951" i="2" s="1"/>
  <c r="L952" i="2"/>
  <c r="M952" i="2" s="1"/>
  <c r="L953" i="2"/>
  <c r="L954" i="2"/>
  <c r="L955" i="2"/>
  <c r="L956" i="2"/>
  <c r="L957" i="2"/>
  <c r="L958" i="2"/>
  <c r="L959" i="2"/>
  <c r="L960" i="2"/>
  <c r="L961" i="2"/>
  <c r="M961" i="2" s="1"/>
  <c r="L962" i="2"/>
  <c r="L963" i="2"/>
  <c r="L964" i="2"/>
  <c r="L965" i="2"/>
  <c r="L966" i="2"/>
  <c r="L967" i="2"/>
  <c r="L968" i="2"/>
  <c r="L969" i="2"/>
  <c r="L970" i="2"/>
  <c r="M970" i="2" s="1"/>
  <c r="L971" i="2"/>
  <c r="L972" i="2"/>
  <c r="M972" i="2" s="1"/>
  <c r="L973" i="2"/>
  <c r="L974" i="2"/>
  <c r="L975" i="2"/>
  <c r="L976" i="2"/>
  <c r="M976" i="2" s="1"/>
  <c r="L977" i="2"/>
  <c r="L978" i="2"/>
  <c r="L979" i="2"/>
  <c r="L980" i="2"/>
  <c r="L981" i="2"/>
  <c r="L982" i="2"/>
  <c r="L983" i="2"/>
  <c r="M983" i="2" s="1"/>
  <c r="L984" i="2"/>
  <c r="L985" i="2"/>
  <c r="M985" i="2" s="1"/>
  <c r="L986" i="2"/>
  <c r="L987" i="2"/>
  <c r="L988" i="2"/>
  <c r="L989" i="2"/>
  <c r="L990" i="2"/>
  <c r="L991" i="2"/>
  <c r="L992" i="2"/>
  <c r="L993" i="2"/>
  <c r="L994" i="2"/>
  <c r="M994" i="2" s="1"/>
  <c r="L995" i="2"/>
  <c r="M995" i="2" s="1"/>
  <c r="L996" i="2"/>
  <c r="M996" i="2" s="1"/>
  <c r="L997" i="2"/>
  <c r="L998" i="2"/>
  <c r="M998" i="2" s="1"/>
  <c r="L999" i="2"/>
  <c r="M999" i="2" s="1"/>
  <c r="L1000" i="2"/>
  <c r="M1000" i="2" s="1"/>
  <c r="L1001" i="2"/>
  <c r="L1002" i="2"/>
  <c r="L1003" i="2"/>
  <c r="L1004" i="2"/>
  <c r="L1005" i="2"/>
  <c r="L1006" i="2"/>
  <c r="L1007" i="2"/>
  <c r="L1008" i="2"/>
  <c r="L1009" i="2"/>
  <c r="M1009" i="2" s="1"/>
  <c r="L1010" i="2"/>
  <c r="L1011" i="2"/>
  <c r="L1012" i="2"/>
  <c r="L1013" i="2"/>
  <c r="L1014" i="2"/>
  <c r="L1015" i="2"/>
  <c r="L1016" i="2"/>
  <c r="L1017" i="2"/>
  <c r="L1018" i="2"/>
  <c r="M1018" i="2" s="1"/>
  <c r="L1019" i="2"/>
  <c r="M1019" i="2" s="1"/>
  <c r="L1020" i="2"/>
  <c r="M1020" i="2" s="1"/>
  <c r="L1021" i="2"/>
  <c r="M1021" i="2" s="1"/>
  <c r="L1022" i="2"/>
  <c r="L1023" i="2"/>
  <c r="M1023" i="2" s="1"/>
  <c r="L1024" i="2"/>
  <c r="M1024" i="2" s="1"/>
  <c r="N1024" i="2" s="1"/>
  <c r="L1025" i="2"/>
  <c r="L1026" i="2"/>
  <c r="L1027" i="2"/>
  <c r="L1028" i="2"/>
  <c r="L1029" i="2"/>
  <c r="L1030" i="2"/>
  <c r="L1031" i="2"/>
  <c r="L1032" i="2"/>
  <c r="L1033" i="2"/>
  <c r="M1033" i="2" s="1"/>
  <c r="L1034" i="2"/>
  <c r="L1035" i="2"/>
  <c r="L1036" i="2"/>
  <c r="L1037" i="2"/>
  <c r="L1038" i="2"/>
  <c r="L1039" i="2"/>
  <c r="L1040" i="2"/>
  <c r="L1041" i="2"/>
  <c r="L1042" i="2"/>
  <c r="L1043" i="2"/>
  <c r="M1043" i="2" s="1"/>
  <c r="L1044" i="2"/>
  <c r="M1044" i="2" s="1"/>
  <c r="L1045" i="2"/>
  <c r="L1046" i="2"/>
  <c r="M1046" i="2" s="1"/>
  <c r="L1047" i="2"/>
  <c r="L1048" i="2"/>
  <c r="M1048" i="2" s="1"/>
  <c r="L1049" i="2"/>
  <c r="L1050" i="2"/>
  <c r="L1051" i="2"/>
  <c r="L1052" i="2"/>
  <c r="L1053" i="2"/>
  <c r="L1054" i="2"/>
  <c r="L1055" i="2"/>
  <c r="L1056" i="2"/>
  <c r="L1057" i="2"/>
  <c r="M1057" i="2" s="1"/>
  <c r="L1058" i="2"/>
  <c r="L1059" i="2"/>
  <c r="L1060" i="2"/>
  <c r="M1060" i="2" s="1"/>
  <c r="L1061" i="2"/>
  <c r="L1062" i="2"/>
  <c r="L1063" i="2"/>
  <c r="L1064" i="2"/>
  <c r="L1065" i="2"/>
  <c r="L1066" i="2"/>
  <c r="M1066" i="2" s="1"/>
  <c r="L1067" i="2"/>
  <c r="M1067" i="2" s="1"/>
  <c r="L1068" i="2"/>
  <c r="M1068" i="2" s="1"/>
  <c r="L1069" i="2"/>
  <c r="L1070" i="2"/>
  <c r="M1070" i="2" s="1"/>
  <c r="L1071" i="2"/>
  <c r="M1071" i="2" s="1"/>
  <c r="L1072" i="2"/>
  <c r="M1072" i="2" s="1"/>
  <c r="L1073" i="2"/>
  <c r="L1074" i="2"/>
  <c r="L1075" i="2"/>
  <c r="L1076" i="2"/>
  <c r="L1077" i="2"/>
  <c r="L1078" i="2"/>
  <c r="L1079" i="2"/>
  <c r="L1080" i="2"/>
  <c r="L1081" i="2"/>
  <c r="M1081" i="2" s="1"/>
  <c r="L1082" i="2"/>
  <c r="L1083" i="2"/>
  <c r="L1084" i="2"/>
  <c r="L1085" i="2"/>
  <c r="L1086" i="2"/>
  <c r="L1087" i="2"/>
  <c r="L1088" i="2"/>
  <c r="L1089" i="2"/>
  <c r="L1090" i="2"/>
  <c r="M1090" i="2" s="1"/>
  <c r="L1091" i="2"/>
  <c r="L1092" i="2"/>
  <c r="M1092" i="2" s="1"/>
  <c r="L1093" i="2"/>
  <c r="L1094" i="2"/>
  <c r="M1094" i="2" s="1"/>
  <c r="N1094" i="2" s="1"/>
  <c r="L1095" i="2"/>
  <c r="M1095" i="2" s="1"/>
  <c r="L1096" i="2"/>
  <c r="L1097" i="2"/>
  <c r="L1098" i="2"/>
  <c r="L1099" i="2"/>
  <c r="L1100" i="2"/>
  <c r="L1101" i="2"/>
  <c r="L1102" i="2"/>
  <c r="L1103" i="2"/>
  <c r="L1104" i="2"/>
  <c r="L1105" i="2"/>
  <c r="M1105" i="2" s="1"/>
  <c r="L1106" i="2"/>
  <c r="L1107" i="2"/>
  <c r="L1108" i="2"/>
  <c r="L1109" i="2"/>
  <c r="L1110" i="2"/>
  <c r="L1111" i="2"/>
  <c r="L1112" i="2"/>
  <c r="L1113" i="2"/>
  <c r="L1114" i="2"/>
  <c r="M1114" i="2" s="1"/>
  <c r="L1115" i="2"/>
  <c r="L1116" i="2"/>
  <c r="M1116" i="2" s="1"/>
  <c r="L1117" i="2"/>
  <c r="L1118" i="2"/>
  <c r="L1119" i="2"/>
  <c r="L1120" i="2"/>
  <c r="M1120" i="2" s="1"/>
  <c r="L1121" i="2"/>
  <c r="L1122" i="2"/>
  <c r="L1123" i="2"/>
  <c r="L1124" i="2"/>
  <c r="L1125" i="2"/>
  <c r="L1126" i="2"/>
  <c r="L1127" i="2"/>
  <c r="L1128" i="2"/>
  <c r="L1129" i="2"/>
  <c r="M1129" i="2" s="1"/>
  <c r="L1130" i="2"/>
  <c r="L1131" i="2"/>
  <c r="L1132" i="2"/>
  <c r="L1133" i="2"/>
  <c r="L1134" i="2"/>
  <c r="L1135" i="2"/>
  <c r="L1136" i="2"/>
  <c r="L1137" i="2"/>
  <c r="L1138" i="2"/>
  <c r="M1138" i="2" s="1"/>
  <c r="L1139" i="2"/>
  <c r="M1139" i="2" s="1"/>
  <c r="L1140" i="2"/>
  <c r="M1140" i="2" s="1"/>
  <c r="L1141" i="2"/>
  <c r="L1142" i="2"/>
  <c r="L1143" i="2"/>
  <c r="L1144" i="2"/>
  <c r="M1144" i="2" s="1"/>
  <c r="L1145" i="2"/>
  <c r="L1146" i="2"/>
  <c r="L1147" i="2"/>
  <c r="L1148" i="2"/>
  <c r="L1149" i="2"/>
  <c r="L1150" i="2"/>
  <c r="L1151" i="2"/>
  <c r="M1151" i="2" s="1"/>
  <c r="L1152" i="2"/>
  <c r="L1153" i="2"/>
  <c r="M1153" i="2" s="1"/>
  <c r="L1154" i="2"/>
  <c r="L1155" i="2"/>
  <c r="L1156" i="2"/>
  <c r="L1157" i="2"/>
  <c r="L1158" i="2"/>
  <c r="L1159" i="2"/>
  <c r="L1160" i="2"/>
  <c r="L1161" i="2"/>
  <c r="L1162" i="2"/>
  <c r="M1162" i="2" s="1"/>
  <c r="L1163" i="2"/>
  <c r="L1164" i="2"/>
  <c r="M1164" i="2" s="1"/>
  <c r="L1165" i="2"/>
  <c r="M1165" i="2" s="1"/>
  <c r="L1166" i="2"/>
  <c r="L1167" i="2"/>
  <c r="M1167" i="2" s="1"/>
  <c r="L1168" i="2"/>
  <c r="M1168" i="2" s="1"/>
  <c r="L1169" i="2"/>
  <c r="L1170" i="2"/>
  <c r="L1171" i="2"/>
  <c r="L1172" i="2"/>
  <c r="L1173" i="2"/>
  <c r="L1174" i="2"/>
  <c r="L1175" i="2"/>
  <c r="L1176" i="2"/>
  <c r="L1177" i="2"/>
  <c r="M1177" i="2" s="1"/>
  <c r="L1178" i="2"/>
  <c r="L1179" i="2"/>
  <c r="L1180" i="2"/>
  <c r="L1181" i="2"/>
  <c r="L1182" i="2"/>
  <c r="L1183" i="2"/>
  <c r="L1184" i="2"/>
  <c r="L1185" i="2"/>
  <c r="L1186" i="2"/>
  <c r="M1186" i="2" s="1"/>
  <c r="L1187" i="2"/>
  <c r="M1187" i="2" s="1"/>
  <c r="L1188" i="2"/>
  <c r="M1188" i="2" s="1"/>
  <c r="L1189" i="2"/>
  <c r="L1190" i="2"/>
  <c r="M1190" i="2" s="1"/>
  <c r="L1191" i="2"/>
  <c r="M1191" i="2" s="1"/>
  <c r="L1192" i="2"/>
  <c r="M1192" i="2" s="1"/>
  <c r="L1193" i="2"/>
  <c r="L1194" i="2"/>
  <c r="L1195" i="2"/>
  <c r="L1196" i="2"/>
  <c r="L1197" i="2"/>
  <c r="L1198" i="2"/>
  <c r="L1199" i="2"/>
  <c r="L1200" i="2"/>
  <c r="L1201" i="2"/>
  <c r="M1201" i="2" s="1"/>
  <c r="L1202" i="2"/>
  <c r="L1203" i="2"/>
  <c r="L1204" i="2"/>
  <c r="L1205" i="2"/>
  <c r="L1206" i="2"/>
  <c r="L1207" i="2"/>
  <c r="L1208" i="2"/>
  <c r="L1209" i="2"/>
  <c r="L1210" i="2"/>
  <c r="M1210" i="2" s="1"/>
  <c r="L1211" i="2"/>
  <c r="L1212" i="2"/>
  <c r="M1212" i="2" s="1"/>
  <c r="L1213" i="2"/>
  <c r="L1214" i="2"/>
  <c r="L1215" i="2"/>
  <c r="L1216" i="2"/>
  <c r="M1216" i="2" s="1"/>
  <c r="L1217" i="2"/>
  <c r="L1218" i="2"/>
  <c r="L1219" i="2"/>
  <c r="L1220" i="2"/>
  <c r="L1221" i="2"/>
  <c r="L1222" i="2"/>
  <c r="L1223" i="2"/>
  <c r="L1224" i="2"/>
  <c r="L1225" i="2"/>
  <c r="M1225" i="2" s="1"/>
  <c r="L1226" i="2"/>
  <c r="L1227" i="2"/>
  <c r="L1228" i="2"/>
  <c r="L1229" i="2"/>
  <c r="L1230" i="2"/>
  <c r="L1231" i="2"/>
  <c r="L1232" i="2"/>
  <c r="L1233" i="2"/>
  <c r="L1234" i="2"/>
  <c r="M1234" i="2" s="1"/>
  <c r="L1235" i="2"/>
  <c r="M1235" i="2" s="1"/>
  <c r="L1236" i="2"/>
  <c r="M1236" i="2" s="1"/>
  <c r="L1237" i="2"/>
  <c r="L1238" i="2"/>
  <c r="L1239" i="2"/>
  <c r="L1240" i="2"/>
  <c r="M1240" i="2" s="1"/>
  <c r="L1241" i="2"/>
  <c r="L1242" i="2"/>
  <c r="L1243" i="2"/>
  <c r="L1244" i="2"/>
  <c r="L1245" i="2"/>
  <c r="L1246" i="2"/>
  <c r="L1247" i="2"/>
  <c r="L1248" i="2"/>
  <c r="L1249" i="2"/>
  <c r="M1249" i="2" s="1"/>
  <c r="L1250" i="2"/>
  <c r="L1251" i="2"/>
  <c r="L1252" i="2"/>
  <c r="L1253" i="2"/>
  <c r="L1254" i="2"/>
  <c r="L1255" i="2"/>
  <c r="L1256" i="2"/>
  <c r="L1257" i="2"/>
  <c r="L1258" i="2"/>
  <c r="M1258" i="2" s="1"/>
  <c r="L1259" i="2"/>
  <c r="L1260" i="2"/>
  <c r="M1260" i="2" s="1"/>
  <c r="L1261" i="2"/>
  <c r="M1261" i="2" s="1"/>
  <c r="L1262" i="2"/>
  <c r="L1263" i="2"/>
  <c r="L1264" i="2"/>
  <c r="M1264" i="2" s="1"/>
  <c r="L1265" i="2"/>
  <c r="L1266" i="2"/>
  <c r="L1267" i="2"/>
  <c r="L1268" i="2"/>
  <c r="L1269" i="2"/>
  <c r="L1270" i="2"/>
  <c r="L1271" i="2"/>
  <c r="M1271" i="2" s="1"/>
  <c r="L1272" i="2"/>
  <c r="L1273" i="2"/>
  <c r="M1273" i="2" s="1"/>
  <c r="L1274" i="2"/>
  <c r="L1275" i="2"/>
  <c r="L1276" i="2"/>
  <c r="L1277" i="2"/>
  <c r="L1278" i="2"/>
  <c r="L1279" i="2"/>
  <c r="L1280" i="2"/>
  <c r="L1281" i="2"/>
  <c r="L1282" i="2"/>
  <c r="M1282" i="2" s="1"/>
  <c r="L1283" i="2"/>
  <c r="L1284" i="2"/>
  <c r="M1284" i="2" s="1"/>
  <c r="L1285" i="2"/>
  <c r="L1286" i="2"/>
  <c r="L1287" i="2"/>
  <c r="L1288" i="2"/>
  <c r="M1288" i="2" s="1"/>
  <c r="L1289" i="2"/>
  <c r="L1290" i="2"/>
  <c r="L1291" i="2"/>
  <c r="L1292" i="2"/>
  <c r="L1293" i="2"/>
  <c r="L1294" i="2"/>
  <c r="L1295" i="2"/>
  <c r="M1295" i="2" s="1"/>
  <c r="L1296" i="2"/>
  <c r="L1297" i="2"/>
  <c r="M1297" i="2" s="1"/>
  <c r="L1298" i="2"/>
  <c r="L1299" i="2"/>
  <c r="L1300" i="2"/>
  <c r="L1301" i="2"/>
  <c r="L1302" i="2"/>
  <c r="L1303" i="2"/>
  <c r="L1304" i="2"/>
  <c r="L1305" i="2"/>
  <c r="L1306" i="2"/>
  <c r="M1306" i="2" s="1"/>
  <c r="L1307" i="2"/>
  <c r="M1307" i="2" s="1"/>
  <c r="L1308" i="2"/>
  <c r="M1308" i="2" s="1"/>
  <c r="L1309" i="2"/>
  <c r="L1310" i="2"/>
  <c r="L1311" i="2"/>
  <c r="L1312" i="2"/>
  <c r="M1312" i="2" s="1"/>
  <c r="L1313" i="2"/>
  <c r="L1314" i="2"/>
  <c r="L1315" i="2"/>
  <c r="L1316" i="2"/>
  <c r="L1317" i="2"/>
  <c r="L1318" i="2"/>
  <c r="L1319" i="2"/>
  <c r="M1319" i="2" s="1"/>
  <c r="L1320" i="2"/>
  <c r="L1321" i="2"/>
  <c r="M1321" i="2" s="1"/>
  <c r="L1322" i="2"/>
  <c r="L1323" i="2"/>
  <c r="L1324" i="2"/>
  <c r="L1325" i="2"/>
  <c r="L1326" i="2"/>
  <c r="L1327" i="2"/>
  <c r="L1328" i="2"/>
  <c r="L1329" i="2"/>
  <c r="L1330" i="2"/>
  <c r="M1330" i="2" s="1"/>
  <c r="L1331" i="2"/>
  <c r="M1331" i="2" s="1"/>
  <c r="L1332" i="2"/>
  <c r="M1332" i="2" s="1"/>
  <c r="L1333" i="2"/>
  <c r="L1334" i="2"/>
  <c r="L1335" i="2"/>
  <c r="M1335" i="2" s="1"/>
  <c r="L1336" i="2"/>
  <c r="M1336" i="2" s="1"/>
  <c r="L1337" i="2"/>
  <c r="L1338" i="2"/>
  <c r="L1339" i="2"/>
  <c r="L1340" i="2"/>
  <c r="L1341" i="2"/>
  <c r="L1342" i="2"/>
  <c r="L1343" i="2"/>
  <c r="L1344" i="2"/>
  <c r="L1345" i="2"/>
  <c r="M1345" i="2" s="1"/>
  <c r="L1346" i="2"/>
  <c r="L1347" i="2"/>
  <c r="L1348" i="2"/>
  <c r="L1349" i="2"/>
  <c r="L1350" i="2"/>
  <c r="L1351" i="2"/>
  <c r="L1352" i="2"/>
  <c r="L1353" i="2"/>
  <c r="L1354" i="2"/>
  <c r="M1354" i="2" s="1"/>
  <c r="L1355" i="2"/>
  <c r="L1356" i="2"/>
  <c r="M1356" i="2" s="1"/>
  <c r="L1357" i="2"/>
  <c r="L1358" i="2"/>
  <c r="M1358" i="2" s="1"/>
  <c r="L1359" i="2"/>
  <c r="M1359" i="2" s="1"/>
  <c r="L1360" i="2"/>
  <c r="M1360" i="2" s="1"/>
  <c r="L1361" i="2"/>
  <c r="L1362" i="2"/>
  <c r="L1363" i="2"/>
  <c r="L1364" i="2"/>
  <c r="L1365" i="2"/>
  <c r="L1366" i="2"/>
  <c r="L1367" i="2"/>
  <c r="L1368" i="2"/>
  <c r="L1369" i="2"/>
  <c r="M1369" i="2" s="1"/>
  <c r="L1370" i="2"/>
  <c r="L1371" i="2"/>
  <c r="L1372" i="2"/>
  <c r="L1373" i="2"/>
  <c r="L1374" i="2"/>
  <c r="L1375" i="2"/>
  <c r="L1376" i="2"/>
  <c r="L1377" i="2"/>
  <c r="L1378" i="2"/>
  <c r="L1379" i="2"/>
  <c r="M1379" i="2" s="1"/>
  <c r="L1380" i="2"/>
  <c r="M1380" i="2" s="1"/>
  <c r="L1381" i="2"/>
  <c r="L1382" i="2"/>
  <c r="L1383" i="2"/>
  <c r="L1384" i="2"/>
  <c r="M1384" i="2" s="1"/>
  <c r="L1385" i="2"/>
  <c r="L1386" i="2"/>
  <c r="L1387" i="2"/>
  <c r="L1388" i="2"/>
  <c r="L1389" i="2"/>
  <c r="L1390" i="2"/>
  <c r="L1391" i="2"/>
  <c r="L1392" i="2"/>
  <c r="L1393" i="2"/>
  <c r="M1393" i="2" s="1"/>
  <c r="L1394" i="2"/>
  <c r="L1395" i="2"/>
  <c r="L1396" i="2"/>
  <c r="L1397" i="2"/>
  <c r="L1398" i="2"/>
  <c r="L1399" i="2"/>
  <c r="L1400" i="2"/>
  <c r="L1401" i="2"/>
  <c r="L1402" i="2"/>
  <c r="M1402" i="2" s="1"/>
  <c r="L1403" i="2"/>
  <c r="L1404" i="2"/>
  <c r="M1404" i="2" s="1"/>
  <c r="L1405" i="2"/>
  <c r="L1406" i="2"/>
  <c r="L1407" i="2"/>
  <c r="M1407" i="2" s="1"/>
  <c r="L1408" i="2"/>
  <c r="M1408" i="2" s="1"/>
  <c r="L1409" i="2"/>
  <c r="L1410" i="2"/>
  <c r="L1411" i="2"/>
  <c r="L1412" i="2"/>
  <c r="L1413" i="2"/>
  <c r="L1414" i="2"/>
  <c r="L1415" i="2"/>
  <c r="M1415" i="2" s="1"/>
  <c r="L1416" i="2"/>
  <c r="L1417" i="2"/>
  <c r="M1417" i="2" s="1"/>
  <c r="L1418" i="2"/>
  <c r="M1418" i="2" s="1"/>
  <c r="L1419" i="2"/>
  <c r="L1420" i="2"/>
  <c r="L1421" i="2"/>
  <c r="L1422" i="2"/>
  <c r="L1423" i="2"/>
  <c r="L1424" i="2"/>
  <c r="L1425" i="2"/>
  <c r="L1426" i="2"/>
  <c r="M1426" i="2" s="1"/>
  <c r="L1427" i="2"/>
  <c r="M1427" i="2" s="1"/>
  <c r="L1428" i="2"/>
  <c r="M1428" i="2" s="1"/>
  <c r="L1429" i="2"/>
  <c r="L1430" i="2"/>
  <c r="L1431" i="2"/>
  <c r="L1432" i="2"/>
  <c r="M1432" i="2" s="1"/>
  <c r="L1433" i="2"/>
  <c r="L1434" i="2"/>
  <c r="L1435" i="2"/>
  <c r="L1436" i="2"/>
  <c r="L1437" i="2"/>
  <c r="L1438" i="2"/>
  <c r="L1439" i="2"/>
  <c r="L1440" i="2"/>
  <c r="L1441" i="2"/>
  <c r="M1441" i="2" s="1"/>
  <c r="L1442" i="2"/>
  <c r="L1443" i="2"/>
  <c r="L1444" i="2"/>
  <c r="L1445" i="2"/>
  <c r="L1446" i="2"/>
  <c r="L1447" i="2"/>
  <c r="L1448" i="2"/>
  <c r="L1449" i="2"/>
  <c r="L1450" i="2"/>
  <c r="M1450" i="2" s="1"/>
  <c r="L1451" i="2"/>
  <c r="L1452" i="2"/>
  <c r="M1452" i="2" s="1"/>
  <c r="L1453" i="2"/>
  <c r="L1454" i="2"/>
  <c r="L1455" i="2"/>
  <c r="L1456" i="2"/>
  <c r="M1456" i="2" s="1"/>
  <c r="L1457" i="2"/>
  <c r="L1458" i="2"/>
  <c r="L1459" i="2"/>
  <c r="L1460" i="2"/>
  <c r="L1461" i="2"/>
  <c r="L1462" i="2"/>
  <c r="L1463" i="2"/>
  <c r="L1464" i="2"/>
  <c r="L1465" i="2"/>
  <c r="M1465" i="2" s="1"/>
  <c r="L1466" i="2"/>
  <c r="L1467" i="2"/>
  <c r="L1468" i="2"/>
  <c r="L1469" i="2"/>
  <c r="L1470" i="2"/>
  <c r="L1471" i="2"/>
  <c r="L1472" i="2"/>
  <c r="L1473" i="2"/>
  <c r="L1474" i="2"/>
  <c r="L1475" i="2"/>
  <c r="L1476" i="2"/>
  <c r="M1476" i="2" s="1"/>
  <c r="L1477" i="2"/>
  <c r="L1478" i="2"/>
  <c r="M1478" i="2" s="1"/>
  <c r="L1479" i="2"/>
  <c r="L1480" i="2"/>
  <c r="L1481" i="2"/>
  <c r="L1482" i="2"/>
  <c r="L1483" i="2"/>
  <c r="L1484" i="2"/>
  <c r="L1485" i="2"/>
  <c r="L1486" i="2"/>
  <c r="L1487" i="2"/>
  <c r="L1488" i="2"/>
  <c r="L1489" i="2"/>
  <c r="M1489" i="2" s="1"/>
  <c r="L1490" i="2"/>
  <c r="L1491" i="2"/>
  <c r="L1492" i="2"/>
  <c r="L1493" i="2"/>
  <c r="L1494" i="2"/>
  <c r="L1495" i="2"/>
  <c r="L1496" i="2"/>
  <c r="L1497" i="2"/>
  <c r="L1498" i="2"/>
  <c r="M1498" i="2" s="1"/>
  <c r="L1499" i="2"/>
  <c r="M1499" i="2" s="1"/>
  <c r="L1500" i="2"/>
  <c r="M1500" i="2" s="1"/>
  <c r="L1501" i="2"/>
  <c r="L1502" i="2"/>
  <c r="L1503" i="2"/>
  <c r="L1504" i="2"/>
  <c r="M1504" i="2" s="1"/>
  <c r="L1505" i="2"/>
  <c r="L1506" i="2"/>
  <c r="L1507" i="2"/>
  <c r="L1508" i="2"/>
  <c r="L1509" i="2"/>
  <c r="L1510" i="2"/>
  <c r="L1511" i="2"/>
  <c r="L1512" i="2"/>
  <c r="L1513" i="2"/>
  <c r="M1513" i="2" s="1"/>
  <c r="L1514" i="2"/>
  <c r="L1515" i="2"/>
  <c r="L1516" i="2"/>
  <c r="L1517" i="2"/>
  <c r="L1518" i="2"/>
  <c r="L1519" i="2"/>
  <c r="L1520" i="2"/>
  <c r="L1521" i="2"/>
  <c r="L1522" i="2"/>
  <c r="M1522" i="2" s="1"/>
  <c r="L1523" i="2"/>
  <c r="L1524" i="2"/>
  <c r="M1524" i="2" s="1"/>
  <c r="L1525" i="2"/>
  <c r="L1526" i="2"/>
  <c r="M1526" i="2" s="1"/>
  <c r="L1527" i="2"/>
  <c r="M1527" i="2" s="1"/>
  <c r="L1528" i="2"/>
  <c r="M1528" i="2" s="1"/>
  <c r="L1529" i="2"/>
  <c r="L1530" i="2"/>
  <c r="L1531" i="2"/>
  <c r="L1532" i="2"/>
  <c r="L1533" i="2"/>
  <c r="L1534" i="2"/>
  <c r="L1535" i="2"/>
  <c r="M1535" i="2" s="1"/>
  <c r="L1536" i="2"/>
  <c r="L1537" i="2"/>
  <c r="M1537" i="2" s="1"/>
  <c r="L1538" i="2"/>
  <c r="L1539" i="2"/>
  <c r="L1540" i="2"/>
  <c r="L1541" i="2"/>
  <c r="L1542" i="2"/>
  <c r="L1543" i="2"/>
  <c r="L1544" i="2"/>
  <c r="L1545" i="2"/>
  <c r="L1546" i="2"/>
  <c r="M1546" i="2" s="1"/>
  <c r="L1547" i="2"/>
  <c r="L1548" i="2"/>
  <c r="M1548" i="2" s="1"/>
  <c r="L1549" i="2"/>
  <c r="L1550" i="2"/>
  <c r="L1551" i="2"/>
  <c r="M1551" i="2" s="1"/>
  <c r="L1552" i="2"/>
  <c r="M1552" i="2" s="1"/>
  <c r="L1553" i="2"/>
  <c r="L1554" i="2"/>
  <c r="L1555" i="2"/>
  <c r="L1556" i="2"/>
  <c r="L1557" i="2"/>
  <c r="L1558" i="2"/>
  <c r="L1559" i="2"/>
  <c r="L1560" i="2"/>
  <c r="L1561" i="2"/>
  <c r="M1561" i="2" s="1"/>
  <c r="L1562" i="2"/>
  <c r="L1563" i="2"/>
  <c r="L1564" i="2"/>
  <c r="L1565" i="2"/>
  <c r="L1566" i="2"/>
  <c r="L1567" i="2"/>
  <c r="L1568" i="2"/>
  <c r="L1569" i="2"/>
  <c r="L1570" i="2"/>
  <c r="M1570" i="2" s="1"/>
  <c r="L1571" i="2"/>
  <c r="M1571" i="2" s="1"/>
  <c r="L1572" i="2"/>
  <c r="M1572" i="2" s="1"/>
  <c r="L1573" i="2"/>
  <c r="L1574" i="2"/>
  <c r="L1575" i="2"/>
  <c r="L1576" i="2"/>
  <c r="L1577" i="2"/>
  <c r="L1578" i="2"/>
  <c r="L1579" i="2"/>
  <c r="L1580" i="2"/>
  <c r="L1581" i="2"/>
  <c r="L1582" i="2"/>
  <c r="L1583" i="2"/>
  <c r="L1584" i="2"/>
  <c r="L1585" i="2"/>
  <c r="M1585" i="2" s="1"/>
  <c r="L1586" i="2"/>
  <c r="L1587" i="2"/>
  <c r="L1588" i="2"/>
  <c r="L1589" i="2"/>
  <c r="L1590" i="2"/>
  <c r="L1591" i="2"/>
  <c r="L1592" i="2"/>
  <c r="L1593" i="2"/>
  <c r="L1594" i="2"/>
  <c r="M1594" i="2" s="1"/>
  <c r="L1595" i="2"/>
  <c r="L1596" i="2"/>
  <c r="L1597" i="2"/>
  <c r="L1598" i="2"/>
  <c r="L1599" i="2"/>
  <c r="M1599" i="2" s="1"/>
  <c r="L1600" i="2"/>
  <c r="M1600" i="2" s="1"/>
  <c r="L1601" i="2"/>
  <c r="L1602" i="2"/>
  <c r="L1603" i="2"/>
  <c r="L1604" i="2"/>
  <c r="L1605" i="2"/>
  <c r="L1606" i="2"/>
  <c r="L1607" i="2"/>
  <c r="L1608" i="2"/>
  <c r="L1609" i="2"/>
  <c r="M1609" i="2" s="1"/>
  <c r="L1610" i="2"/>
  <c r="L1611" i="2"/>
  <c r="L1612" i="2"/>
  <c r="L1613" i="2"/>
  <c r="L1614" i="2"/>
  <c r="L1615" i="2"/>
  <c r="L1616" i="2"/>
  <c r="L1617" i="2"/>
  <c r="L1618" i="2"/>
  <c r="M1618" i="2" s="1"/>
  <c r="L1619" i="2"/>
  <c r="L1620" i="2"/>
  <c r="M1620" i="2" s="1"/>
  <c r="L1621" i="2"/>
  <c r="L1622" i="2"/>
  <c r="L1623" i="2"/>
  <c r="L1624" i="2"/>
  <c r="M1624" i="2" s="1"/>
  <c r="L1625" i="2"/>
  <c r="L1626" i="2"/>
  <c r="L1627" i="2"/>
  <c r="L1628" i="2"/>
  <c r="L1629" i="2"/>
  <c r="L1630" i="2"/>
  <c r="L1631" i="2"/>
  <c r="L1632" i="2"/>
  <c r="L1633" i="2"/>
  <c r="M1633" i="2" s="1"/>
  <c r="L1634" i="2"/>
  <c r="L1635" i="2"/>
  <c r="L1636" i="2"/>
  <c r="L1637" i="2"/>
  <c r="L1638" i="2"/>
  <c r="L1639" i="2"/>
  <c r="L1640" i="2"/>
  <c r="L1641" i="2"/>
  <c r="L1642" i="2"/>
  <c r="M1642" i="2" s="1"/>
  <c r="L1643" i="2"/>
  <c r="M1643" i="2" s="1"/>
  <c r="L1644" i="2"/>
  <c r="M1644" i="2" s="1"/>
  <c r="L1645" i="2"/>
  <c r="L1646" i="2"/>
  <c r="M1646" i="2" s="1"/>
  <c r="L1647" i="2"/>
  <c r="L1648" i="2"/>
  <c r="L1649" i="2"/>
  <c r="L1650" i="2"/>
  <c r="L1651" i="2"/>
  <c r="L1652" i="2"/>
  <c r="L1653" i="2"/>
  <c r="L1654" i="2"/>
  <c r="L1655" i="2"/>
  <c r="L1656" i="2"/>
  <c r="L1657" i="2"/>
  <c r="M1657" i="2" s="1"/>
  <c r="L1658" i="2"/>
  <c r="L1659" i="2"/>
  <c r="L1660" i="2"/>
  <c r="L1661" i="2"/>
  <c r="L1662" i="2"/>
  <c r="L1663" i="2"/>
  <c r="L1664" i="2"/>
  <c r="L1665" i="2"/>
  <c r="L1666" i="2"/>
  <c r="M1666" i="2" s="1"/>
  <c r="L1667" i="2"/>
  <c r="M1667" i="2" s="1"/>
  <c r="L1668" i="2"/>
  <c r="M1668" i="2" s="1"/>
  <c r="L1669" i="2"/>
  <c r="L1670" i="2"/>
  <c r="L1671" i="2"/>
  <c r="L1672" i="2"/>
  <c r="M1672" i="2" s="1"/>
  <c r="N1672" i="2" s="1"/>
  <c r="L1673" i="2"/>
  <c r="L1674" i="2"/>
  <c r="L1675" i="2"/>
  <c r="L1676" i="2"/>
  <c r="L1677" i="2"/>
  <c r="L1678" i="2"/>
  <c r="L1679" i="2"/>
  <c r="L1680" i="2"/>
  <c r="L1681" i="2"/>
  <c r="M1681" i="2" s="1"/>
  <c r="L1682" i="2"/>
  <c r="L1683" i="2"/>
  <c r="L1684" i="2"/>
  <c r="L1685" i="2"/>
  <c r="L1686" i="2"/>
  <c r="L1687" i="2"/>
  <c r="L1688" i="2"/>
  <c r="L1689" i="2"/>
  <c r="L1690" i="2"/>
  <c r="M1690" i="2" s="1"/>
  <c r="L1691" i="2"/>
  <c r="L1692" i="2"/>
  <c r="M1692" i="2" s="1"/>
  <c r="L1693" i="2"/>
  <c r="L1694" i="2"/>
  <c r="L1695" i="2"/>
  <c r="M1695" i="2" s="1"/>
  <c r="L1696" i="2"/>
  <c r="M1696" i="2" s="1"/>
  <c r="L1697" i="2"/>
  <c r="L1698" i="2"/>
  <c r="L1699" i="2"/>
  <c r="L1700" i="2"/>
  <c r="L1701" i="2"/>
  <c r="L1702" i="2"/>
  <c r="L1703" i="2"/>
  <c r="L1704" i="2"/>
  <c r="L1705" i="2"/>
  <c r="M1705" i="2" s="1"/>
  <c r="L1706" i="2"/>
  <c r="L1707" i="2"/>
  <c r="L1708" i="2"/>
  <c r="L1709" i="2"/>
  <c r="L1710" i="2"/>
  <c r="L1711" i="2"/>
  <c r="L1712" i="2"/>
  <c r="L1713" i="2"/>
  <c r="L1714" i="2"/>
  <c r="M1714" i="2" s="1"/>
  <c r="L1715" i="2"/>
  <c r="L1716" i="2"/>
  <c r="M1716" i="2" s="1"/>
  <c r="L1717" i="2"/>
  <c r="L1718" i="2"/>
  <c r="L1719" i="2"/>
  <c r="M1719" i="2" s="1"/>
  <c r="L1720" i="2"/>
  <c r="M1720" i="2" s="1"/>
  <c r="L1721" i="2"/>
  <c r="L1722" i="2"/>
  <c r="L1723" i="2"/>
  <c r="L1724" i="2"/>
  <c r="L1725" i="2"/>
  <c r="L1726" i="2"/>
  <c r="L1727" i="2"/>
  <c r="L1728" i="2"/>
  <c r="L1729" i="2"/>
  <c r="M1729" i="2" s="1"/>
  <c r="L1730" i="2"/>
  <c r="L1731" i="2"/>
  <c r="L1732" i="2"/>
  <c r="L1733" i="2"/>
  <c r="L1734" i="2"/>
  <c r="L1735" i="2"/>
  <c r="L1736" i="2"/>
  <c r="L1737" i="2"/>
  <c r="L1738" i="2"/>
  <c r="M1738" i="2" s="1"/>
  <c r="L1739" i="2"/>
  <c r="L1740" i="2"/>
  <c r="M1740" i="2" s="1"/>
  <c r="L1741" i="2"/>
  <c r="L1742" i="2"/>
  <c r="L1743" i="2"/>
  <c r="L1744" i="2"/>
  <c r="M1744" i="2" s="1"/>
  <c r="L1745" i="2"/>
  <c r="L1746" i="2"/>
  <c r="L1747" i="2"/>
  <c r="L1748" i="2"/>
  <c r="L1749" i="2"/>
  <c r="L1750" i="2"/>
  <c r="L1751" i="2"/>
  <c r="L1752" i="2"/>
  <c r="L1753" i="2"/>
  <c r="M1753" i="2" s="1"/>
  <c r="L1754" i="2"/>
  <c r="L1755" i="2"/>
  <c r="L1756" i="2"/>
  <c r="L1757" i="2"/>
  <c r="L1758" i="2"/>
  <c r="L1759" i="2"/>
  <c r="L1760" i="2"/>
  <c r="L1761" i="2"/>
  <c r="L1762" i="2"/>
  <c r="M1762" i="2" s="1"/>
  <c r="L1763" i="2"/>
  <c r="M1763" i="2" s="1"/>
  <c r="L1764" i="2"/>
  <c r="M1764" i="2" s="1"/>
  <c r="L1765" i="2"/>
  <c r="L1766" i="2"/>
  <c r="L1767" i="2"/>
  <c r="L1768" i="2"/>
  <c r="M1768" i="2" s="1"/>
  <c r="L1769" i="2"/>
  <c r="L1770" i="2"/>
  <c r="L1771" i="2"/>
  <c r="L1772" i="2"/>
  <c r="L1773" i="2"/>
  <c r="L1774" i="2"/>
  <c r="L1775" i="2"/>
  <c r="L1776" i="2"/>
  <c r="L1777" i="2"/>
  <c r="M1777" i="2" s="1"/>
  <c r="L1778" i="2"/>
  <c r="L1779" i="2"/>
  <c r="L1780" i="2"/>
  <c r="L1781" i="2"/>
  <c r="L1782" i="2"/>
  <c r="L1783" i="2"/>
  <c r="L1784" i="2"/>
  <c r="L1785" i="2"/>
  <c r="L1786" i="2"/>
  <c r="M1786" i="2" s="1"/>
  <c r="L1787" i="2"/>
  <c r="L1788" i="2"/>
  <c r="M1788" i="2" s="1"/>
  <c r="L1789" i="2"/>
  <c r="L1790" i="2"/>
  <c r="L1791" i="2"/>
  <c r="L1792" i="2"/>
  <c r="L1793" i="2"/>
  <c r="L1794" i="2"/>
  <c r="L1795" i="2"/>
  <c r="L1796" i="2"/>
  <c r="L1797" i="2"/>
  <c r="L1798" i="2"/>
  <c r="L1799" i="2"/>
  <c r="L1800" i="2"/>
  <c r="L1801" i="2"/>
  <c r="M1801" i="2" s="1"/>
  <c r="L1802" i="2"/>
  <c r="L1803" i="2"/>
  <c r="L1804" i="2"/>
  <c r="L1805" i="2"/>
  <c r="L1806" i="2"/>
  <c r="L1807" i="2"/>
  <c r="L1808" i="2"/>
  <c r="L1809" i="2"/>
  <c r="L1810" i="2"/>
  <c r="M1810" i="2" s="1"/>
  <c r="L1811" i="2"/>
  <c r="L1812" i="2"/>
  <c r="M1812" i="2" s="1"/>
  <c r="L1813" i="2"/>
  <c r="L1814" i="2"/>
  <c r="L1815" i="2"/>
  <c r="M1815" i="2" s="1"/>
  <c r="L1816" i="2"/>
  <c r="M1816" i="2" s="1"/>
  <c r="L1817" i="2"/>
  <c r="L1818" i="2"/>
  <c r="L1819" i="2"/>
  <c r="L1820" i="2"/>
  <c r="L1821" i="2"/>
  <c r="L1822" i="2"/>
  <c r="L1823" i="2"/>
  <c r="L1824" i="2"/>
  <c r="L1825" i="2"/>
  <c r="M1825" i="2" s="1"/>
  <c r="L1826" i="2"/>
  <c r="L1827" i="2"/>
  <c r="L1828" i="2"/>
  <c r="L1829" i="2"/>
  <c r="L1830" i="2"/>
  <c r="L1831" i="2"/>
  <c r="L1832" i="2"/>
  <c r="L1833" i="2"/>
  <c r="L1834" i="2"/>
  <c r="M1834" i="2" s="1"/>
  <c r="N1834" i="2" s="1"/>
  <c r="L1835" i="2"/>
  <c r="M1835" i="2" s="1"/>
  <c r="L1836" i="2"/>
  <c r="M1836" i="2" s="1"/>
  <c r="L1837" i="2"/>
  <c r="L1838" i="2"/>
  <c r="L1839" i="2"/>
  <c r="L1840" i="2"/>
  <c r="M1840" i="2" s="1"/>
  <c r="L1841" i="2"/>
  <c r="L1842" i="2"/>
  <c r="L1843" i="2"/>
  <c r="L1844" i="2"/>
  <c r="L1845" i="2"/>
  <c r="L1846" i="2"/>
  <c r="L1847" i="2"/>
  <c r="M1847" i="2" s="1"/>
  <c r="L1848" i="2"/>
  <c r="L1849" i="2"/>
  <c r="M1849" i="2" s="1"/>
  <c r="L1850" i="2"/>
  <c r="L1851" i="2"/>
  <c r="L1852" i="2"/>
  <c r="L1853" i="2"/>
  <c r="L1854" i="2"/>
  <c r="L1855" i="2"/>
  <c r="L1856" i="2"/>
  <c r="L1857" i="2"/>
  <c r="L1858" i="2"/>
  <c r="M1858" i="2" s="1"/>
  <c r="L1859" i="2"/>
  <c r="L1860" i="2"/>
  <c r="M1860" i="2" s="1"/>
  <c r="L1861" i="2"/>
  <c r="L1862" i="2"/>
  <c r="L1863" i="2"/>
  <c r="L1864" i="2"/>
  <c r="M1864" i="2" s="1"/>
  <c r="L1865" i="2"/>
  <c r="L1866" i="2"/>
  <c r="L1867" i="2"/>
  <c r="L1868" i="2"/>
  <c r="L1869" i="2"/>
  <c r="L1870" i="2"/>
  <c r="L1871" i="2"/>
  <c r="L1872" i="2"/>
  <c r="L1873" i="2"/>
  <c r="M1873" i="2" s="1"/>
  <c r="L1874" i="2"/>
  <c r="L1875" i="2"/>
  <c r="L1876" i="2"/>
  <c r="L1877" i="2"/>
  <c r="L1878" i="2"/>
  <c r="L1879" i="2"/>
  <c r="L1880" i="2"/>
  <c r="L1881" i="2"/>
  <c r="L1882" i="2"/>
  <c r="M1882" i="2" s="1"/>
  <c r="L1883" i="2"/>
  <c r="L1884" i="2"/>
  <c r="M1884" i="2" s="1"/>
  <c r="L1885" i="2"/>
  <c r="L1886" i="2"/>
  <c r="L1887" i="2"/>
  <c r="L1888" i="2"/>
  <c r="M1888" i="2" s="1"/>
  <c r="L1889" i="2"/>
  <c r="L1890" i="2"/>
  <c r="L1891" i="2"/>
  <c r="L1892" i="2"/>
  <c r="L1893" i="2"/>
  <c r="L1894" i="2"/>
  <c r="L1895" i="2"/>
  <c r="M1895" i="2" s="1"/>
  <c r="L1896" i="2"/>
  <c r="L1897" i="2"/>
  <c r="L1898" i="2"/>
  <c r="L1899" i="2"/>
  <c r="L1900" i="2"/>
  <c r="L1901" i="2"/>
  <c r="L1902" i="2"/>
  <c r="L1903" i="2"/>
  <c r="L1904" i="2"/>
  <c r="L1905" i="2"/>
  <c r="L1906" i="2"/>
  <c r="M1906" i="2" s="1"/>
  <c r="L1907" i="2"/>
  <c r="L1908" i="2"/>
  <c r="M1908" i="2" s="1"/>
  <c r="L1909" i="2"/>
  <c r="L1910" i="2"/>
  <c r="M1910" i="2" s="1"/>
  <c r="L1911" i="2"/>
  <c r="M1911" i="2" s="1"/>
  <c r="L1912" i="2"/>
  <c r="M1912" i="2" s="1"/>
  <c r="L1913" i="2"/>
  <c r="L1914" i="2"/>
  <c r="L1915" i="2"/>
  <c r="L1916" i="2"/>
  <c r="L1917" i="2"/>
  <c r="L1918" i="2"/>
  <c r="L1919" i="2"/>
  <c r="M1919" i="2" s="1"/>
  <c r="L1920" i="2"/>
  <c r="L1921" i="2"/>
  <c r="M1921" i="2" s="1"/>
  <c r="L1922" i="2"/>
  <c r="L1923" i="2"/>
  <c r="L1924" i="2"/>
  <c r="L1925" i="2"/>
  <c r="L1926" i="2"/>
  <c r="L1927" i="2"/>
  <c r="L1928" i="2"/>
  <c r="L1929" i="2"/>
  <c r="L1930" i="2"/>
  <c r="M1930" i="2" s="1"/>
  <c r="L1931" i="2"/>
  <c r="M1931" i="2" s="1"/>
  <c r="L1932" i="2"/>
  <c r="M1932" i="2" s="1"/>
  <c r="L1933" i="2"/>
  <c r="L1934" i="2"/>
  <c r="L1935" i="2"/>
  <c r="M1935" i="2" s="1"/>
  <c r="L1936" i="2"/>
  <c r="M1936" i="2" s="1"/>
  <c r="L1937" i="2"/>
  <c r="L1938" i="2"/>
  <c r="L1939" i="2"/>
  <c r="L1940" i="2"/>
  <c r="L1941" i="2"/>
  <c r="L1942" i="2"/>
  <c r="L1943" i="2"/>
  <c r="L1944" i="2"/>
  <c r="L1945" i="2"/>
  <c r="L1946" i="2"/>
  <c r="L1947" i="2"/>
  <c r="L1948" i="2"/>
  <c r="L1949" i="2"/>
  <c r="L1950" i="2"/>
  <c r="L1951" i="2"/>
  <c r="L1952" i="2"/>
  <c r="L1953" i="2"/>
  <c r="L1954" i="2"/>
  <c r="M1954" i="2" s="1"/>
  <c r="L1955" i="2"/>
  <c r="M1955" i="2" s="1"/>
  <c r="L1956" i="2"/>
  <c r="M1956" i="2" s="1"/>
  <c r="N1956" i="2" s="1"/>
  <c r="L1957" i="2"/>
  <c r="L1958" i="2"/>
  <c r="M1958" i="2" s="1"/>
  <c r="L1959" i="2"/>
  <c r="M1959" i="2" s="1"/>
  <c r="L1960" i="2"/>
  <c r="M1960" i="2" s="1"/>
  <c r="L1961" i="2"/>
  <c r="L1962" i="2"/>
  <c r="L1963" i="2"/>
  <c r="L1964" i="2"/>
  <c r="L1965" i="2"/>
  <c r="L1966" i="2"/>
  <c r="L1967" i="2"/>
  <c r="M1967" i="2" s="1"/>
  <c r="L1968" i="2"/>
  <c r="L1969" i="2"/>
  <c r="L1970" i="2"/>
  <c r="L1971" i="2"/>
  <c r="L1972" i="2"/>
  <c r="L1973" i="2"/>
  <c r="L1974" i="2"/>
  <c r="L1975" i="2"/>
  <c r="L1976" i="2"/>
  <c r="L1977" i="2"/>
  <c r="L1978" i="2"/>
  <c r="M1978" i="2" s="1"/>
  <c r="L1979" i="2"/>
  <c r="L1980" i="2"/>
  <c r="M1980" i="2" s="1"/>
  <c r="L1981" i="2"/>
  <c r="M1981" i="2" s="1"/>
  <c r="L1982" i="2"/>
  <c r="L1983" i="2"/>
  <c r="L1984" i="2"/>
  <c r="M1984" i="2" s="1"/>
  <c r="L1985" i="2"/>
  <c r="L1986" i="2"/>
  <c r="L1987" i="2"/>
  <c r="L1988" i="2"/>
  <c r="L1989" i="2"/>
  <c r="L1990" i="2"/>
  <c r="L1991" i="2"/>
  <c r="L1992" i="2"/>
  <c r="L1993" i="2"/>
  <c r="L1994" i="2"/>
  <c r="L1995" i="2"/>
  <c r="L1996" i="2"/>
  <c r="L1997" i="2"/>
  <c r="L1998" i="2"/>
  <c r="L1999" i="2"/>
  <c r="L2000" i="2"/>
  <c r="L2001" i="2"/>
  <c r="L2002" i="2"/>
  <c r="M2002" i="2" s="1"/>
  <c r="L2003" i="2"/>
  <c r="L2004" i="2"/>
  <c r="M2004" i="2" s="1"/>
  <c r="L2005" i="2"/>
  <c r="L2006" i="2"/>
  <c r="L2007" i="2"/>
  <c r="M2007" i="2" s="1"/>
  <c r="L2008" i="2"/>
  <c r="M2008" i="2" s="1"/>
  <c r="L2009" i="2"/>
  <c r="L2010" i="2"/>
  <c r="L2011" i="2"/>
  <c r="L2012" i="2"/>
  <c r="L2013" i="2"/>
  <c r="L2014" i="2"/>
  <c r="L2015" i="2"/>
  <c r="L2016" i="2"/>
  <c r="L2017" i="2"/>
  <c r="M2017" i="2" s="1"/>
  <c r="L2018" i="2"/>
  <c r="L2019" i="2"/>
  <c r="L2020" i="2"/>
  <c r="L2021" i="2"/>
  <c r="L2022" i="2"/>
  <c r="L2023" i="2"/>
  <c r="L2024" i="2"/>
  <c r="L2025" i="2"/>
  <c r="M2" i="2"/>
  <c r="N2" i="2" s="1"/>
  <c r="M4" i="2"/>
  <c r="N4" i="2" s="1"/>
  <c r="M8" i="2"/>
  <c r="N8" i="2" s="1"/>
  <c r="M10" i="2"/>
  <c r="N10" i="2" s="1"/>
  <c r="M14" i="2"/>
  <c r="M15" i="2"/>
  <c r="M16" i="2"/>
  <c r="N16" i="2" s="1"/>
  <c r="M25" i="2"/>
  <c r="N25" i="2" s="1"/>
  <c r="M28" i="2"/>
  <c r="N28" i="2" s="1"/>
  <c r="M34" i="2"/>
  <c r="N34" i="2" s="1"/>
  <c r="M35" i="2"/>
  <c r="N35" i="2" s="1"/>
  <c r="M36" i="2"/>
  <c r="N36" i="2" s="1"/>
  <c r="M37" i="2"/>
  <c r="N37" i="2" s="1"/>
  <c r="M38" i="2"/>
  <c r="N38" i="2" s="1"/>
  <c r="M39" i="2"/>
  <c r="N39" i="2" s="1"/>
  <c r="M49" i="2"/>
  <c r="N49" i="2" s="1"/>
  <c r="M52" i="2"/>
  <c r="N52" i="2" s="1"/>
  <c r="M58" i="2"/>
  <c r="N58" i="2" s="1"/>
  <c r="M60" i="2"/>
  <c r="N60" i="2" s="1"/>
  <c r="M62" i="2"/>
  <c r="N62" i="2" s="1"/>
  <c r="M63" i="2"/>
  <c r="M64" i="2"/>
  <c r="N64" i="2" s="1"/>
  <c r="M73" i="2"/>
  <c r="N73" i="2" s="1"/>
  <c r="M82" i="2"/>
  <c r="N82" i="2" s="1"/>
  <c r="M83" i="2"/>
  <c r="N83" i="2" s="1"/>
  <c r="M84" i="2"/>
  <c r="N84" i="2" s="1"/>
  <c r="M85" i="2"/>
  <c r="N85" i="2" s="1"/>
  <c r="M86" i="2"/>
  <c r="N86" i="2" s="1"/>
  <c r="M87" i="2"/>
  <c r="N87" i="2" s="1"/>
  <c r="M98" i="2"/>
  <c r="N98" i="2" s="1"/>
  <c r="M100" i="2"/>
  <c r="M106" i="2"/>
  <c r="N106" i="2" s="1"/>
  <c r="M107" i="2"/>
  <c r="N107" i="2" s="1"/>
  <c r="M108" i="2"/>
  <c r="N108" i="2" s="1"/>
  <c r="M109" i="2"/>
  <c r="N109" i="2" s="1"/>
  <c r="M110" i="2"/>
  <c r="N110" i="2" s="1"/>
  <c r="M121" i="2"/>
  <c r="M124" i="2"/>
  <c r="N124" i="2" s="1"/>
  <c r="M132" i="2"/>
  <c r="N132" i="2" s="1"/>
  <c r="M133" i="2"/>
  <c r="N133" i="2" s="1"/>
  <c r="M134" i="2"/>
  <c r="N134" i="2" s="1"/>
  <c r="M136" i="2"/>
  <c r="N136" i="2" s="1"/>
  <c r="M139" i="2"/>
  <c r="N139" i="2" s="1"/>
  <c r="M140" i="2"/>
  <c r="N140" i="2" s="1"/>
  <c r="M142" i="2"/>
  <c r="N142" i="2" s="1"/>
  <c r="M145" i="2"/>
  <c r="N145" i="2" s="1"/>
  <c r="M148" i="2"/>
  <c r="N148" i="2" s="1"/>
  <c r="M155" i="2"/>
  <c r="M157" i="2"/>
  <c r="M158" i="2"/>
  <c r="M159" i="2"/>
  <c r="N159" i="2" s="1"/>
  <c r="M166" i="2"/>
  <c r="M169" i="2"/>
  <c r="M172" i="2"/>
  <c r="N172" i="2" s="1"/>
  <c r="M178" i="2"/>
  <c r="N178" i="2" s="1"/>
  <c r="M180" i="2"/>
  <c r="M181" i="2"/>
  <c r="N181" i="2" s="1"/>
  <c r="M182" i="2"/>
  <c r="N182" i="2" s="1"/>
  <c r="M193" i="2"/>
  <c r="N193" i="2" s="1"/>
  <c r="M195" i="2"/>
  <c r="N195" i="2" s="1"/>
  <c r="M196" i="2"/>
  <c r="M198" i="2"/>
  <c r="N198" i="2" s="1"/>
  <c r="M199" i="2"/>
  <c r="N199" i="2" s="1"/>
  <c r="M202" i="2"/>
  <c r="N202" i="2" s="1"/>
  <c r="M203" i="2"/>
  <c r="N203" i="2" s="1"/>
  <c r="M204" i="2"/>
  <c r="M205" i="2"/>
  <c r="N205" i="2" s="1"/>
  <c r="M206" i="2"/>
  <c r="M207" i="2"/>
  <c r="M217" i="2"/>
  <c r="M220" i="2"/>
  <c r="M226" i="2"/>
  <c r="N226" i="2" s="1"/>
  <c r="M227" i="2"/>
  <c r="N227" i="2" s="1"/>
  <c r="M228" i="2"/>
  <c r="M232" i="2"/>
  <c r="N232" i="2" s="1"/>
  <c r="M242" i="2"/>
  <c r="N242" i="2" s="1"/>
  <c r="M243" i="2"/>
  <c r="N243" i="2" s="1"/>
  <c r="M250" i="2"/>
  <c r="M251" i="2"/>
  <c r="M252" i="2"/>
  <c r="M253" i="2"/>
  <c r="N253" i="2" s="1"/>
  <c r="M254" i="2"/>
  <c r="N254" i="2" s="1"/>
  <c r="M256" i="2"/>
  <c r="N256" i="2" s="1"/>
  <c r="M265" i="2"/>
  <c r="N265" i="2" s="1"/>
  <c r="M270" i="2"/>
  <c r="N270" i="2" s="1"/>
  <c r="M275" i="2"/>
  <c r="N275" i="2" s="1"/>
  <c r="M278" i="2"/>
  <c r="N278" i="2" s="1"/>
  <c r="M279" i="2"/>
  <c r="N279" i="2" s="1"/>
  <c r="M292" i="2"/>
  <c r="N292" i="2" s="1"/>
  <c r="M298" i="2"/>
  <c r="N298" i="2" s="1"/>
  <c r="M301" i="2"/>
  <c r="N301" i="2" s="1"/>
  <c r="M302" i="2"/>
  <c r="N302" i="2" s="1"/>
  <c r="M303" i="2"/>
  <c r="N303" i="2" s="1"/>
  <c r="M309" i="2"/>
  <c r="N309" i="2" s="1"/>
  <c r="M310" i="2"/>
  <c r="N310" i="2" s="1"/>
  <c r="M313" i="2"/>
  <c r="N313" i="2" s="1"/>
  <c r="M314" i="2"/>
  <c r="N314" i="2" s="1"/>
  <c r="M316" i="2"/>
  <c r="N316" i="2" s="1"/>
  <c r="M324" i="2"/>
  <c r="M325" i="2"/>
  <c r="M326" i="2"/>
  <c r="M327" i="2"/>
  <c r="M337" i="2"/>
  <c r="M340" i="2"/>
  <c r="N340" i="2" s="1"/>
  <c r="M346" i="2"/>
  <c r="N346" i="2" s="1"/>
  <c r="M348" i="2"/>
  <c r="N348" i="2" s="1"/>
  <c r="M349" i="2"/>
  <c r="M350" i="2"/>
  <c r="N350" i="2" s="1"/>
  <c r="M351" i="2"/>
  <c r="M362" i="2"/>
  <c r="M404" i="2"/>
  <c r="N404" i="2" s="1"/>
  <c r="M406" i="2"/>
  <c r="M423" i="2"/>
  <c r="N423" i="2" s="1"/>
  <c r="M436" i="2"/>
  <c r="M486" i="2"/>
  <c r="M518" i="2"/>
  <c r="M524" i="2"/>
  <c r="M526" i="2"/>
  <c r="M530" i="2"/>
  <c r="M538" i="2"/>
  <c r="M582" i="2"/>
  <c r="M598" i="2"/>
  <c r="M626" i="2"/>
  <c r="M698" i="2"/>
  <c r="M706" i="2"/>
  <c r="M772" i="2"/>
  <c r="M774" i="2"/>
  <c r="M798" i="2"/>
  <c r="M802" i="2"/>
  <c r="M835" i="2"/>
  <c r="M866" i="2"/>
  <c r="M926" i="2"/>
  <c r="M997" i="2"/>
  <c r="M1004" i="2"/>
  <c r="N1004" i="2" s="1"/>
  <c r="M1034" i="2"/>
  <c r="M1036" i="2"/>
  <c r="M1038" i="2"/>
  <c r="M1045" i="2"/>
  <c r="M1047" i="2"/>
  <c r="M1049" i="2"/>
  <c r="M1082" i="2"/>
  <c r="M1134" i="2"/>
  <c r="M1154" i="2"/>
  <c r="M1156" i="2"/>
  <c r="M1158" i="2"/>
  <c r="M1214" i="2"/>
  <c r="M1215" i="2"/>
  <c r="M1244" i="2"/>
  <c r="M1310" i="2"/>
  <c r="M1322" i="2"/>
  <c r="M1324" i="2"/>
  <c r="M1435" i="2"/>
  <c r="M1436" i="2"/>
  <c r="M1531" i="2"/>
  <c r="M1532" i="2"/>
  <c r="M1566" i="2"/>
  <c r="M1591" i="2"/>
  <c r="M1596" i="2"/>
  <c r="M1699" i="2"/>
  <c r="M1700" i="2"/>
  <c r="M1806" i="2"/>
  <c r="M1807" i="2"/>
  <c r="M1838" i="2"/>
  <c r="M1862" i="2"/>
  <c r="M1863" i="2"/>
  <c r="M1892" i="2"/>
  <c r="M1898" i="2"/>
  <c r="M1900" i="2"/>
  <c r="M1966" i="2"/>
  <c r="M1971" i="2"/>
  <c r="N11" i="2"/>
  <c r="N12" i="2"/>
  <c r="N13" i="2"/>
  <c r="N14" i="2"/>
  <c r="N15" i="2"/>
  <c r="N18" i="2"/>
  <c r="N21" i="2"/>
  <c r="N23" i="2"/>
  <c r="N26" i="2"/>
  <c r="N27" i="2"/>
  <c r="N30" i="2"/>
  <c r="N59" i="2"/>
  <c r="N63" i="2"/>
  <c r="N65" i="2"/>
  <c r="N66" i="2"/>
  <c r="N70" i="2"/>
  <c r="N74" i="2"/>
  <c r="N75" i="2"/>
  <c r="N76" i="2"/>
  <c r="N81" i="2"/>
  <c r="N89" i="2"/>
  <c r="N100" i="2"/>
  <c r="N102" i="2"/>
  <c r="N103" i="2"/>
  <c r="N104" i="2"/>
  <c r="N111" i="2"/>
  <c r="N115" i="2"/>
  <c r="N121" i="2"/>
  <c r="N126" i="2"/>
  <c r="N127" i="2"/>
  <c r="N128" i="2"/>
  <c r="N129" i="2"/>
  <c r="N130" i="2"/>
  <c r="N131" i="2"/>
  <c r="N143" i="2"/>
  <c r="N146" i="2"/>
  <c r="N155" i="2"/>
  <c r="N157" i="2"/>
  <c r="N158" i="2"/>
  <c r="N162" i="2"/>
  <c r="N166" i="2"/>
  <c r="N169" i="2"/>
  <c r="N171" i="2"/>
  <c r="N174" i="2"/>
  <c r="N179" i="2"/>
  <c r="N180" i="2"/>
  <c r="N183" i="2"/>
  <c r="N196" i="2"/>
  <c r="N204" i="2"/>
  <c r="N206" i="2"/>
  <c r="N207" i="2"/>
  <c r="N217" i="2"/>
  <c r="N220" i="2"/>
  <c r="N228" i="2"/>
  <c r="N233" i="2"/>
  <c r="N235" i="2"/>
  <c r="N236" i="2"/>
  <c r="N240" i="2"/>
  <c r="N250" i="2"/>
  <c r="N251" i="2"/>
  <c r="N252" i="2"/>
  <c r="N258" i="2"/>
  <c r="N266" i="2"/>
  <c r="N272" i="2"/>
  <c r="N276" i="2"/>
  <c r="N280" i="2"/>
  <c r="N318" i="2"/>
  <c r="N324" i="2"/>
  <c r="N325" i="2"/>
  <c r="N326" i="2"/>
  <c r="N327" i="2"/>
  <c r="N328" i="2"/>
  <c r="N337" i="2"/>
  <c r="N347" i="2"/>
  <c r="N349" i="2"/>
  <c r="N351"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7" i="2"/>
  <c r="N388" i="2"/>
  <c r="N389" i="2"/>
  <c r="N390" i="2"/>
  <c r="N391" i="2"/>
  <c r="N392" i="2"/>
  <c r="N393" i="2"/>
  <c r="N394" i="2"/>
  <c r="N395" i="2"/>
  <c r="N396" i="2"/>
  <c r="N398" i="2"/>
  <c r="N399" i="2"/>
  <c r="N400" i="2"/>
  <c r="N401" i="2"/>
  <c r="N402" i="2"/>
  <c r="N403" i="2"/>
  <c r="N405" i="2"/>
  <c r="N406" i="2"/>
  <c r="N407" i="2"/>
  <c r="N408" i="2"/>
  <c r="N409" i="2"/>
  <c r="N410" i="2"/>
  <c r="N411" i="2"/>
  <c r="N412" i="2"/>
  <c r="N413" i="2"/>
  <c r="N414" i="2"/>
  <c r="N415" i="2"/>
  <c r="N416" i="2"/>
  <c r="N417" i="2"/>
  <c r="N418" i="2"/>
  <c r="N419" i="2"/>
  <c r="N420" i="2"/>
  <c r="N421" i="2"/>
  <c r="N422" i="2"/>
  <c r="N424" i="2"/>
  <c r="N425" i="2"/>
  <c r="N426" i="2"/>
  <c r="N427" i="2"/>
  <c r="N428" i="2"/>
  <c r="N429" i="2"/>
  <c r="N431" i="2"/>
  <c r="N432" i="2"/>
  <c r="N433"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9" i="2"/>
  <c r="N560" i="2"/>
  <c r="N561" i="2"/>
  <c r="N563"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40" i="2"/>
  <c r="N741" i="2"/>
  <c r="N742"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6" i="2"/>
  <c r="N778" i="2"/>
  <c r="N779" i="2"/>
  <c r="N780" i="2"/>
  <c r="N781"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5" i="2"/>
  <c r="N1006" i="2"/>
  <c r="N1007" i="2"/>
  <c r="N1008" i="2"/>
  <c r="N1009" i="2"/>
  <c r="N1010" i="2"/>
  <c r="N1011" i="2"/>
  <c r="N1012" i="2"/>
  <c r="N1013" i="2"/>
  <c r="N1014" i="2"/>
  <c r="N1016" i="2"/>
  <c r="N1017" i="2"/>
  <c r="N1018" i="2"/>
  <c r="N1019" i="2"/>
  <c r="N1020" i="2"/>
  <c r="N1021" i="2"/>
  <c r="N1022" i="2"/>
  <c r="N1023" i="2"/>
  <c r="N1025" i="2"/>
  <c r="N1026" i="2"/>
  <c r="N1027" i="2"/>
  <c r="N1028" i="2"/>
  <c r="N1029" i="2"/>
  <c r="N1030" i="2"/>
  <c r="N1031" i="2"/>
  <c r="N1033" i="2"/>
  <c r="N1034" i="2"/>
  <c r="N1035" i="2"/>
  <c r="N1036" i="2"/>
  <c r="N1037" i="2"/>
  <c r="N1038"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N1235" i="2"/>
  <c r="N1236" i="2"/>
  <c r="N1237" i="2"/>
  <c r="N1238" i="2"/>
  <c r="N1239" i="2"/>
  <c r="N1240" i="2"/>
  <c r="N1241" i="2"/>
  <c r="N1242" i="2"/>
  <c r="N1243" i="2"/>
  <c r="N1244" i="2"/>
  <c r="N1245" i="2"/>
  <c r="N1246" i="2"/>
  <c r="N1247" i="2"/>
  <c r="N1248" i="2"/>
  <c r="N1249" i="2"/>
  <c r="N1250" i="2"/>
  <c r="N1251" i="2"/>
  <c r="N1252" i="2"/>
  <c r="N1253" i="2"/>
  <c r="N1254" i="2"/>
  <c r="N1255" i="2"/>
  <c r="N1256" i="2"/>
  <c r="N1257" i="2"/>
  <c r="N1258" i="2"/>
  <c r="N1259" i="2"/>
  <c r="N1260" i="2"/>
  <c r="N1261" i="2"/>
  <c r="N1262" i="2"/>
  <c r="N1263" i="2"/>
  <c r="N1264" i="2"/>
  <c r="N1265" i="2"/>
  <c r="N1266" i="2"/>
  <c r="N1267" i="2"/>
  <c r="N1268" i="2"/>
  <c r="N1269" i="2"/>
  <c r="N1270" i="2"/>
  <c r="N1271" i="2"/>
  <c r="N1272" i="2"/>
  <c r="N1273" i="2"/>
  <c r="N1274" i="2"/>
  <c r="N1275" i="2"/>
  <c r="N1276" i="2"/>
  <c r="N1278" i="2"/>
  <c r="N1279" i="2"/>
  <c r="N1280" i="2"/>
  <c r="N1281" i="2"/>
  <c r="N1282" i="2"/>
  <c r="N1283" i="2"/>
  <c r="N1284" i="2"/>
  <c r="N1285" i="2"/>
  <c r="N1286" i="2"/>
  <c r="N1287" i="2"/>
  <c r="N1288" i="2"/>
  <c r="N1289" i="2"/>
  <c r="N1290" i="2"/>
  <c r="N1291" i="2"/>
  <c r="N1292" i="2"/>
  <c r="N1293" i="2"/>
  <c r="N1294" i="2"/>
  <c r="N1295" i="2"/>
  <c r="N1296" i="2"/>
  <c r="N1297" i="2"/>
  <c r="N1298" i="2"/>
  <c r="N1299" i="2"/>
  <c r="N1300" i="2"/>
  <c r="N1301" i="2"/>
  <c r="N1302" i="2"/>
  <c r="N1303" i="2"/>
  <c r="N1304" i="2"/>
  <c r="N1305" i="2"/>
  <c r="N1306" i="2"/>
  <c r="N1307" i="2"/>
  <c r="N1308" i="2"/>
  <c r="N1309" i="2"/>
  <c r="N1310" i="2"/>
  <c r="N1311"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1384" i="2"/>
  <c r="N1385" i="2"/>
  <c r="N1386" i="2"/>
  <c r="N1387" i="2"/>
  <c r="N1388" i="2"/>
  <c r="N1389" i="2"/>
  <c r="N1390" i="2"/>
  <c r="N1391" i="2"/>
  <c r="N1392" i="2"/>
  <c r="N1393" i="2"/>
  <c r="N1394" i="2"/>
  <c r="N1395" i="2"/>
  <c r="N1396" i="2"/>
  <c r="N1397" i="2"/>
  <c r="N1398" i="2"/>
  <c r="N1401" i="2"/>
  <c r="N1402" i="2"/>
  <c r="N1403" i="2"/>
  <c r="N1404" i="2"/>
  <c r="N1405" i="2"/>
  <c r="N1406" i="2"/>
  <c r="N1407" i="2"/>
  <c r="N1408" i="2"/>
  <c r="N1409" i="2"/>
  <c r="N1410" i="2"/>
  <c r="N1411" i="2"/>
  <c r="N1412" i="2"/>
  <c r="N1413" i="2"/>
  <c r="N1414" i="2"/>
  <c r="N1415" i="2"/>
  <c r="N1416" i="2"/>
  <c r="N1417" i="2"/>
  <c r="N1418" i="2"/>
  <c r="N1419" i="2"/>
  <c r="N1420" i="2"/>
  <c r="N1421" i="2"/>
  <c r="N1422" i="2"/>
  <c r="N1423" i="2"/>
  <c r="N1424" i="2"/>
  <c r="N1425" i="2"/>
  <c r="N1426" i="2"/>
  <c r="N1427" i="2"/>
  <c r="N1428" i="2"/>
  <c r="N1429" i="2"/>
  <c r="N1430" i="2"/>
  <c r="N1431" i="2"/>
  <c r="N1432" i="2"/>
  <c r="N1433" i="2"/>
  <c r="N1434" i="2"/>
  <c r="N1435" i="2"/>
  <c r="N1436" i="2"/>
  <c r="N1437" i="2"/>
  <c r="N1438" i="2"/>
  <c r="N1439" i="2"/>
  <c r="N1440" i="2"/>
  <c r="N1441" i="2"/>
  <c r="N1442" i="2"/>
  <c r="N1443" i="2"/>
  <c r="N1444" i="2"/>
  <c r="N1445" i="2"/>
  <c r="N1446" i="2"/>
  <c r="N1447" i="2"/>
  <c r="N1448" i="2"/>
  <c r="N1449" i="2"/>
  <c r="N1450" i="2"/>
  <c r="N1451" i="2"/>
  <c r="N1452" i="2"/>
  <c r="N1453" i="2"/>
  <c r="N1454" i="2"/>
  <c r="N1455" i="2"/>
  <c r="N1456"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1488" i="2"/>
  <c r="N1489" i="2"/>
  <c r="N1490" i="2"/>
  <c r="N1491" i="2"/>
  <c r="N1492" i="2"/>
  <c r="N1493" i="2"/>
  <c r="N1494" i="2"/>
  <c r="N1495" i="2"/>
  <c r="N1496" i="2"/>
  <c r="N1497" i="2"/>
  <c r="N1498" i="2"/>
  <c r="N1499" i="2"/>
  <c r="N1500" i="2"/>
  <c r="N1501" i="2"/>
  <c r="N1502" i="2"/>
  <c r="N1503" i="2"/>
  <c r="N1504" i="2"/>
  <c r="N1505" i="2"/>
  <c r="N1506" i="2"/>
  <c r="N1507" i="2"/>
  <c r="N1508" i="2"/>
  <c r="N1509" i="2"/>
  <c r="N1510" i="2"/>
  <c r="N1511" i="2"/>
  <c r="N1512" i="2"/>
  <c r="N1513" i="2"/>
  <c r="N1514" i="2"/>
  <c r="N1515" i="2"/>
  <c r="N1516" i="2"/>
  <c r="N1517" i="2"/>
  <c r="N1518" i="2"/>
  <c r="N1519" i="2"/>
  <c r="N1520" i="2"/>
  <c r="N1521" i="2"/>
  <c r="N1522" i="2"/>
  <c r="N1523" i="2"/>
  <c r="N1524" i="2"/>
  <c r="N1525" i="2"/>
  <c r="N1526" i="2"/>
  <c r="N1527" i="2"/>
  <c r="N1528" i="2"/>
  <c r="N1529" i="2"/>
  <c r="N1530" i="2"/>
  <c r="N1531" i="2"/>
  <c r="N1532" i="2"/>
  <c r="N1533" i="2"/>
  <c r="N1534" i="2"/>
  <c r="N1535" i="2"/>
  <c r="N1536" i="2"/>
  <c r="N1537" i="2"/>
  <c r="N1538" i="2"/>
  <c r="N1539" i="2"/>
  <c r="N1540" i="2"/>
  <c r="N1541" i="2"/>
  <c r="N1542" i="2"/>
  <c r="N1543" i="2"/>
  <c r="N1544" i="2"/>
  <c r="N1545" i="2"/>
  <c r="N1546" i="2"/>
  <c r="N1547" i="2"/>
  <c r="N1548" i="2"/>
  <c r="N1549" i="2"/>
  <c r="N1550" i="2"/>
  <c r="N1551" i="2"/>
  <c r="N1552" i="2"/>
  <c r="N1553" i="2"/>
  <c r="N1554" i="2"/>
  <c r="N1555" i="2"/>
  <c r="N1556" i="2"/>
  <c r="N1557" i="2"/>
  <c r="N1558" i="2"/>
  <c r="N1559" i="2"/>
  <c r="N1560" i="2"/>
  <c r="N1561" i="2"/>
  <c r="N1562" i="2"/>
  <c r="N1563" i="2"/>
  <c r="N1564" i="2"/>
  <c r="N1565" i="2"/>
  <c r="N1566" i="2"/>
  <c r="N1567" i="2"/>
  <c r="N1568" i="2"/>
  <c r="N1569" i="2"/>
  <c r="N1570" i="2"/>
  <c r="N1571" i="2"/>
  <c r="N1572" i="2"/>
  <c r="N1573" i="2"/>
  <c r="N1574" i="2"/>
  <c r="N1575" i="2"/>
  <c r="N1576" i="2"/>
  <c r="N1577" i="2"/>
  <c r="N1578" i="2"/>
  <c r="N1579" i="2"/>
  <c r="N1580" i="2"/>
  <c r="N1581" i="2"/>
  <c r="N1582" i="2"/>
  <c r="N1583" i="2"/>
  <c r="N1584" i="2"/>
  <c r="N1585" i="2"/>
  <c r="N1586" i="2"/>
  <c r="N1587" i="2"/>
  <c r="N1588" i="2"/>
  <c r="N1589" i="2"/>
  <c r="N1590" i="2"/>
  <c r="N1591" i="2"/>
  <c r="N1592" i="2"/>
  <c r="N1593" i="2"/>
  <c r="N1594" i="2"/>
  <c r="N1595" i="2"/>
  <c r="N1596" i="2"/>
  <c r="N1597" i="2"/>
  <c r="N1598" i="2"/>
  <c r="N1599" i="2"/>
  <c r="N1600" i="2"/>
  <c r="N1601" i="2"/>
  <c r="N1602" i="2"/>
  <c r="N1603" i="2"/>
  <c r="N1604" i="2"/>
  <c r="N1605" i="2"/>
  <c r="N1606" i="2"/>
  <c r="N1607" i="2"/>
  <c r="N1608" i="2"/>
  <c r="N1609" i="2"/>
  <c r="N1610" i="2"/>
  <c r="N1611" i="2"/>
  <c r="N1612" i="2"/>
  <c r="N1613" i="2"/>
  <c r="N1614" i="2"/>
  <c r="N1615" i="2"/>
  <c r="N1616" i="2"/>
  <c r="N1617" i="2"/>
  <c r="N1618" i="2"/>
  <c r="N1619" i="2"/>
  <c r="N1620" i="2"/>
  <c r="N1621" i="2"/>
  <c r="N1622" i="2"/>
  <c r="N1623" i="2"/>
  <c r="N1624" i="2"/>
  <c r="N1625" i="2"/>
  <c r="N1626" i="2"/>
  <c r="N1627" i="2"/>
  <c r="N1628" i="2"/>
  <c r="N1629" i="2"/>
  <c r="N1630" i="2"/>
  <c r="N1631" i="2"/>
  <c r="N1632" i="2"/>
  <c r="N1633" i="2"/>
  <c r="N1634" i="2"/>
  <c r="N1635" i="2"/>
  <c r="N1636" i="2"/>
  <c r="N1637" i="2"/>
  <c r="N1638" i="2"/>
  <c r="N1639" i="2"/>
  <c r="N1640" i="2"/>
  <c r="N1641" i="2"/>
  <c r="N1642" i="2"/>
  <c r="N1643" i="2"/>
  <c r="N1644" i="2"/>
  <c r="N1645" i="2"/>
  <c r="N1646" i="2"/>
  <c r="N1647" i="2"/>
  <c r="N1648" i="2"/>
  <c r="N1649" i="2"/>
  <c r="N1650" i="2"/>
  <c r="N1651" i="2"/>
  <c r="N1652" i="2"/>
  <c r="N1653" i="2"/>
  <c r="N1654" i="2"/>
  <c r="N1655" i="2"/>
  <c r="N1656" i="2"/>
  <c r="N1657" i="2"/>
  <c r="N1658" i="2"/>
  <c r="N1659" i="2"/>
  <c r="N1660" i="2"/>
  <c r="N1661" i="2"/>
  <c r="N1662" i="2"/>
  <c r="N1663" i="2"/>
  <c r="N1664" i="2"/>
  <c r="N1666" i="2"/>
  <c r="N1667" i="2"/>
  <c r="N1668" i="2"/>
  <c r="N1669" i="2"/>
  <c r="N1670" i="2"/>
  <c r="N1673" i="2"/>
  <c r="N1674" i="2"/>
  <c r="N1675" i="2"/>
  <c r="N1676" i="2"/>
  <c r="N1677" i="2"/>
  <c r="N1678" i="2"/>
  <c r="N1679" i="2"/>
  <c r="N1680" i="2"/>
  <c r="N1681" i="2"/>
  <c r="N1682" i="2"/>
  <c r="N1683" i="2"/>
  <c r="N1684" i="2"/>
  <c r="N1685" i="2"/>
  <c r="N1686" i="2"/>
  <c r="N1687" i="2"/>
  <c r="N1688" i="2"/>
  <c r="N1689" i="2"/>
  <c r="N1690" i="2"/>
  <c r="N1691" i="2"/>
  <c r="N1692" i="2"/>
  <c r="N1693" i="2"/>
  <c r="N1694" i="2"/>
  <c r="N1695" i="2"/>
  <c r="N1696" i="2"/>
  <c r="N1697" i="2"/>
  <c r="N1698" i="2"/>
  <c r="N1699" i="2"/>
  <c r="N1700" i="2"/>
  <c r="N1701" i="2"/>
  <c r="N1702" i="2"/>
  <c r="N1703" i="2"/>
  <c r="N1704" i="2"/>
  <c r="N1705" i="2"/>
  <c r="N1706" i="2"/>
  <c r="N1707" i="2"/>
  <c r="N1708" i="2"/>
  <c r="N1709" i="2"/>
  <c r="N1710" i="2"/>
  <c r="N1711" i="2"/>
  <c r="N1712" i="2"/>
  <c r="N1713" i="2"/>
  <c r="N1714" i="2"/>
  <c r="N1715" i="2"/>
  <c r="N1716" i="2"/>
  <c r="N1717" i="2"/>
  <c r="N1718" i="2"/>
  <c r="N1719" i="2"/>
  <c r="N1720" i="2"/>
  <c r="N1721" i="2"/>
  <c r="N1722" i="2"/>
  <c r="N1723" i="2"/>
  <c r="N1724" i="2"/>
  <c r="N1725" i="2"/>
  <c r="N1726" i="2"/>
  <c r="N1727" i="2"/>
  <c r="N1728" i="2"/>
  <c r="N1729" i="2"/>
  <c r="N1730" i="2"/>
  <c r="N1731" i="2"/>
  <c r="N1732" i="2"/>
  <c r="N1733" i="2"/>
  <c r="N1734" i="2"/>
  <c r="N1735" i="2"/>
  <c r="N1736" i="2"/>
  <c r="N1737" i="2"/>
  <c r="N1738" i="2"/>
  <c r="N1739" i="2"/>
  <c r="N1740" i="2"/>
  <c r="N1741" i="2"/>
  <c r="N1742" i="2"/>
  <c r="N1743" i="2"/>
  <c r="N1744" i="2"/>
  <c r="N1745" i="2"/>
  <c r="N1746" i="2"/>
  <c r="N1747" i="2"/>
  <c r="N1748" i="2"/>
  <c r="N1749" i="2"/>
  <c r="N1750" i="2"/>
  <c r="N1751" i="2"/>
  <c r="N1752" i="2"/>
  <c r="N1753" i="2"/>
  <c r="N1754" i="2"/>
  <c r="N1755" i="2"/>
  <c r="N1756" i="2"/>
  <c r="N1757" i="2"/>
  <c r="N1758" i="2"/>
  <c r="N1759" i="2"/>
  <c r="N1760" i="2"/>
  <c r="N1761" i="2"/>
  <c r="N1762" i="2"/>
  <c r="N1763" i="2"/>
  <c r="N1764" i="2"/>
  <c r="N1765" i="2"/>
  <c r="N1766" i="2"/>
  <c r="N1767" i="2"/>
  <c r="N1768" i="2"/>
  <c r="N1769" i="2"/>
  <c r="N1770" i="2"/>
  <c r="N1771" i="2"/>
  <c r="N1772" i="2"/>
  <c r="N1773" i="2"/>
  <c r="N1774" i="2"/>
  <c r="N1775" i="2"/>
  <c r="N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2" i="2"/>
  <c r="N1903" i="2"/>
  <c r="N1904" i="2"/>
  <c r="N1905" i="2"/>
  <c r="N1906" i="2"/>
  <c r="N1907" i="2"/>
  <c r="N1908" i="2"/>
  <c r="N1909" i="2"/>
  <c r="N1910" i="2"/>
  <c r="N1911" i="2"/>
  <c r="N1912" i="2"/>
  <c r="N1913" i="2"/>
  <c r="N1914" i="2"/>
  <c r="N1915" i="2"/>
  <c r="N1916" i="2"/>
  <c r="N1917" i="2"/>
  <c r="N1918" i="2"/>
  <c r="N1919" i="2"/>
  <c r="N1920" i="2"/>
  <c r="N1921" i="2"/>
  <c r="N1922" i="2"/>
  <c r="N1923" i="2"/>
  <c r="N1924" i="2"/>
  <c r="N1925" i="2"/>
  <c r="N1926" i="2"/>
  <c r="N1927" i="2"/>
  <c r="N1928" i="2"/>
  <c r="N1929" i="2"/>
  <c r="N1930" i="2"/>
  <c r="N1931" i="2"/>
  <c r="N1932" i="2"/>
  <c r="N1933" i="2"/>
  <c r="N1934" i="2"/>
  <c r="N1935" i="2"/>
  <c r="N1936" i="2"/>
  <c r="N1937" i="2"/>
  <c r="N1938" i="2"/>
  <c r="N1939" i="2"/>
  <c r="N1940" i="2"/>
  <c r="N1941" i="2"/>
  <c r="N1942" i="2"/>
  <c r="N1943" i="2"/>
  <c r="N1944" i="2"/>
  <c r="N1945" i="2"/>
  <c r="N1946" i="2"/>
  <c r="N1947" i="2"/>
  <c r="N1948" i="2"/>
  <c r="N1949" i="2"/>
  <c r="N1950" i="2"/>
  <c r="N1951" i="2"/>
  <c r="N1952" i="2"/>
  <c r="N1953" i="2"/>
  <c r="N1954" i="2"/>
  <c r="N1955" i="2"/>
  <c r="N1957" i="2"/>
  <c r="N1958" i="2"/>
  <c r="N1959" i="2"/>
  <c r="N1960" i="2"/>
  <c r="N1961" i="2"/>
  <c r="N1962" i="2"/>
  <c r="N1963" i="2"/>
  <c r="N1964" i="2"/>
  <c r="N1965" i="2"/>
  <c r="N1966" i="2"/>
  <c r="N1967" i="2"/>
  <c r="N1968" i="2"/>
  <c r="N1969" i="2"/>
  <c r="N1970" i="2"/>
  <c r="N1971" i="2"/>
  <c r="N1972" i="2"/>
  <c r="N1973" i="2"/>
  <c r="N1974" i="2"/>
  <c r="N1975" i="2"/>
  <c r="N1976" i="2"/>
  <c r="N1977" i="2"/>
  <c r="N1978" i="2"/>
  <c r="N1979" i="2"/>
  <c r="N1980" i="2"/>
  <c r="N1981" i="2"/>
  <c r="N1982" i="2"/>
  <c r="N1983" i="2"/>
  <c r="N1984" i="2"/>
  <c r="N1985" i="2"/>
  <c r="N1986" i="2"/>
  <c r="N1987" i="2"/>
  <c r="N1988" i="2"/>
  <c r="N1989" i="2"/>
  <c r="N1990" i="2"/>
  <c r="N1991" i="2"/>
  <c r="N1992" i="2"/>
  <c r="N1993" i="2"/>
  <c r="N1994" i="2"/>
  <c r="N1995" i="2"/>
  <c r="N1996" i="2"/>
  <c r="N1997" i="2"/>
  <c r="N1998" i="2"/>
  <c r="N1999" i="2"/>
  <c r="N2000" i="2"/>
  <c r="N2001" i="2"/>
  <c r="N2002" i="2"/>
  <c r="N2003" i="2"/>
  <c r="N2004" i="2"/>
  <c r="N2005" i="2"/>
  <c r="N2006" i="2"/>
  <c r="N2007" i="2"/>
  <c r="N2008" i="2"/>
  <c r="N2009" i="2"/>
  <c r="N2010" i="2"/>
  <c r="N2011" i="2"/>
  <c r="N2012" i="2"/>
  <c r="N2013" i="2"/>
  <c r="N2014" i="2"/>
  <c r="N2015" i="2"/>
  <c r="N2017" i="2"/>
  <c r="N2018" i="2"/>
  <c r="N2019" i="2"/>
  <c r="N2020" i="2"/>
  <c r="N2021" i="2"/>
  <c r="N2022" i="2"/>
  <c r="N2023" i="2"/>
  <c r="N2024" i="2"/>
  <c r="N2025"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1036" i="2"/>
  <c r="O1037" i="2"/>
  <c r="O1038" i="2"/>
  <c r="O1039" i="2"/>
  <c r="O1040" i="2"/>
  <c r="O1041" i="2"/>
  <c r="O1042" i="2"/>
  <c r="O1043" i="2"/>
  <c r="O1044" i="2"/>
  <c r="O1045" i="2"/>
  <c r="O1046" i="2"/>
  <c r="O1047" i="2"/>
  <c r="O1048" i="2"/>
  <c r="O1049" i="2"/>
  <c r="O1050" i="2"/>
  <c r="O1051" i="2"/>
  <c r="O1052" i="2"/>
  <c r="O1053" i="2"/>
  <c r="O1054" i="2"/>
  <c r="O1055" i="2"/>
  <c r="O1056" i="2"/>
  <c r="O1057" i="2"/>
  <c r="O1058" i="2"/>
  <c r="O1059" i="2"/>
  <c r="O1060" i="2"/>
  <c r="O1061" i="2"/>
  <c r="O1062" i="2"/>
  <c r="O1063" i="2"/>
  <c r="O1064" i="2"/>
  <c r="O1065" i="2"/>
  <c r="O1066" i="2"/>
  <c r="O1067" i="2"/>
  <c r="O1068" i="2"/>
  <c r="O1069" i="2"/>
  <c r="O1070" i="2"/>
  <c r="O1071" i="2"/>
  <c r="O1072" i="2"/>
  <c r="O1073" i="2"/>
  <c r="O1074" i="2"/>
  <c r="O1075" i="2"/>
  <c r="O1076"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1221" i="2"/>
  <c r="O1222" i="2"/>
  <c r="O1223" i="2"/>
  <c r="O1224" i="2"/>
  <c r="O1225" i="2"/>
  <c r="O1226" i="2"/>
  <c r="O1227" i="2"/>
  <c r="O1228" i="2"/>
  <c r="O1229" i="2"/>
  <c r="O1230" i="2"/>
  <c r="O1231" i="2"/>
  <c r="O1232" i="2"/>
  <c r="O1233" i="2"/>
  <c r="O1234" i="2"/>
  <c r="O1235" i="2"/>
  <c r="O1236" i="2"/>
  <c r="O1237" i="2"/>
  <c r="O1238" i="2"/>
  <c r="O1239" i="2"/>
  <c r="O1240" i="2"/>
  <c r="O1241" i="2"/>
  <c r="O1242" i="2"/>
  <c r="O1243" i="2"/>
  <c r="O1244" i="2"/>
  <c r="O1245" i="2"/>
  <c r="O1246" i="2"/>
  <c r="O1247" i="2"/>
  <c r="O1248" i="2"/>
  <c r="O1249" i="2"/>
  <c r="O1250" i="2"/>
  <c r="O1251" i="2"/>
  <c r="O1252" i="2"/>
  <c r="O1253" i="2"/>
  <c r="O1254" i="2"/>
  <c r="O1255" i="2"/>
  <c r="O1256" i="2"/>
  <c r="O1257" i="2"/>
  <c r="O1258" i="2"/>
  <c r="O1259" i="2"/>
  <c r="O1260" i="2"/>
  <c r="O1261" i="2"/>
  <c r="O1262" i="2"/>
  <c r="O1263" i="2"/>
  <c r="O1264" i="2"/>
  <c r="O1265" i="2"/>
  <c r="O1266" i="2"/>
  <c r="O1267" i="2"/>
  <c r="O1268" i="2"/>
  <c r="O1269" i="2"/>
  <c r="O1270" i="2"/>
  <c r="O1271" i="2"/>
  <c r="O1272" i="2"/>
  <c r="O1273" i="2"/>
  <c r="O1274" i="2"/>
  <c r="O1275" i="2"/>
  <c r="O1276" i="2"/>
  <c r="O1277" i="2"/>
  <c r="O1278" i="2"/>
  <c r="O1279" i="2"/>
  <c r="O1280" i="2"/>
  <c r="O1281" i="2"/>
  <c r="O1282" i="2"/>
  <c r="O1283" i="2"/>
  <c r="O1284" i="2"/>
  <c r="O1285" i="2"/>
  <c r="O1286" i="2"/>
  <c r="O1287" i="2"/>
  <c r="O1288" i="2"/>
  <c r="O1289" i="2"/>
  <c r="O1290" i="2"/>
  <c r="O1291" i="2"/>
  <c r="O1292" i="2"/>
  <c r="O1293" i="2"/>
  <c r="O1294" i="2"/>
  <c r="O1295" i="2"/>
  <c r="O1296" i="2"/>
  <c r="O1297" i="2"/>
  <c r="O1298" i="2"/>
  <c r="O1299" i="2"/>
  <c r="O1300" i="2"/>
  <c r="O1301" i="2"/>
  <c r="O1302" i="2"/>
  <c r="O1303" i="2"/>
  <c r="O1304" i="2"/>
  <c r="O1305" i="2"/>
  <c r="O1306" i="2"/>
  <c r="O1307" i="2"/>
  <c r="O1308" i="2"/>
  <c r="O1309" i="2"/>
  <c r="O1310" i="2"/>
  <c r="O1311"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1384" i="2"/>
  <c r="O1385" i="2"/>
  <c r="O1386" i="2"/>
  <c r="O1387" i="2"/>
  <c r="O1388" i="2"/>
  <c r="O1389" i="2"/>
  <c r="O1390"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1422" i="2"/>
  <c r="O1423" i="2"/>
  <c r="O1424" i="2"/>
  <c r="O1425" i="2"/>
  <c r="O1426" i="2"/>
  <c r="O1427" i="2"/>
  <c r="O1428" i="2"/>
  <c r="O1429" i="2"/>
  <c r="O1430" i="2"/>
  <c r="O1431" i="2"/>
  <c r="O1432" i="2"/>
  <c r="O1433" i="2"/>
  <c r="O1434" i="2"/>
  <c r="O1435" i="2"/>
  <c r="O1436" i="2"/>
  <c r="O1437" i="2"/>
  <c r="O1438" i="2"/>
  <c r="O1439" i="2"/>
  <c r="O1440" i="2"/>
  <c r="O1441" i="2"/>
  <c r="O1442" i="2"/>
  <c r="O1443" i="2"/>
  <c r="O1444" i="2"/>
  <c r="O1445" i="2"/>
  <c r="O1446" i="2"/>
  <c r="O1447" i="2"/>
  <c r="O1448" i="2"/>
  <c r="O1449" i="2"/>
  <c r="O1450" i="2"/>
  <c r="O1451" i="2"/>
  <c r="O1452" i="2"/>
  <c r="O1453" i="2"/>
  <c r="O1454" i="2"/>
  <c r="O1455" i="2"/>
  <c r="O1456"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1488" i="2"/>
  <c r="O1489" i="2"/>
  <c r="O1490" i="2"/>
  <c r="O1491" i="2"/>
  <c r="O1492" i="2"/>
  <c r="O1493" i="2"/>
  <c r="O1494" i="2"/>
  <c r="O1495" i="2"/>
  <c r="O1496" i="2"/>
  <c r="O1497" i="2"/>
  <c r="O1498" i="2"/>
  <c r="O1499" i="2"/>
  <c r="O1500" i="2"/>
  <c r="O1501" i="2"/>
  <c r="O1502" i="2"/>
  <c r="O1503" i="2"/>
  <c r="O1504" i="2"/>
  <c r="O1505" i="2"/>
  <c r="O1506" i="2"/>
  <c r="O1507" i="2"/>
  <c r="O1508" i="2"/>
  <c r="O1509" i="2"/>
  <c r="O1510" i="2"/>
  <c r="O1511" i="2"/>
  <c r="O1512" i="2"/>
  <c r="O1513" i="2"/>
  <c r="O1514" i="2"/>
  <c r="O1515" i="2"/>
  <c r="O1516" i="2"/>
  <c r="O1517" i="2"/>
  <c r="O1518" i="2"/>
  <c r="O1519" i="2"/>
  <c r="O1520" i="2"/>
  <c r="O1521" i="2"/>
  <c r="O1522" i="2"/>
  <c r="O1523" i="2"/>
  <c r="O1524" i="2"/>
  <c r="O1525" i="2"/>
  <c r="O1526" i="2"/>
  <c r="O1527" i="2"/>
  <c r="O1528" i="2"/>
  <c r="O1529" i="2"/>
  <c r="O1530" i="2"/>
  <c r="O1531" i="2"/>
  <c r="O1532" i="2"/>
  <c r="O1533" i="2"/>
  <c r="O1534" i="2"/>
  <c r="O1535" i="2"/>
  <c r="O1536" i="2"/>
  <c r="O1537" i="2"/>
  <c r="O1538" i="2"/>
  <c r="O1539" i="2"/>
  <c r="O1540" i="2"/>
  <c r="O1541" i="2"/>
  <c r="O1542" i="2"/>
  <c r="O1543" i="2"/>
  <c r="O1544" i="2"/>
  <c r="O1545" i="2"/>
  <c r="O1546" i="2"/>
  <c r="O1547" i="2"/>
  <c r="O1548" i="2"/>
  <c r="O1549" i="2"/>
  <c r="O1550" i="2"/>
  <c r="O1551" i="2"/>
  <c r="O1552" i="2"/>
  <c r="O1553" i="2"/>
  <c r="O1554" i="2"/>
  <c r="O1555" i="2"/>
  <c r="O1556" i="2"/>
  <c r="O1557" i="2"/>
  <c r="O1558" i="2"/>
  <c r="O1559" i="2"/>
  <c r="O1560" i="2"/>
  <c r="O1561" i="2"/>
  <c r="O1562" i="2"/>
  <c r="O1563" i="2"/>
  <c r="O1564" i="2"/>
  <c r="O1565" i="2"/>
  <c r="O1566" i="2"/>
  <c r="O1567" i="2"/>
  <c r="O1568" i="2"/>
  <c r="O1569" i="2"/>
  <c r="O1570" i="2"/>
  <c r="O1571" i="2"/>
  <c r="O1572" i="2"/>
  <c r="O1573" i="2"/>
  <c r="O1574" i="2"/>
  <c r="O1575" i="2"/>
  <c r="O1576" i="2"/>
  <c r="O1577" i="2"/>
  <c r="O1578" i="2"/>
  <c r="O1579" i="2"/>
  <c r="O1580" i="2"/>
  <c r="O1581" i="2"/>
  <c r="O1582" i="2"/>
  <c r="O1583" i="2"/>
  <c r="O1584" i="2"/>
  <c r="O1585" i="2"/>
  <c r="O1586" i="2"/>
  <c r="O1587" i="2"/>
  <c r="O1588" i="2"/>
  <c r="O1589" i="2"/>
  <c r="O1590" i="2"/>
  <c r="O1591" i="2"/>
  <c r="O1592" i="2"/>
  <c r="O1593" i="2"/>
  <c r="O1594" i="2"/>
  <c r="O1595" i="2"/>
  <c r="O1596" i="2"/>
  <c r="O1597" i="2"/>
  <c r="O1598" i="2"/>
  <c r="O1599" i="2"/>
  <c r="O1600" i="2"/>
  <c r="O1601" i="2"/>
  <c r="O1602" i="2"/>
  <c r="O1603" i="2"/>
  <c r="O1604" i="2"/>
  <c r="O1605" i="2"/>
  <c r="O1606" i="2"/>
  <c r="O1607" i="2"/>
  <c r="O1608" i="2"/>
  <c r="O1609" i="2"/>
  <c r="O1610" i="2"/>
  <c r="O1611" i="2"/>
  <c r="O1612" i="2"/>
  <c r="O1613" i="2"/>
  <c r="O1614" i="2"/>
  <c r="O1615" i="2"/>
  <c r="O1616" i="2"/>
  <c r="O1617" i="2"/>
  <c r="O1618" i="2"/>
  <c r="O1619" i="2"/>
  <c r="O1620" i="2"/>
  <c r="O1621" i="2"/>
  <c r="O1622" i="2"/>
  <c r="O1623" i="2"/>
  <c r="O1624" i="2"/>
  <c r="O1625" i="2"/>
  <c r="O1626" i="2"/>
  <c r="O1627" i="2"/>
  <c r="O1628" i="2"/>
  <c r="O1629" i="2"/>
  <c r="O1630" i="2"/>
  <c r="O1631" i="2"/>
  <c r="O1632" i="2"/>
  <c r="O1633" i="2"/>
  <c r="O1634" i="2"/>
  <c r="O1635" i="2"/>
  <c r="O1636" i="2"/>
  <c r="O1637" i="2"/>
  <c r="O1638" i="2"/>
  <c r="O1639" i="2"/>
  <c r="O1640" i="2"/>
  <c r="O1641" i="2"/>
  <c r="O1642" i="2"/>
  <c r="O1643" i="2"/>
  <c r="O1644" i="2"/>
  <c r="O1645" i="2"/>
  <c r="O1646" i="2"/>
  <c r="O1647" i="2"/>
  <c r="O1648" i="2"/>
  <c r="O1649" i="2"/>
  <c r="O1650" i="2"/>
  <c r="O1651" i="2"/>
  <c r="O1652" i="2"/>
  <c r="O1653" i="2"/>
  <c r="O1654" i="2"/>
  <c r="O1655" i="2"/>
  <c r="O1656" i="2"/>
  <c r="O1657" i="2"/>
  <c r="O1658" i="2"/>
  <c r="O1659" i="2"/>
  <c r="O1660" i="2"/>
  <c r="O1661" i="2"/>
  <c r="O1662" i="2"/>
  <c r="O1663" i="2"/>
  <c r="O1664" i="2"/>
  <c r="O1665" i="2"/>
  <c r="O1666" i="2"/>
  <c r="O1667" i="2"/>
  <c r="O1668" i="2"/>
  <c r="O1669" i="2"/>
  <c r="O1670" i="2"/>
  <c r="O1671" i="2"/>
  <c r="O1672" i="2"/>
  <c r="O1673" i="2"/>
  <c r="O1674" i="2"/>
  <c r="O1675" i="2"/>
  <c r="O1676" i="2"/>
  <c r="O1677" i="2"/>
  <c r="O1678" i="2"/>
  <c r="O1679" i="2"/>
  <c r="O1680" i="2"/>
  <c r="O1681" i="2"/>
  <c r="O1682" i="2"/>
  <c r="O1683" i="2"/>
  <c r="O1684" i="2"/>
  <c r="O1685" i="2"/>
  <c r="O1686" i="2"/>
  <c r="O1687" i="2"/>
  <c r="O1688" i="2"/>
  <c r="O1689" i="2"/>
  <c r="O1690" i="2"/>
  <c r="O1691" i="2"/>
  <c r="O1692" i="2"/>
  <c r="O1693" i="2"/>
  <c r="O1694" i="2"/>
  <c r="O1695" i="2"/>
  <c r="O1696" i="2"/>
  <c r="O1697" i="2"/>
  <c r="O1698" i="2"/>
  <c r="O1699" i="2"/>
  <c r="O1700" i="2"/>
  <c r="O1701" i="2"/>
  <c r="O1702" i="2"/>
  <c r="O1703" i="2"/>
  <c r="O1704" i="2"/>
  <c r="O1705" i="2"/>
  <c r="O1706" i="2"/>
  <c r="O1707" i="2"/>
  <c r="O1708" i="2"/>
  <c r="O1709" i="2"/>
  <c r="O1710" i="2"/>
  <c r="O1711" i="2"/>
  <c r="O1712" i="2"/>
  <c r="O1713" i="2"/>
  <c r="O1714" i="2"/>
  <c r="O1715" i="2"/>
  <c r="O1716" i="2"/>
  <c r="O1717" i="2"/>
  <c r="O1718" i="2"/>
  <c r="O1719" i="2"/>
  <c r="O1720" i="2"/>
  <c r="O1721" i="2"/>
  <c r="O1722" i="2"/>
  <c r="O1723" i="2"/>
  <c r="O1724" i="2"/>
  <c r="O1725" i="2"/>
  <c r="O1726" i="2"/>
  <c r="O1727" i="2"/>
  <c r="O1728" i="2"/>
  <c r="O1729" i="2"/>
  <c r="O1730" i="2"/>
  <c r="O1731" i="2"/>
  <c r="O1732" i="2"/>
  <c r="O1733" i="2"/>
  <c r="O1734" i="2"/>
  <c r="O1735" i="2"/>
  <c r="O1736" i="2"/>
  <c r="O1737" i="2"/>
  <c r="O1738" i="2"/>
  <c r="O1739" i="2"/>
  <c r="O1740" i="2"/>
  <c r="O1741" i="2"/>
  <c r="O1742" i="2"/>
  <c r="O1743" i="2"/>
  <c r="O1744" i="2"/>
  <c r="O1745" i="2"/>
  <c r="O1746" i="2"/>
  <c r="O1747" i="2"/>
  <c r="O1748" i="2"/>
  <c r="O1749" i="2"/>
  <c r="O1750" i="2"/>
  <c r="O1751" i="2"/>
  <c r="O1752" i="2"/>
  <c r="O1753" i="2"/>
  <c r="O1754" i="2"/>
  <c r="O1755" i="2"/>
  <c r="O1756" i="2"/>
  <c r="O1757" i="2"/>
  <c r="O1758" i="2"/>
  <c r="O1759" i="2"/>
  <c r="O1760" i="2"/>
  <c r="O1761" i="2"/>
  <c r="O1762" i="2"/>
  <c r="O1763" i="2"/>
  <c r="O1764" i="2"/>
  <c r="O1765" i="2"/>
  <c r="O1766" i="2"/>
  <c r="O1767" i="2"/>
  <c r="O1768" i="2"/>
  <c r="O1769" i="2"/>
  <c r="O1770" i="2"/>
  <c r="O1771" i="2"/>
  <c r="O1772" i="2"/>
  <c r="O1773" i="2"/>
  <c r="O1774" i="2"/>
  <c r="O1775" i="2"/>
  <c r="O1776" i="2"/>
  <c r="O1777" i="2"/>
  <c r="O1778" i="2"/>
  <c r="O1779" i="2"/>
  <c r="O1780" i="2"/>
  <c r="O1781" i="2"/>
  <c r="O1782" i="2"/>
  <c r="O1783" i="2"/>
  <c r="O1784" i="2"/>
  <c r="O1785" i="2"/>
  <c r="O1786" i="2"/>
  <c r="O1787" i="2"/>
  <c r="O1788" i="2"/>
  <c r="O1789" i="2"/>
  <c r="O1790" i="2"/>
  <c r="O1791" i="2"/>
  <c r="O1792" i="2"/>
  <c r="O1793" i="2"/>
  <c r="O1794" i="2"/>
  <c r="O1795" i="2"/>
  <c r="O1796" i="2"/>
  <c r="O1797" i="2"/>
  <c r="O1798" i="2"/>
  <c r="O1799" i="2"/>
  <c r="O1800" i="2"/>
  <c r="O1801" i="2"/>
  <c r="O1802" i="2"/>
  <c r="O1803" i="2"/>
  <c r="O1804" i="2"/>
  <c r="O1805" i="2"/>
  <c r="O1806" i="2"/>
  <c r="O1807" i="2"/>
  <c r="O1808" i="2"/>
  <c r="O1809" i="2"/>
  <c r="O1810" i="2"/>
  <c r="O1811" i="2"/>
  <c r="O1812" i="2"/>
  <c r="O1813" i="2"/>
  <c r="O1814" i="2"/>
  <c r="O1815" i="2"/>
  <c r="O1816" i="2"/>
  <c r="O1817" i="2"/>
  <c r="O1818" i="2"/>
  <c r="O1819" i="2"/>
  <c r="O1820" i="2"/>
  <c r="O1821" i="2"/>
  <c r="O1822" i="2"/>
  <c r="O1823" i="2"/>
  <c r="O1824" i="2"/>
  <c r="O1825" i="2"/>
  <c r="O1826" i="2"/>
  <c r="O1827" i="2"/>
  <c r="O1828" i="2"/>
  <c r="O1829" i="2"/>
  <c r="O1830" i="2"/>
  <c r="O1831" i="2"/>
  <c r="O1832" i="2"/>
  <c r="O1833" i="2"/>
  <c r="O1834" i="2"/>
  <c r="O1835" i="2"/>
  <c r="O1836" i="2"/>
  <c r="O1837" i="2"/>
  <c r="O1838" i="2"/>
  <c r="O1839" i="2"/>
  <c r="O1840" i="2"/>
  <c r="O1841" i="2"/>
  <c r="O1842" i="2"/>
  <c r="O1843" i="2"/>
  <c r="O1844" i="2"/>
  <c r="O1845" i="2"/>
  <c r="O1846" i="2"/>
  <c r="O1847" i="2"/>
  <c r="O1848" i="2"/>
  <c r="O1849" i="2"/>
  <c r="O1850" i="2"/>
  <c r="O1851" i="2"/>
  <c r="O1852" i="2"/>
  <c r="O1853" i="2"/>
  <c r="O1854" i="2"/>
  <c r="O1855" i="2"/>
  <c r="O1856" i="2"/>
  <c r="O1857" i="2"/>
  <c r="O1858" i="2"/>
  <c r="O1859" i="2"/>
  <c r="O1860" i="2"/>
  <c r="O1861" i="2"/>
  <c r="O1862" i="2"/>
  <c r="O1863" i="2"/>
  <c r="O1864" i="2"/>
  <c r="O1865" i="2"/>
  <c r="O1866" i="2"/>
  <c r="O1867" i="2"/>
  <c r="O1868" i="2"/>
  <c r="O1869" i="2"/>
  <c r="O1870" i="2"/>
  <c r="O1871" i="2"/>
  <c r="O1872" i="2"/>
  <c r="O1873" i="2"/>
  <c r="O1874" i="2"/>
  <c r="O1875" i="2"/>
  <c r="O1876" i="2"/>
  <c r="O1877" i="2"/>
  <c r="O1878" i="2"/>
  <c r="O1879" i="2"/>
  <c r="O1880" i="2"/>
  <c r="O1881" i="2"/>
  <c r="O1882" i="2"/>
  <c r="O1883" i="2"/>
  <c r="O1884" i="2"/>
  <c r="O1885" i="2"/>
  <c r="O1886" i="2"/>
  <c r="O1887" i="2"/>
  <c r="O1888" i="2"/>
  <c r="O1889" i="2"/>
  <c r="O1890" i="2"/>
  <c r="O1891" i="2"/>
  <c r="O1892" i="2"/>
  <c r="O1893" i="2"/>
  <c r="O1894" i="2"/>
  <c r="O1895" i="2"/>
  <c r="O1896" i="2"/>
  <c r="O1897" i="2"/>
  <c r="O1898" i="2"/>
  <c r="O1899" i="2"/>
  <c r="O1900" i="2"/>
  <c r="O1901" i="2"/>
  <c r="O1902" i="2"/>
  <c r="O1903" i="2"/>
  <c r="O1904" i="2"/>
  <c r="O1905" i="2"/>
  <c r="O1906" i="2"/>
  <c r="O1907" i="2"/>
  <c r="O1908" i="2"/>
  <c r="O1909" i="2"/>
  <c r="O1910" i="2"/>
  <c r="O1911" i="2"/>
  <c r="O1912" i="2"/>
  <c r="O1913" i="2"/>
  <c r="O1914" i="2"/>
  <c r="O1915" i="2"/>
  <c r="O1916" i="2"/>
  <c r="O1917" i="2"/>
  <c r="O1918" i="2"/>
  <c r="O1919" i="2"/>
  <c r="O1920" i="2"/>
  <c r="O1921" i="2"/>
  <c r="O1922" i="2"/>
  <c r="O1923" i="2"/>
  <c r="O1924" i="2"/>
  <c r="O1925" i="2"/>
  <c r="O1926" i="2"/>
  <c r="O1927" i="2"/>
  <c r="O1928" i="2"/>
  <c r="O1929" i="2"/>
  <c r="O1930" i="2"/>
  <c r="O1931" i="2"/>
  <c r="O1932" i="2"/>
  <c r="O1933" i="2"/>
  <c r="O1934" i="2"/>
  <c r="O1935" i="2"/>
  <c r="O1936" i="2"/>
  <c r="O1937" i="2"/>
  <c r="O1938" i="2"/>
  <c r="O1939" i="2"/>
  <c r="O1940" i="2"/>
  <c r="O1941" i="2"/>
  <c r="O1942" i="2"/>
  <c r="O1943" i="2"/>
  <c r="O1944" i="2"/>
  <c r="O1945" i="2"/>
  <c r="O1946" i="2"/>
  <c r="O1947" i="2"/>
  <c r="O1948" i="2"/>
  <c r="O1949" i="2"/>
  <c r="O1950" i="2"/>
  <c r="O1951" i="2"/>
  <c r="O1952" i="2"/>
  <c r="O1953" i="2"/>
  <c r="O1954" i="2"/>
  <c r="O1955" i="2"/>
  <c r="O1956" i="2"/>
  <c r="O1957" i="2"/>
  <c r="O1958" i="2"/>
  <c r="O1959" i="2"/>
  <c r="O1960" i="2"/>
  <c r="O1961" i="2"/>
  <c r="O1962" i="2"/>
  <c r="O1963" i="2"/>
  <c r="O1964" i="2"/>
  <c r="O1965" i="2"/>
  <c r="O1966" i="2"/>
  <c r="O1967" i="2"/>
  <c r="O1968" i="2"/>
  <c r="O1969" i="2"/>
  <c r="O1970" i="2"/>
  <c r="O1971" i="2"/>
  <c r="O1972" i="2"/>
  <c r="O1973" i="2"/>
  <c r="O1974" i="2"/>
  <c r="O1975" i="2"/>
  <c r="O1976" i="2"/>
  <c r="O1977" i="2"/>
  <c r="O1978" i="2"/>
  <c r="O1979" i="2"/>
  <c r="O1980" i="2"/>
  <c r="O1981" i="2"/>
  <c r="O1982" i="2"/>
  <c r="O1983" i="2"/>
  <c r="O1984" i="2"/>
  <c r="O1985" i="2"/>
  <c r="O1986" i="2"/>
  <c r="O1987" i="2"/>
  <c r="O1988" i="2"/>
  <c r="O1989" i="2"/>
  <c r="O1990" i="2"/>
  <c r="O1991" i="2"/>
  <c r="O1992" i="2"/>
  <c r="O1993" i="2"/>
  <c r="O1994" i="2"/>
  <c r="O1995" i="2"/>
  <c r="O1996" i="2"/>
  <c r="O1997" i="2"/>
  <c r="O1998" i="2"/>
  <c r="O1999" i="2"/>
  <c r="O2000" i="2"/>
  <c r="O2001" i="2"/>
  <c r="O2002" i="2"/>
  <c r="O2003" i="2"/>
  <c r="O2004" i="2"/>
  <c r="O2005" i="2"/>
  <c r="O2006" i="2"/>
  <c r="O2007" i="2"/>
  <c r="O2008" i="2"/>
  <c r="O2009" i="2"/>
  <c r="O2010" i="2"/>
  <c r="O2011" i="2"/>
  <c r="O2012" i="2"/>
  <c r="O2013" i="2"/>
  <c r="O2014" i="2"/>
  <c r="O2015" i="2"/>
  <c r="O2016" i="2"/>
  <c r="O2017" i="2"/>
  <c r="O2018" i="2"/>
  <c r="O2019" i="2"/>
  <c r="O2020" i="2"/>
  <c r="O2021" i="2"/>
  <c r="O2022" i="2"/>
  <c r="O2023" i="2"/>
  <c r="O2024" i="2"/>
  <c r="O2025" i="2"/>
  <c r="I2" i="1"/>
  <c r="I3" i="1"/>
  <c r="I4" i="1"/>
  <c r="I5" i="1"/>
  <c r="I6" i="1"/>
  <c r="I7" i="1"/>
  <c r="I8" i="1"/>
  <c r="I9" i="1"/>
  <c r="I10" i="1"/>
  <c r="I11" i="1"/>
  <c r="M11" i="1" s="1"/>
  <c r="I12" i="1"/>
  <c r="I13" i="1"/>
  <c r="I14" i="1"/>
  <c r="I15" i="1"/>
  <c r="I16" i="1"/>
  <c r="I17" i="1"/>
  <c r="I18" i="1"/>
  <c r="I19" i="1"/>
  <c r="I20" i="1"/>
  <c r="I21" i="1"/>
  <c r="I22" i="1"/>
  <c r="I23" i="1"/>
  <c r="I24" i="1"/>
  <c r="I25" i="1"/>
  <c r="I26" i="1"/>
  <c r="I27" i="1"/>
  <c r="I28" i="1"/>
  <c r="I29" i="1"/>
  <c r="I30" i="1"/>
  <c r="I31" i="1"/>
  <c r="I32" i="1"/>
  <c r="I33" i="1"/>
  <c r="M33" i="1" s="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M82" i="1" s="1"/>
  <c r="I83" i="1"/>
  <c r="M83" i="1" s="1"/>
  <c r="I84" i="1"/>
  <c r="I85" i="1"/>
  <c r="I86" i="1"/>
  <c r="I87" i="1"/>
  <c r="I88" i="1"/>
  <c r="I89" i="1"/>
  <c r="I90" i="1"/>
  <c r="I91" i="1"/>
  <c r="I92" i="1"/>
  <c r="I93" i="1"/>
  <c r="I94" i="1"/>
  <c r="I95" i="1"/>
  <c r="I96" i="1"/>
  <c r="I97" i="1"/>
  <c r="I98" i="1"/>
  <c r="I99" i="1"/>
  <c r="I100" i="1"/>
  <c r="I101" i="1"/>
  <c r="I102" i="1"/>
  <c r="I103" i="1"/>
  <c r="I104" i="1"/>
  <c r="M104" i="1" s="1"/>
  <c r="I105" i="1"/>
  <c r="M105" i="1" s="1"/>
  <c r="I106" i="1"/>
  <c r="M106" i="1" s="1"/>
  <c r="I107" i="1"/>
  <c r="M107" i="1" s="1"/>
  <c r="I108" i="1"/>
  <c r="I109" i="1"/>
  <c r="I110" i="1"/>
  <c r="I111" i="1"/>
  <c r="I112" i="1"/>
  <c r="I113" i="1"/>
  <c r="I114" i="1"/>
  <c r="I115" i="1"/>
  <c r="I116" i="1"/>
  <c r="I117" i="1"/>
  <c r="I118" i="1"/>
  <c r="I119" i="1"/>
  <c r="I120" i="1"/>
  <c r="I121" i="1"/>
  <c r="I122" i="1"/>
  <c r="I123" i="1"/>
  <c r="I124" i="1"/>
  <c r="I125" i="1"/>
  <c r="I126" i="1"/>
  <c r="I127" i="1"/>
  <c r="I128" i="1"/>
  <c r="I129" i="1"/>
  <c r="I130" i="1"/>
  <c r="M130" i="1" s="1"/>
  <c r="I131" i="1"/>
  <c r="M131" i="1" s="1"/>
  <c r="I132" i="1"/>
  <c r="I133" i="1"/>
  <c r="I134" i="1"/>
  <c r="I135" i="1"/>
  <c r="I136" i="1"/>
  <c r="I137" i="1"/>
  <c r="I138" i="1"/>
  <c r="I139" i="1"/>
  <c r="I140" i="1"/>
  <c r="I141" i="1"/>
  <c r="I142" i="1"/>
  <c r="I143" i="1"/>
  <c r="I144" i="1"/>
  <c r="I145" i="1"/>
  <c r="I146" i="1"/>
  <c r="I147" i="1"/>
  <c r="I148" i="1"/>
  <c r="I149" i="1"/>
  <c r="I150" i="1"/>
  <c r="I151" i="1"/>
  <c r="I152" i="1"/>
  <c r="I153" i="1"/>
  <c r="I154" i="1"/>
  <c r="M154" i="1" s="1"/>
  <c r="I155" i="1"/>
  <c r="M155" i="1" s="1"/>
  <c r="I156" i="1"/>
  <c r="I157" i="1"/>
  <c r="I158" i="1"/>
  <c r="I159" i="1"/>
  <c r="I160" i="1"/>
  <c r="I161" i="1"/>
  <c r="I162" i="1"/>
  <c r="I163" i="1"/>
  <c r="I164" i="1"/>
  <c r="I165" i="1"/>
  <c r="I166" i="1"/>
  <c r="I167" i="1"/>
  <c r="I168" i="1"/>
  <c r="I169" i="1"/>
  <c r="I170" i="1"/>
  <c r="I171" i="1"/>
  <c r="I172" i="1"/>
  <c r="I173" i="1"/>
  <c r="I174" i="1"/>
  <c r="I175" i="1"/>
  <c r="I176" i="1"/>
  <c r="I177" i="1"/>
  <c r="M177" i="1" s="1"/>
  <c r="I178" i="1"/>
  <c r="M178" i="1" s="1"/>
  <c r="I179" i="1"/>
  <c r="M179" i="1" s="1"/>
  <c r="I180" i="1"/>
  <c r="I181" i="1"/>
  <c r="I182" i="1"/>
  <c r="I183" i="1"/>
  <c r="I184" i="1"/>
  <c r="I185" i="1"/>
  <c r="I186" i="1"/>
  <c r="I187" i="1"/>
  <c r="I188" i="1"/>
  <c r="I189" i="1"/>
  <c r="I190" i="1"/>
  <c r="I191" i="1"/>
  <c r="I192" i="1"/>
  <c r="I193" i="1"/>
  <c r="I194" i="1"/>
  <c r="I195" i="1"/>
  <c r="I196" i="1"/>
  <c r="I197" i="1"/>
  <c r="I198" i="1"/>
  <c r="I199" i="1"/>
  <c r="I200" i="1"/>
  <c r="I201" i="1"/>
  <c r="I202" i="1"/>
  <c r="M202" i="1" s="1"/>
  <c r="I203" i="1"/>
  <c r="M203" i="1" s="1"/>
  <c r="I204" i="1"/>
  <c r="I205" i="1"/>
  <c r="I206" i="1"/>
  <c r="I207" i="1"/>
  <c r="I208" i="1"/>
  <c r="I209" i="1"/>
  <c r="I210" i="1"/>
  <c r="I211" i="1"/>
  <c r="I212" i="1"/>
  <c r="I213" i="1"/>
  <c r="I214" i="1"/>
  <c r="I215" i="1"/>
  <c r="I216" i="1"/>
  <c r="I217" i="1"/>
  <c r="I218" i="1"/>
  <c r="I219" i="1"/>
  <c r="I220" i="1"/>
  <c r="I221" i="1"/>
  <c r="I222" i="1"/>
  <c r="I223" i="1"/>
  <c r="I224" i="1"/>
  <c r="M224" i="1" s="1"/>
  <c r="I225" i="1"/>
  <c r="I226" i="1"/>
  <c r="M226" i="1" s="1"/>
  <c r="I227" i="1"/>
  <c r="M227" i="1" s="1"/>
  <c r="I228" i="1"/>
  <c r="I229" i="1"/>
  <c r="I230" i="1"/>
  <c r="I231" i="1"/>
  <c r="I232" i="1"/>
  <c r="I233" i="1"/>
  <c r="I234" i="1"/>
  <c r="I235" i="1"/>
  <c r="I236" i="1"/>
  <c r="I237" i="1"/>
  <c r="I238" i="1"/>
  <c r="I239" i="1"/>
  <c r="I240" i="1"/>
  <c r="I241" i="1"/>
  <c r="I242" i="1"/>
  <c r="I243" i="1"/>
  <c r="I244" i="1"/>
  <c r="I245" i="1"/>
  <c r="I246" i="1"/>
  <c r="I247" i="1"/>
  <c r="I248" i="1"/>
  <c r="I249" i="1"/>
  <c r="I250" i="1"/>
  <c r="M250" i="1" s="1"/>
  <c r="I251" i="1"/>
  <c r="M251" i="1" s="1"/>
  <c r="I252" i="1"/>
  <c r="I253" i="1"/>
  <c r="I254" i="1"/>
  <c r="I255" i="1"/>
  <c r="I256" i="1"/>
  <c r="I257" i="1"/>
  <c r="I258" i="1"/>
  <c r="I259" i="1"/>
  <c r="I260" i="1"/>
  <c r="I261" i="1"/>
  <c r="I262" i="1"/>
  <c r="I263" i="1"/>
  <c r="I264" i="1"/>
  <c r="I265" i="1"/>
  <c r="I266" i="1"/>
  <c r="I267" i="1"/>
  <c r="I268" i="1"/>
  <c r="I269" i="1"/>
  <c r="I270" i="1"/>
  <c r="I271" i="1"/>
  <c r="I272" i="1"/>
  <c r="I273" i="1"/>
  <c r="I274" i="1"/>
  <c r="M274" i="1" s="1"/>
  <c r="I275" i="1"/>
  <c r="M275" i="1" s="1"/>
  <c r="I276" i="1"/>
  <c r="I277" i="1"/>
  <c r="I278" i="1"/>
  <c r="I279" i="1"/>
  <c r="I280" i="1"/>
  <c r="I281" i="1"/>
  <c r="I282" i="1"/>
  <c r="I283" i="1"/>
  <c r="I284" i="1"/>
  <c r="I285" i="1"/>
  <c r="I286" i="1"/>
  <c r="I287" i="1"/>
  <c r="I288" i="1"/>
  <c r="I289" i="1"/>
  <c r="I290" i="1"/>
  <c r="I291" i="1"/>
  <c r="I292" i="1"/>
  <c r="I293" i="1"/>
  <c r="I294" i="1"/>
  <c r="I295" i="1"/>
  <c r="I296" i="1"/>
  <c r="I297" i="1"/>
  <c r="I298" i="1"/>
  <c r="M298" i="1" s="1"/>
  <c r="I299" i="1"/>
  <c r="M299" i="1" s="1"/>
  <c r="I300" i="1"/>
  <c r="I301" i="1"/>
  <c r="I302" i="1"/>
  <c r="I303" i="1"/>
  <c r="I304" i="1"/>
  <c r="I305" i="1"/>
  <c r="I306" i="1"/>
  <c r="I307" i="1"/>
  <c r="I308" i="1"/>
  <c r="I309" i="1"/>
  <c r="I310" i="1"/>
  <c r="I311" i="1"/>
  <c r="I312" i="1"/>
  <c r="I313" i="1"/>
  <c r="I314" i="1"/>
  <c r="I315" i="1"/>
  <c r="I316" i="1"/>
  <c r="I317" i="1"/>
  <c r="I318" i="1"/>
  <c r="I319" i="1"/>
  <c r="I320" i="1"/>
  <c r="I321" i="1"/>
  <c r="M321" i="1" s="1"/>
  <c r="I322" i="1"/>
  <c r="M322" i="1" s="1"/>
  <c r="I323" i="1"/>
  <c r="M323" i="1" s="1"/>
  <c r="I324" i="1"/>
  <c r="I325" i="1"/>
  <c r="I326" i="1"/>
  <c r="I327" i="1"/>
  <c r="I328" i="1"/>
  <c r="I329" i="1"/>
  <c r="I330" i="1"/>
  <c r="I331" i="1"/>
  <c r="I332" i="1"/>
  <c r="I333" i="1"/>
  <c r="I334" i="1"/>
  <c r="I33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K2" i="1"/>
  <c r="K3" i="1"/>
  <c r="M3" i="1" s="1"/>
  <c r="K4" i="1"/>
  <c r="M4" i="1" s="1"/>
  <c r="K5" i="1"/>
  <c r="K6" i="1"/>
  <c r="K7" i="1"/>
  <c r="K8" i="1"/>
  <c r="K9" i="1"/>
  <c r="K10" i="1"/>
  <c r="K11" i="1"/>
  <c r="K12" i="1"/>
  <c r="K13" i="1"/>
  <c r="K14" i="1"/>
  <c r="M14" i="1" s="1"/>
  <c r="K15" i="1"/>
  <c r="M15" i="1" s="1"/>
  <c r="K16" i="1"/>
  <c r="M16" i="1" s="1"/>
  <c r="K17" i="1"/>
  <c r="M17" i="1" s="1"/>
  <c r="K18" i="1"/>
  <c r="M18" i="1" s="1"/>
  <c r="K19" i="1"/>
  <c r="M19" i="1" s="1"/>
  <c r="K20" i="1"/>
  <c r="K21" i="1"/>
  <c r="K22" i="1"/>
  <c r="K23" i="1"/>
  <c r="M23" i="1" s="1"/>
  <c r="K24" i="1"/>
  <c r="M24" i="1" s="1"/>
  <c r="K25" i="1"/>
  <c r="M25" i="1" s="1"/>
  <c r="K26" i="1"/>
  <c r="K27" i="1"/>
  <c r="K28" i="1"/>
  <c r="M28" i="1" s="1"/>
  <c r="P28" i="1" s="1"/>
  <c r="K29" i="1"/>
  <c r="M29" i="1" s="1"/>
  <c r="K30" i="1"/>
  <c r="K31" i="1"/>
  <c r="K32" i="1"/>
  <c r="K33" i="1"/>
  <c r="K34" i="1"/>
  <c r="K35" i="1"/>
  <c r="K36" i="1"/>
  <c r="K37" i="1"/>
  <c r="K38" i="1"/>
  <c r="M38" i="1" s="1"/>
  <c r="K39" i="1"/>
  <c r="K40" i="1"/>
  <c r="K41" i="1"/>
  <c r="M41" i="1" s="1"/>
  <c r="K42" i="1"/>
  <c r="M42" i="1" s="1"/>
  <c r="K43" i="1"/>
  <c r="M43" i="1" s="1"/>
  <c r="K44" i="1"/>
  <c r="K45" i="1"/>
  <c r="M45" i="1" s="1"/>
  <c r="K46" i="1"/>
  <c r="K47" i="1"/>
  <c r="M47" i="1" s="1"/>
  <c r="K48" i="1"/>
  <c r="M48" i="1" s="1"/>
  <c r="K49" i="1"/>
  <c r="K50" i="1"/>
  <c r="M50" i="1" s="1"/>
  <c r="P50" i="1" s="1"/>
  <c r="K51" i="1"/>
  <c r="K52" i="1"/>
  <c r="M52" i="1" s="1"/>
  <c r="P52" i="1" s="1"/>
  <c r="K53" i="1"/>
  <c r="M53" i="1" s="1"/>
  <c r="K54" i="1"/>
  <c r="K55" i="1"/>
  <c r="K56" i="1"/>
  <c r="K57" i="1"/>
  <c r="K58" i="1"/>
  <c r="K59" i="1"/>
  <c r="K60" i="1"/>
  <c r="M60" i="1" s="1"/>
  <c r="K61" i="1"/>
  <c r="M61" i="1" s="1"/>
  <c r="K62" i="1"/>
  <c r="K63" i="1"/>
  <c r="M63" i="1" s="1"/>
  <c r="K64" i="1"/>
  <c r="M64" i="1" s="1"/>
  <c r="K65" i="1"/>
  <c r="M65" i="1" s="1"/>
  <c r="K66" i="1"/>
  <c r="M66" i="1" s="1"/>
  <c r="K67" i="1"/>
  <c r="M67" i="1" s="1"/>
  <c r="K68" i="1"/>
  <c r="M68" i="1" s="1"/>
  <c r="K69" i="1"/>
  <c r="K70" i="1"/>
  <c r="K71" i="1"/>
  <c r="K72" i="1"/>
  <c r="K73" i="1"/>
  <c r="K74" i="1"/>
  <c r="K75" i="1"/>
  <c r="K76" i="1"/>
  <c r="M76" i="1" s="1"/>
  <c r="P76" i="1" s="1"/>
  <c r="K77" i="1"/>
  <c r="K78" i="1"/>
  <c r="K79" i="1"/>
  <c r="K80" i="1"/>
  <c r="K81" i="1"/>
  <c r="K82" i="1"/>
  <c r="K83" i="1"/>
  <c r="K84" i="1"/>
  <c r="K85" i="1"/>
  <c r="K86" i="1"/>
  <c r="K87" i="1"/>
  <c r="K88" i="1"/>
  <c r="K89" i="1"/>
  <c r="M89" i="1" s="1"/>
  <c r="K90" i="1"/>
  <c r="K91" i="1"/>
  <c r="K92" i="1"/>
  <c r="K93" i="1"/>
  <c r="M93" i="1" s="1"/>
  <c r="K94" i="1"/>
  <c r="M94" i="1" s="1"/>
  <c r="K95" i="1"/>
  <c r="K96" i="1"/>
  <c r="K97" i="1"/>
  <c r="K98" i="1"/>
  <c r="K99" i="1"/>
  <c r="K100" i="1"/>
  <c r="M100" i="1" s="1"/>
  <c r="K101" i="1"/>
  <c r="K102" i="1"/>
  <c r="K103" i="1"/>
  <c r="K104" i="1"/>
  <c r="K105" i="1"/>
  <c r="K106" i="1"/>
  <c r="K107" i="1"/>
  <c r="K108" i="1"/>
  <c r="K109" i="1"/>
  <c r="K110" i="1"/>
  <c r="K111" i="1"/>
  <c r="K112" i="1"/>
  <c r="K113" i="1"/>
  <c r="M113" i="1" s="1"/>
  <c r="K114" i="1"/>
  <c r="K115" i="1"/>
  <c r="K116" i="1"/>
  <c r="K117" i="1"/>
  <c r="K118" i="1"/>
  <c r="K119" i="1"/>
  <c r="K120" i="1"/>
  <c r="K121" i="1"/>
  <c r="K122" i="1"/>
  <c r="K123" i="1"/>
  <c r="K124" i="1"/>
  <c r="M124" i="1" s="1"/>
  <c r="K125" i="1"/>
  <c r="K126" i="1"/>
  <c r="K127" i="1"/>
  <c r="K128" i="1"/>
  <c r="K129" i="1"/>
  <c r="K130" i="1"/>
  <c r="K131" i="1"/>
  <c r="K132" i="1"/>
  <c r="K133" i="1"/>
  <c r="K134" i="1"/>
  <c r="K135" i="1"/>
  <c r="K136" i="1"/>
  <c r="K137" i="1"/>
  <c r="K138" i="1"/>
  <c r="K139" i="1"/>
  <c r="M139" i="1" s="1"/>
  <c r="K140" i="1"/>
  <c r="M140" i="1" s="1"/>
  <c r="K141" i="1"/>
  <c r="K142" i="1"/>
  <c r="K143" i="1"/>
  <c r="K144" i="1"/>
  <c r="K145" i="1"/>
  <c r="K146" i="1"/>
  <c r="K147" i="1"/>
  <c r="K148" i="1"/>
  <c r="M148" i="1" s="1"/>
  <c r="K149" i="1"/>
  <c r="K150" i="1"/>
  <c r="K151" i="1"/>
  <c r="K152" i="1"/>
  <c r="K153" i="1"/>
  <c r="K154" i="1"/>
  <c r="K155" i="1"/>
  <c r="K156" i="1"/>
  <c r="K157" i="1"/>
  <c r="K158" i="1"/>
  <c r="K159" i="1"/>
  <c r="K160" i="1"/>
  <c r="K161" i="1"/>
  <c r="K162" i="1"/>
  <c r="K163" i="1"/>
  <c r="K164" i="1"/>
  <c r="K165" i="1"/>
  <c r="K166" i="1"/>
  <c r="K167" i="1"/>
  <c r="K168" i="1"/>
  <c r="K169" i="1"/>
  <c r="K170" i="1"/>
  <c r="K171" i="1"/>
  <c r="K172" i="1"/>
  <c r="M172" i="1" s="1"/>
  <c r="K173" i="1"/>
  <c r="K174" i="1"/>
  <c r="K175" i="1"/>
  <c r="K176" i="1"/>
  <c r="K177" i="1"/>
  <c r="K178" i="1"/>
  <c r="K179" i="1"/>
  <c r="K180" i="1"/>
  <c r="K181" i="1"/>
  <c r="K182" i="1"/>
  <c r="K183" i="1"/>
  <c r="K184" i="1"/>
  <c r="K185" i="1"/>
  <c r="K186" i="1"/>
  <c r="K187" i="1"/>
  <c r="K188" i="1"/>
  <c r="K189" i="1"/>
  <c r="K190" i="1"/>
  <c r="M190" i="1" s="1"/>
  <c r="K191" i="1"/>
  <c r="K192" i="1"/>
  <c r="K193" i="1"/>
  <c r="K194" i="1"/>
  <c r="K195" i="1"/>
  <c r="M195" i="1" s="1"/>
  <c r="K196" i="1"/>
  <c r="M196" i="1" s="1"/>
  <c r="K197" i="1"/>
  <c r="K198" i="1"/>
  <c r="K199" i="1"/>
  <c r="K200" i="1"/>
  <c r="K201" i="1"/>
  <c r="K202" i="1"/>
  <c r="K203" i="1"/>
  <c r="K204" i="1"/>
  <c r="K205" i="1"/>
  <c r="K206" i="1"/>
  <c r="K207" i="1"/>
  <c r="K208" i="1"/>
  <c r="K209" i="1"/>
  <c r="K210" i="1"/>
  <c r="K211" i="1"/>
  <c r="K212" i="1"/>
  <c r="K213" i="1"/>
  <c r="K214" i="1"/>
  <c r="K215" i="1"/>
  <c r="K216" i="1"/>
  <c r="K217" i="1"/>
  <c r="K218" i="1"/>
  <c r="K219" i="1"/>
  <c r="K220" i="1"/>
  <c r="M220" i="1" s="1"/>
  <c r="K221" i="1"/>
  <c r="K222" i="1"/>
  <c r="K223" i="1"/>
  <c r="K224" i="1"/>
  <c r="K225" i="1"/>
  <c r="K226" i="1"/>
  <c r="K227" i="1"/>
  <c r="K228" i="1"/>
  <c r="K229" i="1"/>
  <c r="K230" i="1"/>
  <c r="K231" i="1"/>
  <c r="K232" i="1"/>
  <c r="K233" i="1"/>
  <c r="K234" i="1"/>
  <c r="K235" i="1"/>
  <c r="K236" i="1"/>
  <c r="K237" i="1"/>
  <c r="M237" i="1" s="1"/>
  <c r="K238" i="1"/>
  <c r="M238" i="1" s="1"/>
  <c r="K239" i="1"/>
  <c r="K240" i="1"/>
  <c r="K241" i="1"/>
  <c r="K242" i="1"/>
  <c r="K243" i="1"/>
  <c r="M243" i="1" s="1"/>
  <c r="K244" i="1"/>
  <c r="M244" i="1" s="1"/>
  <c r="K245" i="1"/>
  <c r="K246" i="1"/>
  <c r="K247" i="1"/>
  <c r="K248" i="1"/>
  <c r="K249" i="1"/>
  <c r="K250" i="1"/>
  <c r="K251" i="1"/>
  <c r="K252" i="1"/>
  <c r="K253" i="1"/>
  <c r="K254" i="1"/>
  <c r="K255" i="1"/>
  <c r="K256" i="1"/>
  <c r="K257" i="1"/>
  <c r="M257" i="1" s="1"/>
  <c r="K258" i="1"/>
  <c r="K259" i="1"/>
  <c r="M259" i="1" s="1"/>
  <c r="K260" i="1"/>
  <c r="K261" i="1"/>
  <c r="K262" i="1"/>
  <c r="K263" i="1"/>
  <c r="K264" i="1"/>
  <c r="K265" i="1"/>
  <c r="K266" i="1"/>
  <c r="K267" i="1"/>
  <c r="M267" i="1" s="1"/>
  <c r="K268" i="1"/>
  <c r="M268" i="1" s="1"/>
  <c r="K269" i="1"/>
  <c r="K270" i="1"/>
  <c r="K271" i="1"/>
  <c r="K272" i="1"/>
  <c r="K273" i="1"/>
  <c r="K274" i="1"/>
  <c r="K275" i="1"/>
  <c r="K276" i="1"/>
  <c r="K277" i="1"/>
  <c r="K278" i="1"/>
  <c r="K279" i="1"/>
  <c r="K280" i="1"/>
  <c r="K281" i="1"/>
  <c r="K282" i="1"/>
  <c r="K283" i="1"/>
  <c r="M283" i="1" s="1"/>
  <c r="K284" i="1"/>
  <c r="K285" i="1"/>
  <c r="K286" i="1"/>
  <c r="K287" i="1"/>
  <c r="K288" i="1"/>
  <c r="K289" i="1"/>
  <c r="K290" i="1"/>
  <c r="K291" i="1"/>
  <c r="M291" i="1" s="1"/>
  <c r="K292" i="1"/>
  <c r="M292" i="1" s="1"/>
  <c r="K293" i="1"/>
  <c r="K294" i="1"/>
  <c r="K295" i="1"/>
  <c r="K296" i="1"/>
  <c r="K297" i="1"/>
  <c r="K298" i="1"/>
  <c r="K299" i="1"/>
  <c r="K300" i="1"/>
  <c r="K301" i="1"/>
  <c r="K302" i="1"/>
  <c r="K303" i="1"/>
  <c r="K304" i="1"/>
  <c r="K305" i="1"/>
  <c r="K306" i="1"/>
  <c r="K307" i="1"/>
  <c r="K308" i="1"/>
  <c r="K309" i="1"/>
  <c r="K310" i="1"/>
  <c r="K311" i="1"/>
  <c r="K312" i="1"/>
  <c r="K313" i="1"/>
  <c r="K314" i="1"/>
  <c r="K315" i="1"/>
  <c r="M315" i="1" s="1"/>
  <c r="K316" i="1"/>
  <c r="K317" i="1"/>
  <c r="K318" i="1"/>
  <c r="K319" i="1"/>
  <c r="K320" i="1"/>
  <c r="K321" i="1"/>
  <c r="K322" i="1"/>
  <c r="K323" i="1"/>
  <c r="K324" i="1"/>
  <c r="K325" i="1"/>
  <c r="K326" i="1"/>
  <c r="K327" i="1"/>
  <c r="K328" i="1"/>
  <c r="K329" i="1"/>
  <c r="M329" i="1" s="1"/>
  <c r="K330" i="1"/>
  <c r="K331" i="1"/>
  <c r="K332" i="1"/>
  <c r="K333" i="1"/>
  <c r="M333" i="1" s="1"/>
  <c r="K334" i="1"/>
  <c r="K335" i="1"/>
  <c r="L2" i="1"/>
  <c r="L3" i="1"/>
  <c r="L4" i="1"/>
  <c r="L5" i="1"/>
  <c r="L6" i="1"/>
  <c r="M6" i="1" s="1"/>
  <c r="L7" i="1"/>
  <c r="M7" i="1" s="1"/>
  <c r="L8" i="1"/>
  <c r="L9" i="1"/>
  <c r="L10" i="1"/>
  <c r="L11" i="1"/>
  <c r="L12" i="1"/>
  <c r="L13" i="1"/>
  <c r="L14" i="1"/>
  <c r="L15" i="1"/>
  <c r="L16" i="1"/>
  <c r="L17" i="1"/>
  <c r="L18" i="1"/>
  <c r="L19" i="1"/>
  <c r="L20" i="1"/>
  <c r="L21" i="1"/>
  <c r="L22" i="1"/>
  <c r="L23" i="1"/>
  <c r="L24" i="1"/>
  <c r="L25" i="1"/>
  <c r="L26" i="1"/>
  <c r="L27" i="1"/>
  <c r="L28" i="1"/>
  <c r="L29" i="1"/>
  <c r="L30" i="1"/>
  <c r="M30" i="1" s="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M78" i="1" s="1"/>
  <c r="L79" i="1"/>
  <c r="M79" i="1" s="1"/>
  <c r="L80" i="1"/>
  <c r="L81" i="1"/>
  <c r="L82" i="1"/>
  <c r="L83" i="1"/>
  <c r="L84" i="1"/>
  <c r="L85" i="1"/>
  <c r="L86" i="1"/>
  <c r="L87" i="1"/>
  <c r="L88" i="1"/>
  <c r="L89" i="1"/>
  <c r="L90" i="1"/>
  <c r="L91" i="1"/>
  <c r="L92" i="1"/>
  <c r="L93" i="1"/>
  <c r="L94" i="1"/>
  <c r="L95" i="1"/>
  <c r="L96" i="1"/>
  <c r="L97" i="1"/>
  <c r="L98" i="1"/>
  <c r="L99" i="1"/>
  <c r="L100" i="1"/>
  <c r="L101" i="1"/>
  <c r="L102" i="1"/>
  <c r="M102" i="1" s="1"/>
  <c r="L103" i="1"/>
  <c r="M103" i="1" s="1"/>
  <c r="L104" i="1"/>
  <c r="L105" i="1"/>
  <c r="L106" i="1"/>
  <c r="L107" i="1"/>
  <c r="L108" i="1"/>
  <c r="L109" i="1"/>
  <c r="L110" i="1"/>
  <c r="L111" i="1"/>
  <c r="L112" i="1"/>
  <c r="L113" i="1"/>
  <c r="L114" i="1"/>
  <c r="L115" i="1"/>
  <c r="L116" i="1"/>
  <c r="L117" i="1"/>
  <c r="L118" i="1"/>
  <c r="L119" i="1"/>
  <c r="L120" i="1"/>
  <c r="L121" i="1"/>
  <c r="L122" i="1"/>
  <c r="L123" i="1"/>
  <c r="L124" i="1"/>
  <c r="L125" i="1"/>
  <c r="L126" i="1"/>
  <c r="M126" i="1" s="1"/>
  <c r="L127" i="1"/>
  <c r="M127" i="1" s="1"/>
  <c r="L128" i="1"/>
  <c r="L129" i="1"/>
  <c r="L130" i="1"/>
  <c r="L131" i="1"/>
  <c r="L132" i="1"/>
  <c r="L133" i="1"/>
  <c r="L134" i="1"/>
  <c r="L135" i="1"/>
  <c r="L136" i="1"/>
  <c r="L137" i="1"/>
  <c r="L138" i="1"/>
  <c r="L139" i="1"/>
  <c r="L140" i="1"/>
  <c r="L141" i="1"/>
  <c r="M141" i="1" s="1"/>
  <c r="L142" i="1"/>
  <c r="M142" i="1" s="1"/>
  <c r="L143" i="1"/>
  <c r="L144" i="1"/>
  <c r="L145" i="1"/>
  <c r="L146" i="1"/>
  <c r="L147" i="1"/>
  <c r="L148" i="1"/>
  <c r="L149" i="1"/>
  <c r="L150" i="1"/>
  <c r="M150" i="1" s="1"/>
  <c r="L151" i="1"/>
  <c r="M151" i="1" s="1"/>
  <c r="L152" i="1"/>
  <c r="L153" i="1"/>
  <c r="L154" i="1"/>
  <c r="L155" i="1"/>
  <c r="L156" i="1"/>
  <c r="L157" i="1"/>
  <c r="L158" i="1"/>
  <c r="L159" i="1"/>
  <c r="L160" i="1"/>
  <c r="L161" i="1"/>
  <c r="L162" i="1"/>
  <c r="L163" i="1"/>
  <c r="L164" i="1"/>
  <c r="L165" i="1"/>
  <c r="M165" i="1" s="1"/>
  <c r="L166" i="1"/>
  <c r="L167" i="1"/>
  <c r="L168" i="1"/>
  <c r="L169" i="1"/>
  <c r="L170" i="1"/>
  <c r="L171" i="1"/>
  <c r="L172" i="1"/>
  <c r="L173" i="1"/>
  <c r="L174" i="1"/>
  <c r="M174" i="1" s="1"/>
  <c r="L175" i="1"/>
  <c r="M175" i="1" s="1"/>
  <c r="L176" i="1"/>
  <c r="L177" i="1"/>
  <c r="L178" i="1"/>
  <c r="L179" i="1"/>
  <c r="L180" i="1"/>
  <c r="L181" i="1"/>
  <c r="L182" i="1"/>
  <c r="L183" i="1"/>
  <c r="L184" i="1"/>
  <c r="L185" i="1"/>
  <c r="L186" i="1"/>
  <c r="L187" i="1"/>
  <c r="L188" i="1"/>
  <c r="L189" i="1"/>
  <c r="L190" i="1"/>
  <c r="L191" i="1"/>
  <c r="L192" i="1"/>
  <c r="L193" i="1"/>
  <c r="L194" i="1"/>
  <c r="L195" i="1"/>
  <c r="L196" i="1"/>
  <c r="L197" i="1"/>
  <c r="L198" i="1"/>
  <c r="M198" i="1" s="1"/>
  <c r="L199" i="1"/>
  <c r="M199" i="1" s="1"/>
  <c r="L200" i="1"/>
  <c r="L201" i="1"/>
  <c r="L202" i="1"/>
  <c r="L203" i="1"/>
  <c r="L204" i="1"/>
  <c r="L205" i="1"/>
  <c r="L206" i="1"/>
  <c r="L207" i="1"/>
  <c r="L208" i="1"/>
  <c r="L209" i="1"/>
  <c r="L210" i="1"/>
  <c r="L211" i="1"/>
  <c r="L212" i="1"/>
  <c r="L213" i="1"/>
  <c r="L214" i="1"/>
  <c r="M214" i="1" s="1"/>
  <c r="L215" i="1"/>
  <c r="L216" i="1"/>
  <c r="L217" i="1"/>
  <c r="L218" i="1"/>
  <c r="L219" i="1"/>
  <c r="L220" i="1"/>
  <c r="L221" i="1"/>
  <c r="L222" i="1"/>
  <c r="M222" i="1" s="1"/>
  <c r="L223" i="1"/>
  <c r="M223" i="1" s="1"/>
  <c r="L224" i="1"/>
  <c r="L225" i="1"/>
  <c r="M225" i="1" s="1"/>
  <c r="L226" i="1"/>
  <c r="L227" i="1"/>
  <c r="L228" i="1"/>
  <c r="L229" i="1"/>
  <c r="L230" i="1"/>
  <c r="L231" i="1"/>
  <c r="L232" i="1"/>
  <c r="L233" i="1"/>
  <c r="L234" i="1"/>
  <c r="L235" i="1"/>
  <c r="L236" i="1"/>
  <c r="L237" i="1"/>
  <c r="L238" i="1"/>
  <c r="L239" i="1"/>
  <c r="L240" i="1"/>
  <c r="L241" i="1"/>
  <c r="L242" i="1"/>
  <c r="L243" i="1"/>
  <c r="L244" i="1"/>
  <c r="L245" i="1"/>
  <c r="L246" i="1"/>
  <c r="M246" i="1" s="1"/>
  <c r="L247" i="1"/>
  <c r="M247" i="1" s="1"/>
  <c r="L248" i="1"/>
  <c r="L249" i="1"/>
  <c r="L250" i="1"/>
  <c r="L251" i="1"/>
  <c r="L252" i="1"/>
  <c r="L253" i="1"/>
  <c r="L254" i="1"/>
  <c r="L255" i="1"/>
  <c r="L256" i="1"/>
  <c r="L257" i="1"/>
  <c r="L258" i="1"/>
  <c r="M258" i="1" s="1"/>
  <c r="L259" i="1"/>
  <c r="L260" i="1"/>
  <c r="L261" i="1"/>
  <c r="L262" i="1"/>
  <c r="M262" i="1" s="1"/>
  <c r="L263" i="1"/>
  <c r="L264" i="1"/>
  <c r="L265" i="1"/>
  <c r="L266" i="1"/>
  <c r="L267" i="1"/>
  <c r="L268" i="1"/>
  <c r="L269" i="1"/>
  <c r="L270" i="1"/>
  <c r="M270" i="1" s="1"/>
  <c r="L271" i="1"/>
  <c r="M271" i="1" s="1"/>
  <c r="L272" i="1"/>
  <c r="L273" i="1"/>
  <c r="L274" i="1"/>
  <c r="L275" i="1"/>
  <c r="L276" i="1"/>
  <c r="L277" i="1"/>
  <c r="L278" i="1"/>
  <c r="L279" i="1"/>
  <c r="L280" i="1"/>
  <c r="L281" i="1"/>
  <c r="L282" i="1"/>
  <c r="L283" i="1"/>
  <c r="L284" i="1"/>
  <c r="L285" i="1"/>
  <c r="L286" i="1"/>
  <c r="L287" i="1"/>
  <c r="L288" i="1"/>
  <c r="L289" i="1"/>
  <c r="L290" i="1"/>
  <c r="L291" i="1"/>
  <c r="L292" i="1"/>
  <c r="L293" i="1"/>
  <c r="L294" i="1"/>
  <c r="M294" i="1" s="1"/>
  <c r="L295" i="1"/>
  <c r="M295" i="1" s="1"/>
  <c r="L296" i="1"/>
  <c r="L297" i="1"/>
  <c r="L298" i="1"/>
  <c r="L299" i="1"/>
  <c r="L300" i="1"/>
  <c r="L301" i="1"/>
  <c r="L302" i="1"/>
  <c r="L303" i="1"/>
  <c r="L304" i="1"/>
  <c r="L305" i="1"/>
  <c r="L306" i="1"/>
  <c r="L307" i="1"/>
  <c r="L308" i="1"/>
  <c r="L309" i="1"/>
  <c r="L310" i="1"/>
  <c r="M310" i="1" s="1"/>
  <c r="L311" i="1"/>
  <c r="L312" i="1"/>
  <c r="L313" i="1"/>
  <c r="L314" i="1"/>
  <c r="L315" i="1"/>
  <c r="L316" i="1"/>
  <c r="L317" i="1"/>
  <c r="L318" i="1"/>
  <c r="M318" i="1" s="1"/>
  <c r="L319" i="1"/>
  <c r="M319" i="1" s="1"/>
  <c r="L320" i="1"/>
  <c r="L321" i="1"/>
  <c r="L322" i="1"/>
  <c r="L323" i="1"/>
  <c r="L324" i="1"/>
  <c r="L325" i="1"/>
  <c r="L326" i="1"/>
  <c r="L327" i="1"/>
  <c r="L328" i="1"/>
  <c r="L329" i="1"/>
  <c r="L330" i="1"/>
  <c r="L331" i="1"/>
  <c r="L332" i="1"/>
  <c r="L333" i="1"/>
  <c r="L334" i="1"/>
  <c r="L335" i="1"/>
  <c r="M8" i="1"/>
  <c r="M9" i="1"/>
  <c r="M10" i="1"/>
  <c r="M21" i="1"/>
  <c r="M22" i="1"/>
  <c r="M31" i="1"/>
  <c r="M32" i="1"/>
  <c r="M34" i="1"/>
  <c r="M35" i="1"/>
  <c r="M46" i="1"/>
  <c r="M49" i="1"/>
  <c r="M54" i="1"/>
  <c r="M55" i="1"/>
  <c r="M56" i="1"/>
  <c r="M57" i="1"/>
  <c r="M58" i="1"/>
  <c r="M59" i="1"/>
  <c r="M80" i="1"/>
  <c r="M81" i="1"/>
  <c r="M128" i="1"/>
  <c r="M129" i="1"/>
  <c r="M152" i="1"/>
  <c r="M153" i="1"/>
  <c r="M176" i="1"/>
  <c r="M200" i="1"/>
  <c r="M201" i="1"/>
  <c r="M211" i="1"/>
  <c r="M248" i="1"/>
  <c r="M249" i="1"/>
  <c r="M272" i="1"/>
  <c r="M273" i="1"/>
  <c r="M296" i="1"/>
  <c r="M297" i="1"/>
  <c r="M316" i="1"/>
  <c r="M320" i="1"/>
  <c r="N2" i="1"/>
  <c r="N3" i="1"/>
  <c r="N4" i="1"/>
  <c r="O4" i="1" s="1"/>
  <c r="N5" i="1"/>
  <c r="O5" i="1" s="1"/>
  <c r="N6" i="1"/>
  <c r="O6" i="1" s="1"/>
  <c r="N7" i="1"/>
  <c r="O7" i="1" s="1"/>
  <c r="N8" i="1"/>
  <c r="O8" i="1" s="1"/>
  <c r="N9" i="1"/>
  <c r="O9" i="1" s="1"/>
  <c r="N10" i="1"/>
  <c r="O10" i="1" s="1"/>
  <c r="N11" i="1"/>
  <c r="O11" i="1" s="1"/>
  <c r="N12" i="1"/>
  <c r="O12" i="1" s="1"/>
  <c r="N13" i="1"/>
  <c r="O13" i="1" s="1"/>
  <c r="N14" i="1"/>
  <c r="O14" i="1" s="1"/>
  <c r="N15" i="1"/>
  <c r="S15" i="1" s="1"/>
  <c r="P15" i="1" s="1"/>
  <c r="N16" i="1"/>
  <c r="O16" i="1" s="1"/>
  <c r="N17" i="1"/>
  <c r="N18" i="1"/>
  <c r="O18" i="1" s="1"/>
  <c r="N19" i="1"/>
  <c r="N20" i="1"/>
  <c r="O20" i="1" s="1"/>
  <c r="N21" i="1"/>
  <c r="O21" i="1" s="1"/>
  <c r="N22" i="1"/>
  <c r="S22" i="1" s="1"/>
  <c r="P22" i="1" s="1"/>
  <c r="N23" i="1"/>
  <c r="N24" i="1"/>
  <c r="N25" i="1"/>
  <c r="N26" i="1"/>
  <c r="N27" i="1"/>
  <c r="N28" i="1"/>
  <c r="O28" i="1" s="1"/>
  <c r="N29" i="1"/>
  <c r="O29" i="1" s="1"/>
  <c r="N30" i="1"/>
  <c r="O30" i="1" s="1"/>
  <c r="N31" i="1"/>
  <c r="N32" i="1"/>
  <c r="N33" i="1"/>
  <c r="O33" i="1" s="1"/>
  <c r="N34" i="1"/>
  <c r="O34" i="1" s="1"/>
  <c r="N35" i="1"/>
  <c r="O35" i="1" s="1"/>
  <c r="N36" i="1"/>
  <c r="O36" i="1" s="1"/>
  <c r="N37" i="1"/>
  <c r="O37" i="1" s="1"/>
  <c r="N38" i="1"/>
  <c r="N39" i="1"/>
  <c r="S39" i="1" s="1"/>
  <c r="P39" i="1" s="1"/>
  <c r="N40" i="1"/>
  <c r="O40" i="1" s="1"/>
  <c r="N41" i="1"/>
  <c r="N42" i="1"/>
  <c r="O42" i="1" s="1"/>
  <c r="N43" i="1"/>
  <c r="N44" i="1"/>
  <c r="O44" i="1" s="1"/>
  <c r="N45" i="1"/>
  <c r="S45" i="1" s="1"/>
  <c r="N46" i="1"/>
  <c r="S46" i="1" s="1"/>
  <c r="P46" i="1" s="1"/>
  <c r="N47" i="1"/>
  <c r="N48" i="1"/>
  <c r="N49" i="1"/>
  <c r="N50" i="1"/>
  <c r="N51" i="1"/>
  <c r="N52" i="1"/>
  <c r="O52" i="1" s="1"/>
  <c r="N53" i="1"/>
  <c r="O53" i="1" s="1"/>
  <c r="N54" i="1"/>
  <c r="O54" i="1" s="1"/>
  <c r="N55" i="1"/>
  <c r="O55" i="1" s="1"/>
  <c r="N56" i="1"/>
  <c r="O56" i="1" s="1"/>
  <c r="N57" i="1"/>
  <c r="O57" i="1" s="1"/>
  <c r="N58" i="1"/>
  <c r="O58" i="1" s="1"/>
  <c r="N59" i="1"/>
  <c r="O59" i="1" s="1"/>
  <c r="N60" i="1"/>
  <c r="O60" i="1" s="1"/>
  <c r="N61" i="1"/>
  <c r="O61" i="1" s="1"/>
  <c r="N62" i="1"/>
  <c r="O62" i="1" s="1"/>
  <c r="N63" i="1"/>
  <c r="S63" i="1" s="1"/>
  <c r="P63" i="1" s="1"/>
  <c r="N64" i="1"/>
  <c r="O64" i="1" s="1"/>
  <c r="N65" i="1"/>
  <c r="S65" i="1" s="1"/>
  <c r="P65" i="1" s="1"/>
  <c r="N66" i="1"/>
  <c r="O66" i="1" s="1"/>
  <c r="N67" i="1"/>
  <c r="N68" i="1"/>
  <c r="O68" i="1" s="1"/>
  <c r="N69" i="1"/>
  <c r="O69" i="1" s="1"/>
  <c r="N70" i="1"/>
  <c r="S70" i="1" s="1"/>
  <c r="N71" i="1"/>
  <c r="N72" i="1"/>
  <c r="N73" i="1"/>
  <c r="N74" i="1"/>
  <c r="N75" i="1"/>
  <c r="N76" i="1"/>
  <c r="O76" i="1" s="1"/>
  <c r="N77" i="1"/>
  <c r="O77" i="1" s="1"/>
  <c r="N78" i="1"/>
  <c r="O78" i="1" s="1"/>
  <c r="N79" i="1"/>
  <c r="S79" i="1" s="1"/>
  <c r="P79" i="1" s="1"/>
  <c r="N80" i="1"/>
  <c r="S80" i="1" s="1"/>
  <c r="N81" i="1"/>
  <c r="O81" i="1" s="1"/>
  <c r="N82" i="1"/>
  <c r="O82" i="1" s="1"/>
  <c r="N83" i="1"/>
  <c r="O83" i="1" s="1"/>
  <c r="N84" i="1"/>
  <c r="O84" i="1" s="1"/>
  <c r="N85" i="1"/>
  <c r="S85" i="1" s="1"/>
  <c r="N86" i="1"/>
  <c r="N87" i="1"/>
  <c r="N88" i="1"/>
  <c r="O88" i="1" s="1"/>
  <c r="N89" i="1"/>
  <c r="O89" i="1" s="1"/>
  <c r="N90" i="1"/>
  <c r="O90" i="1" s="1"/>
  <c r="N91" i="1"/>
  <c r="N92" i="1"/>
  <c r="O92" i="1" s="1"/>
  <c r="N93" i="1"/>
  <c r="O93" i="1" s="1"/>
  <c r="N94" i="1"/>
  <c r="S94" i="1" s="1"/>
  <c r="N95" i="1"/>
  <c r="N96" i="1"/>
  <c r="N97" i="1"/>
  <c r="N98" i="1"/>
  <c r="O98" i="1" s="1"/>
  <c r="N99" i="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N114" i="1"/>
  <c r="O114" i="1" s="1"/>
  <c r="N115" i="1"/>
  <c r="N116" i="1"/>
  <c r="O116" i="1" s="1"/>
  <c r="N117" i="1"/>
  <c r="O117" i="1" s="1"/>
  <c r="N118" i="1"/>
  <c r="S118" i="1" s="1"/>
  <c r="N119" i="1"/>
  <c r="N120" i="1"/>
  <c r="N121" i="1"/>
  <c r="N122" i="1"/>
  <c r="N123" i="1"/>
  <c r="N124" i="1"/>
  <c r="O124" i="1" s="1"/>
  <c r="N125" i="1"/>
  <c r="O125" i="1" s="1"/>
  <c r="N126" i="1"/>
  <c r="O126" i="1" s="1"/>
  <c r="N127" i="1"/>
  <c r="S127" i="1" s="1"/>
  <c r="P127" i="1" s="1"/>
  <c r="N128" i="1"/>
  <c r="S128" i="1" s="1"/>
  <c r="P128" i="1" s="1"/>
  <c r="N129" i="1"/>
  <c r="O129" i="1" s="1"/>
  <c r="N130" i="1"/>
  <c r="O130" i="1" s="1"/>
  <c r="N131" i="1"/>
  <c r="O131" i="1" s="1"/>
  <c r="N132" i="1"/>
  <c r="O132" i="1" s="1"/>
  <c r="N133" i="1"/>
  <c r="O133" i="1" s="1"/>
  <c r="N134" i="1"/>
  <c r="N135" i="1"/>
  <c r="S135" i="1" s="1"/>
  <c r="N136" i="1"/>
  <c r="O136" i="1" s="1"/>
  <c r="N137" i="1"/>
  <c r="N138" i="1"/>
  <c r="O138" i="1" s="1"/>
  <c r="N139" i="1"/>
  <c r="N140" i="1"/>
  <c r="O140" i="1" s="1"/>
  <c r="N141" i="1"/>
  <c r="O141" i="1" s="1"/>
  <c r="N142" i="1"/>
  <c r="S142" i="1" s="1"/>
  <c r="N143" i="1"/>
  <c r="N144" i="1"/>
  <c r="N145" i="1"/>
  <c r="N146" i="1"/>
  <c r="O146" i="1" s="1"/>
  <c r="N147" i="1"/>
  <c r="N148" i="1"/>
  <c r="O148" i="1" s="1"/>
  <c r="N149" i="1"/>
  <c r="O149" i="1" s="1"/>
  <c r="N150" i="1"/>
  <c r="O150" i="1" s="1"/>
  <c r="N151" i="1"/>
  <c r="O151" i="1" s="1"/>
  <c r="N152" i="1"/>
  <c r="O152" i="1" s="1"/>
  <c r="N153" i="1"/>
  <c r="O153" i="1" s="1"/>
  <c r="N154" i="1"/>
  <c r="O154" i="1" s="1"/>
  <c r="N155" i="1"/>
  <c r="O155" i="1" s="1"/>
  <c r="N156" i="1"/>
  <c r="O156" i="1" s="1"/>
  <c r="N157" i="1"/>
  <c r="S157" i="1" s="1"/>
  <c r="P157" i="1" s="1"/>
  <c r="N158" i="1"/>
  <c r="O158" i="1" s="1"/>
  <c r="N159" i="1"/>
  <c r="O159" i="1" s="1"/>
  <c r="N160" i="1"/>
  <c r="O160" i="1" s="1"/>
  <c r="N161" i="1"/>
  <c r="N162" i="1"/>
  <c r="O162" i="1" s="1"/>
  <c r="N163" i="1"/>
  <c r="N164" i="1"/>
  <c r="O164" i="1" s="1"/>
  <c r="N165" i="1"/>
  <c r="O165" i="1" s="1"/>
  <c r="N166" i="1"/>
  <c r="S166" i="1" s="1"/>
  <c r="P166" i="1" s="1"/>
  <c r="N167" i="1"/>
  <c r="N168" i="1"/>
  <c r="N169" i="1"/>
  <c r="N170" i="1"/>
  <c r="N171" i="1"/>
  <c r="N172" i="1"/>
  <c r="O172" i="1" s="1"/>
  <c r="N173" i="1"/>
  <c r="O173" i="1" s="1"/>
  <c r="N174" i="1"/>
  <c r="O174" i="1" s="1"/>
  <c r="N175" i="1"/>
  <c r="N176" i="1"/>
  <c r="O176" i="1" s="1"/>
  <c r="N177" i="1"/>
  <c r="O177" i="1" s="1"/>
  <c r="N178" i="1"/>
  <c r="O178" i="1" s="1"/>
  <c r="N179" i="1"/>
  <c r="O179" i="1" s="1"/>
  <c r="N180" i="1"/>
  <c r="O180" i="1" s="1"/>
  <c r="N181" i="1"/>
  <c r="O181" i="1" s="1"/>
  <c r="N182" i="1"/>
  <c r="N183" i="1"/>
  <c r="N184" i="1"/>
  <c r="O184" i="1" s="1"/>
  <c r="N185" i="1"/>
  <c r="O185" i="1" s="1"/>
  <c r="N186" i="1"/>
  <c r="O186" i="1" s="1"/>
  <c r="N187" i="1"/>
  <c r="N188" i="1"/>
  <c r="O188" i="1" s="1"/>
  <c r="N189" i="1"/>
  <c r="O189" i="1" s="1"/>
  <c r="N190" i="1"/>
  <c r="S190" i="1" s="1"/>
  <c r="P190" i="1" s="1"/>
  <c r="N191" i="1"/>
  <c r="O191" i="1" s="1"/>
  <c r="N192" i="1"/>
  <c r="N193" i="1"/>
  <c r="N194" i="1"/>
  <c r="N195" i="1"/>
  <c r="N196" i="1"/>
  <c r="O196" i="1" s="1"/>
  <c r="N197" i="1"/>
  <c r="O197" i="1" s="1"/>
  <c r="N198" i="1"/>
  <c r="O198" i="1" s="1"/>
  <c r="N199" i="1"/>
  <c r="S199" i="1" s="1"/>
  <c r="P199" i="1" s="1"/>
  <c r="N200" i="1"/>
  <c r="S200" i="1" s="1"/>
  <c r="P200" i="1" s="1"/>
  <c r="N201" i="1"/>
  <c r="S201" i="1" s="1"/>
  <c r="P201" i="1" s="1"/>
  <c r="N202" i="1"/>
  <c r="O202" i="1" s="1"/>
  <c r="N203" i="1"/>
  <c r="O203" i="1" s="1"/>
  <c r="N204" i="1"/>
  <c r="O204" i="1" s="1"/>
  <c r="N205" i="1"/>
  <c r="O205" i="1" s="1"/>
  <c r="N206" i="1"/>
  <c r="N207" i="1"/>
  <c r="S207" i="1" s="1"/>
  <c r="P207" i="1" s="1"/>
  <c r="N208" i="1"/>
  <c r="O208" i="1" s="1"/>
  <c r="N209" i="1"/>
  <c r="N210" i="1"/>
  <c r="O210" i="1" s="1"/>
  <c r="N211" i="1"/>
  <c r="N212" i="1"/>
  <c r="O212" i="1" s="1"/>
  <c r="N213" i="1"/>
  <c r="S213" i="1" s="1"/>
  <c r="P213" i="1" s="1"/>
  <c r="N214" i="1"/>
  <c r="S214" i="1" s="1"/>
  <c r="P214" i="1" s="1"/>
  <c r="N215" i="1"/>
  <c r="N216" i="1"/>
  <c r="N217" i="1"/>
  <c r="N218" i="1"/>
  <c r="N219" i="1"/>
  <c r="N220" i="1"/>
  <c r="O220" i="1" s="1"/>
  <c r="N221" i="1"/>
  <c r="O221" i="1" s="1"/>
  <c r="N222" i="1"/>
  <c r="O222" i="1" s="1"/>
  <c r="N223" i="1"/>
  <c r="N224" i="1"/>
  <c r="O224" i="1" s="1"/>
  <c r="N225" i="1"/>
  <c r="O225" i="1" s="1"/>
  <c r="N226" i="1"/>
  <c r="O226" i="1" s="1"/>
  <c r="N227" i="1"/>
  <c r="O227" i="1" s="1"/>
  <c r="N228" i="1"/>
  <c r="O228" i="1" s="1"/>
  <c r="N229" i="1"/>
  <c r="O229" i="1" s="1"/>
  <c r="N230" i="1"/>
  <c r="N231" i="1"/>
  <c r="N232" i="1"/>
  <c r="O232" i="1" s="1"/>
  <c r="N233" i="1"/>
  <c r="O233" i="1" s="1"/>
  <c r="N234" i="1"/>
  <c r="O234" i="1" s="1"/>
  <c r="N235" i="1"/>
  <c r="N236" i="1"/>
  <c r="O236" i="1" s="1"/>
  <c r="N237" i="1"/>
  <c r="O237" i="1" s="1"/>
  <c r="N238" i="1"/>
  <c r="S238" i="1" s="1"/>
  <c r="P238" i="1" s="1"/>
  <c r="N239" i="1"/>
  <c r="N240" i="1"/>
  <c r="O240" i="1" s="1"/>
  <c r="N241" i="1"/>
  <c r="N242" i="1"/>
  <c r="N243" i="1"/>
  <c r="N244" i="1"/>
  <c r="O244" i="1" s="1"/>
  <c r="N245" i="1"/>
  <c r="O245" i="1" s="1"/>
  <c r="N246" i="1"/>
  <c r="O246" i="1" s="1"/>
  <c r="N247" i="1"/>
  <c r="O247" i="1" s="1"/>
  <c r="N248" i="1"/>
  <c r="O248" i="1" s="1"/>
  <c r="N249" i="1"/>
  <c r="S249" i="1" s="1"/>
  <c r="P249" i="1" s="1"/>
  <c r="N250" i="1"/>
  <c r="O250" i="1" s="1"/>
  <c r="N251" i="1"/>
  <c r="O251" i="1" s="1"/>
  <c r="N252" i="1"/>
  <c r="O252" i="1" s="1"/>
  <c r="N253" i="1"/>
  <c r="O253" i="1" s="1"/>
  <c r="N254" i="1"/>
  <c r="O254" i="1" s="1"/>
  <c r="N255" i="1"/>
  <c r="S255" i="1" s="1"/>
  <c r="P255" i="1" s="1"/>
  <c r="N256" i="1"/>
  <c r="O256" i="1" s="1"/>
  <c r="N257" i="1"/>
  <c r="S257" i="1" s="1"/>
  <c r="P257" i="1" s="1"/>
  <c r="N258" i="1"/>
  <c r="O258" i="1" s="1"/>
  <c r="N259" i="1"/>
  <c r="N260" i="1"/>
  <c r="O260" i="1" s="1"/>
  <c r="N261" i="1"/>
  <c r="O261" i="1" s="1"/>
  <c r="N262" i="1"/>
  <c r="S262" i="1" s="1"/>
  <c r="P262" i="1" s="1"/>
  <c r="N263" i="1"/>
  <c r="N264" i="1"/>
  <c r="N265" i="1"/>
  <c r="N266" i="1"/>
  <c r="N267" i="1"/>
  <c r="N268" i="1"/>
  <c r="O268" i="1" s="1"/>
  <c r="N269" i="1"/>
  <c r="O269" i="1" s="1"/>
  <c r="N270" i="1"/>
  <c r="O270" i="1" s="1"/>
  <c r="N271" i="1"/>
  <c r="S271" i="1" s="1"/>
  <c r="P271" i="1" s="1"/>
  <c r="N272" i="1"/>
  <c r="S272" i="1" s="1"/>
  <c r="P272" i="1" s="1"/>
  <c r="N273" i="1"/>
  <c r="S273" i="1" s="1"/>
  <c r="P273" i="1" s="1"/>
  <c r="N274" i="1"/>
  <c r="O274" i="1" s="1"/>
  <c r="N275" i="1"/>
  <c r="O275" i="1" s="1"/>
  <c r="N276" i="1"/>
  <c r="O276" i="1" s="1"/>
  <c r="N277" i="1"/>
  <c r="O277" i="1" s="1"/>
  <c r="N278" i="1"/>
  <c r="N279" i="1"/>
  <c r="N280" i="1"/>
  <c r="O280" i="1" s="1"/>
  <c r="N281" i="1"/>
  <c r="O281" i="1" s="1"/>
  <c r="N282" i="1"/>
  <c r="O282" i="1" s="1"/>
  <c r="N283" i="1"/>
  <c r="N284" i="1"/>
  <c r="O284" i="1" s="1"/>
  <c r="N285" i="1"/>
  <c r="S285" i="1" s="1"/>
  <c r="P285" i="1" s="1"/>
  <c r="N286" i="1"/>
  <c r="S286" i="1" s="1"/>
  <c r="P286" i="1" s="1"/>
  <c r="N287" i="1"/>
  <c r="N288" i="1"/>
  <c r="N289" i="1"/>
  <c r="N290" i="1"/>
  <c r="N291" i="1"/>
  <c r="N292" i="1"/>
  <c r="O292" i="1" s="1"/>
  <c r="N293" i="1"/>
  <c r="O293" i="1" s="1"/>
  <c r="N294" i="1"/>
  <c r="O294" i="1" s="1"/>
  <c r="N295" i="1"/>
  <c r="O295" i="1" s="1"/>
  <c r="N296" i="1"/>
  <c r="O296" i="1" s="1"/>
  <c r="N297" i="1"/>
  <c r="O297" i="1" s="1"/>
  <c r="N298" i="1"/>
  <c r="O298" i="1" s="1"/>
  <c r="N299" i="1"/>
  <c r="O299" i="1" s="1"/>
  <c r="N300" i="1"/>
  <c r="O300" i="1" s="1"/>
  <c r="N301" i="1"/>
  <c r="O301" i="1" s="1"/>
  <c r="N302" i="1"/>
  <c r="N303" i="1"/>
  <c r="S303" i="1" s="1"/>
  <c r="P303" i="1" s="1"/>
  <c r="N304" i="1"/>
  <c r="O304" i="1" s="1"/>
  <c r="N305" i="1"/>
  <c r="N306" i="1"/>
  <c r="O306" i="1" s="1"/>
  <c r="N307" i="1"/>
  <c r="N308" i="1"/>
  <c r="O308" i="1" s="1"/>
  <c r="N309" i="1"/>
  <c r="O309" i="1" s="1"/>
  <c r="N310" i="1"/>
  <c r="S310" i="1" s="1"/>
  <c r="P310" i="1" s="1"/>
  <c r="N311" i="1"/>
  <c r="N312" i="1"/>
  <c r="N313" i="1"/>
  <c r="N314" i="1"/>
  <c r="N315" i="1"/>
  <c r="N316" i="1"/>
  <c r="O316" i="1" s="1"/>
  <c r="N317" i="1"/>
  <c r="O317" i="1" s="1"/>
  <c r="N318" i="1"/>
  <c r="O318" i="1" s="1"/>
  <c r="N319" i="1"/>
  <c r="S319" i="1" s="1"/>
  <c r="P319" i="1" s="1"/>
  <c r="N320" i="1"/>
  <c r="S320" i="1" s="1"/>
  <c r="P320" i="1" s="1"/>
  <c r="N321" i="1"/>
  <c r="S321" i="1" s="1"/>
  <c r="P321" i="1" s="1"/>
  <c r="N322" i="1"/>
  <c r="O322" i="1" s="1"/>
  <c r="N323" i="1"/>
  <c r="O323" i="1" s="1"/>
  <c r="N324" i="1"/>
  <c r="N325" i="1"/>
  <c r="O325" i="1" s="1"/>
  <c r="N326" i="1"/>
  <c r="O326" i="1" s="1"/>
  <c r="N327" i="1"/>
  <c r="O327" i="1" s="1"/>
  <c r="N328" i="1"/>
  <c r="O328" i="1" s="1"/>
  <c r="N329" i="1"/>
  <c r="O329" i="1" s="1"/>
  <c r="N330" i="1"/>
  <c r="O330" i="1" s="1"/>
  <c r="N331" i="1"/>
  <c r="N332" i="1"/>
  <c r="O332" i="1" s="1"/>
  <c r="N333" i="1"/>
  <c r="S333" i="1" s="1"/>
  <c r="P333" i="1" s="1"/>
  <c r="N334" i="1"/>
  <c r="S334" i="1" s="1"/>
  <c r="P334" i="1" s="1"/>
  <c r="N335" i="1"/>
  <c r="O335" i="1" s="1"/>
  <c r="O2" i="1"/>
  <c r="O17" i="1"/>
  <c r="O23" i="1"/>
  <c r="O24" i="1"/>
  <c r="O25" i="1"/>
  <c r="O26" i="1"/>
  <c r="O31" i="1"/>
  <c r="O32" i="1"/>
  <c r="O38" i="1"/>
  <c r="O39" i="1"/>
  <c r="O41" i="1"/>
  <c r="O46" i="1"/>
  <c r="O47" i="1"/>
  <c r="O48" i="1"/>
  <c r="O49" i="1"/>
  <c r="O50" i="1"/>
  <c r="O63" i="1"/>
  <c r="O65" i="1"/>
  <c r="O71" i="1"/>
  <c r="O72" i="1"/>
  <c r="O73" i="1"/>
  <c r="O74" i="1"/>
  <c r="O79" i="1"/>
  <c r="O86" i="1"/>
  <c r="O87" i="1"/>
  <c r="O97" i="1"/>
  <c r="O113" i="1"/>
  <c r="O119" i="1"/>
  <c r="O120" i="1"/>
  <c r="O121" i="1"/>
  <c r="O122" i="1"/>
  <c r="O127" i="1"/>
  <c r="O134" i="1"/>
  <c r="O135" i="1"/>
  <c r="O137" i="1"/>
  <c r="O143" i="1"/>
  <c r="O145" i="1"/>
  <c r="O161" i="1"/>
  <c r="O167" i="1"/>
  <c r="O168" i="1"/>
  <c r="O169" i="1"/>
  <c r="O170" i="1"/>
  <c r="O175" i="1"/>
  <c r="O182" i="1"/>
  <c r="O183" i="1"/>
  <c r="O192" i="1"/>
  <c r="O193" i="1"/>
  <c r="O194" i="1"/>
  <c r="O206" i="1"/>
  <c r="O207" i="1"/>
  <c r="O209" i="1"/>
  <c r="O214" i="1"/>
  <c r="O217" i="1"/>
  <c r="O218" i="1"/>
  <c r="O223" i="1"/>
  <c r="O230" i="1"/>
  <c r="O231" i="1"/>
  <c r="O239" i="1"/>
  <c r="O241" i="1"/>
  <c r="O242" i="1"/>
  <c r="O255" i="1"/>
  <c r="O257" i="1"/>
  <c r="O265" i="1"/>
  <c r="O266" i="1"/>
  <c r="O271" i="1"/>
  <c r="O278" i="1"/>
  <c r="O279" i="1"/>
  <c r="O287" i="1"/>
  <c r="O289" i="1"/>
  <c r="O290" i="1"/>
  <c r="O302" i="1"/>
  <c r="O303" i="1"/>
  <c r="O305" i="1"/>
  <c r="O310" i="1"/>
  <c r="O311" i="1"/>
  <c r="O312" i="1"/>
  <c r="O313" i="1"/>
  <c r="O314" i="1"/>
  <c r="O319" i="1"/>
  <c r="O320" i="1"/>
  <c r="O321" i="1"/>
  <c r="O324" i="1"/>
  <c r="P100" i="1"/>
  <c r="P148" i="1"/>
  <c r="P194" i="1"/>
  <c r="P196" i="1"/>
  <c r="P218" i="1"/>
  <c r="P220" i="1"/>
  <c r="P242" i="1"/>
  <c r="P244" i="1"/>
  <c r="P266"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R2" i="1"/>
  <c r="S2" i="1" s="1"/>
  <c r="R3" i="1"/>
  <c r="R4" i="1"/>
  <c r="S4" i="1" s="1"/>
  <c r="P4" i="1" s="1"/>
  <c r="R5" i="1"/>
  <c r="R6" i="1"/>
  <c r="R7" i="1"/>
  <c r="S7" i="1" s="1"/>
  <c r="P7" i="1" s="1"/>
  <c r="R8" i="1"/>
  <c r="S8" i="1" s="1"/>
  <c r="P8" i="1" s="1"/>
  <c r="R9" i="1"/>
  <c r="R10" i="1"/>
  <c r="R11" i="1"/>
  <c r="R12" i="1"/>
  <c r="R13" i="1"/>
  <c r="R14" i="1"/>
  <c r="R15" i="1"/>
  <c r="R16" i="1"/>
  <c r="S16" i="1" s="1"/>
  <c r="R17" i="1"/>
  <c r="S17" i="1" s="1"/>
  <c r="R18" i="1"/>
  <c r="R19" i="1"/>
  <c r="R20" i="1"/>
  <c r="R21" i="1"/>
  <c r="R22" i="1"/>
  <c r="R23" i="1"/>
  <c r="R24" i="1"/>
  <c r="R25" i="1"/>
  <c r="R26" i="1"/>
  <c r="S26" i="1" s="1"/>
  <c r="R27" i="1"/>
  <c r="R28" i="1"/>
  <c r="S28" i="1" s="1"/>
  <c r="R29" i="1"/>
  <c r="R30" i="1"/>
  <c r="R31" i="1"/>
  <c r="R32" i="1"/>
  <c r="R33" i="1"/>
  <c r="R34" i="1"/>
  <c r="S34" i="1" s="1"/>
  <c r="P34" i="1" s="1"/>
  <c r="R35" i="1"/>
  <c r="S35" i="1" s="1"/>
  <c r="P35" i="1" s="1"/>
  <c r="R36" i="1"/>
  <c r="R37" i="1"/>
  <c r="R38" i="1"/>
  <c r="R39" i="1"/>
  <c r="R40" i="1"/>
  <c r="S40" i="1" s="1"/>
  <c r="R41" i="1"/>
  <c r="S41" i="1" s="1"/>
  <c r="R42" i="1"/>
  <c r="R43" i="1"/>
  <c r="R44" i="1"/>
  <c r="R45" i="1"/>
  <c r="R46" i="1"/>
  <c r="R47" i="1"/>
  <c r="R48" i="1"/>
  <c r="R49" i="1"/>
  <c r="R50" i="1"/>
  <c r="S50" i="1" s="1"/>
  <c r="R51" i="1"/>
  <c r="R52" i="1"/>
  <c r="S52" i="1" s="1"/>
  <c r="R53" i="1"/>
  <c r="R54" i="1"/>
  <c r="R55" i="1"/>
  <c r="S55" i="1" s="1"/>
  <c r="R56" i="1"/>
  <c r="S56" i="1" s="1"/>
  <c r="P56" i="1" s="1"/>
  <c r="R57" i="1"/>
  <c r="S57" i="1" s="1"/>
  <c r="P57" i="1" s="1"/>
  <c r="R58" i="1"/>
  <c r="R59" i="1"/>
  <c r="S59" i="1" s="1"/>
  <c r="P59" i="1" s="1"/>
  <c r="R60" i="1"/>
  <c r="R61" i="1"/>
  <c r="R62" i="1"/>
  <c r="R63" i="1"/>
  <c r="R64" i="1"/>
  <c r="R65" i="1"/>
  <c r="R66" i="1"/>
  <c r="R67" i="1"/>
  <c r="R68" i="1"/>
  <c r="R69" i="1"/>
  <c r="R70" i="1"/>
  <c r="R71" i="1"/>
  <c r="R72" i="1"/>
  <c r="R73" i="1"/>
  <c r="R74" i="1"/>
  <c r="S74" i="1" s="1"/>
  <c r="R75" i="1"/>
  <c r="R76" i="1"/>
  <c r="S76" i="1" s="1"/>
  <c r="R77" i="1"/>
  <c r="R78" i="1"/>
  <c r="R79" i="1"/>
  <c r="R80" i="1"/>
  <c r="R81" i="1"/>
  <c r="S81" i="1" s="1"/>
  <c r="P81" i="1" s="1"/>
  <c r="R82" i="1"/>
  <c r="R83" i="1"/>
  <c r="R84" i="1"/>
  <c r="R85" i="1"/>
  <c r="R86" i="1"/>
  <c r="R87" i="1"/>
  <c r="R88" i="1"/>
  <c r="R89" i="1"/>
  <c r="S89" i="1" s="1"/>
  <c r="R90" i="1"/>
  <c r="R91" i="1"/>
  <c r="R92" i="1"/>
  <c r="R93" i="1"/>
  <c r="R94" i="1"/>
  <c r="R95" i="1"/>
  <c r="R96" i="1"/>
  <c r="R97" i="1"/>
  <c r="R98" i="1"/>
  <c r="S98" i="1" s="1"/>
  <c r="R99" i="1"/>
  <c r="R100" i="1"/>
  <c r="S100" i="1" s="1"/>
  <c r="R101" i="1"/>
  <c r="R102" i="1"/>
  <c r="R103" i="1"/>
  <c r="R104" i="1"/>
  <c r="R105" i="1"/>
  <c r="R106" i="1"/>
  <c r="R107" i="1"/>
  <c r="S107" i="1" s="1"/>
  <c r="P107" i="1" s="1"/>
  <c r="R108" i="1"/>
  <c r="R109" i="1"/>
  <c r="R110" i="1"/>
  <c r="R111" i="1"/>
  <c r="R112" i="1"/>
  <c r="R113" i="1"/>
  <c r="R114" i="1"/>
  <c r="R115" i="1"/>
  <c r="R116" i="1"/>
  <c r="R117" i="1"/>
  <c r="R118" i="1"/>
  <c r="R119" i="1"/>
  <c r="R120" i="1"/>
  <c r="R121" i="1"/>
  <c r="R122" i="1"/>
  <c r="S122" i="1" s="1"/>
  <c r="R123" i="1"/>
  <c r="R124" i="1"/>
  <c r="S124" i="1" s="1"/>
  <c r="R125" i="1"/>
  <c r="R126" i="1"/>
  <c r="R127" i="1"/>
  <c r="R128" i="1"/>
  <c r="R129" i="1"/>
  <c r="S129" i="1" s="1"/>
  <c r="P129" i="1" s="1"/>
  <c r="R130" i="1"/>
  <c r="R131" i="1"/>
  <c r="R132" i="1"/>
  <c r="R133" i="1"/>
  <c r="R134" i="1"/>
  <c r="R135" i="1"/>
  <c r="R136" i="1"/>
  <c r="R137" i="1"/>
  <c r="S137" i="1" s="1"/>
  <c r="R138" i="1"/>
  <c r="R139" i="1"/>
  <c r="R140" i="1"/>
  <c r="R141" i="1"/>
  <c r="R142" i="1"/>
  <c r="R143" i="1"/>
  <c r="R144" i="1"/>
  <c r="R145" i="1"/>
  <c r="R146" i="1"/>
  <c r="S146" i="1" s="1"/>
  <c r="R147" i="1"/>
  <c r="R148" i="1"/>
  <c r="S148" i="1" s="1"/>
  <c r="R149" i="1"/>
  <c r="S149" i="1" s="1"/>
  <c r="P149" i="1" s="1"/>
  <c r="R150" i="1"/>
  <c r="S150" i="1" s="1"/>
  <c r="P150" i="1" s="1"/>
  <c r="R151" i="1"/>
  <c r="S151" i="1" s="1"/>
  <c r="P151" i="1" s="1"/>
  <c r="R152" i="1"/>
  <c r="S152" i="1" s="1"/>
  <c r="P152" i="1" s="1"/>
  <c r="R153" i="1"/>
  <c r="S153" i="1" s="1"/>
  <c r="P153" i="1" s="1"/>
  <c r="R154" i="1"/>
  <c r="S154" i="1" s="1"/>
  <c r="P154" i="1" s="1"/>
  <c r="R155" i="1"/>
  <c r="R156" i="1"/>
  <c r="R157" i="1"/>
  <c r="R158" i="1"/>
  <c r="R159" i="1"/>
  <c r="R160" i="1"/>
  <c r="R161" i="1"/>
  <c r="S161" i="1" s="1"/>
  <c r="P161" i="1" s="1"/>
  <c r="R162" i="1"/>
  <c r="R163" i="1"/>
  <c r="R164" i="1"/>
  <c r="R165" i="1"/>
  <c r="R166" i="1"/>
  <c r="R167" i="1"/>
  <c r="R168" i="1"/>
  <c r="R169" i="1"/>
  <c r="R170" i="1"/>
  <c r="S170" i="1" s="1"/>
  <c r="P170" i="1" s="1"/>
  <c r="R171" i="1"/>
  <c r="R172" i="1"/>
  <c r="S172" i="1" s="1"/>
  <c r="P172" i="1" s="1"/>
  <c r="R173" i="1"/>
  <c r="S173" i="1" s="1"/>
  <c r="P173" i="1" s="1"/>
  <c r="R174" i="1"/>
  <c r="S174" i="1" s="1"/>
  <c r="P174" i="1" s="1"/>
  <c r="R175" i="1"/>
  <c r="S175" i="1" s="1"/>
  <c r="P175" i="1" s="1"/>
  <c r="R176" i="1"/>
  <c r="S176" i="1" s="1"/>
  <c r="P176" i="1" s="1"/>
  <c r="R177" i="1"/>
  <c r="S177" i="1" s="1"/>
  <c r="P177" i="1" s="1"/>
  <c r="R178" i="1"/>
  <c r="R179" i="1"/>
  <c r="R180" i="1"/>
  <c r="R181" i="1"/>
  <c r="R182" i="1"/>
  <c r="R183" i="1"/>
  <c r="R184" i="1"/>
  <c r="R185" i="1"/>
  <c r="R186" i="1"/>
  <c r="R187" i="1"/>
  <c r="R188" i="1"/>
  <c r="R189" i="1"/>
  <c r="R190" i="1"/>
  <c r="R191" i="1"/>
  <c r="R192" i="1"/>
  <c r="R193" i="1"/>
  <c r="R194" i="1"/>
  <c r="S194" i="1" s="1"/>
  <c r="R195" i="1"/>
  <c r="R196" i="1"/>
  <c r="S196" i="1" s="1"/>
  <c r="R197" i="1"/>
  <c r="R198" i="1"/>
  <c r="R199" i="1"/>
  <c r="R200" i="1"/>
  <c r="R201" i="1"/>
  <c r="R202" i="1"/>
  <c r="R203" i="1"/>
  <c r="R204" i="1"/>
  <c r="R205" i="1"/>
  <c r="R206" i="1"/>
  <c r="R207" i="1"/>
  <c r="R208" i="1"/>
  <c r="R209" i="1"/>
  <c r="S209" i="1" s="1"/>
  <c r="P209" i="1" s="1"/>
  <c r="R210" i="1"/>
  <c r="R211" i="1"/>
  <c r="R212" i="1"/>
  <c r="R213" i="1"/>
  <c r="R214" i="1"/>
  <c r="R215" i="1"/>
  <c r="R216" i="1"/>
  <c r="R217" i="1"/>
  <c r="R218" i="1"/>
  <c r="S218" i="1" s="1"/>
  <c r="R219" i="1"/>
  <c r="R220" i="1"/>
  <c r="S220" i="1" s="1"/>
  <c r="R221" i="1"/>
  <c r="S221" i="1" s="1"/>
  <c r="P221" i="1" s="1"/>
  <c r="R222" i="1"/>
  <c r="S222" i="1" s="1"/>
  <c r="P222" i="1" s="1"/>
  <c r="R223" i="1"/>
  <c r="S223" i="1" s="1"/>
  <c r="P223" i="1" s="1"/>
  <c r="R224" i="1"/>
  <c r="S224" i="1" s="1"/>
  <c r="P224" i="1" s="1"/>
  <c r="R225" i="1"/>
  <c r="S225" i="1" s="1"/>
  <c r="P225" i="1" s="1"/>
  <c r="R226" i="1"/>
  <c r="S226" i="1" s="1"/>
  <c r="P226" i="1" s="1"/>
  <c r="R227" i="1"/>
  <c r="R228" i="1"/>
  <c r="R229" i="1"/>
  <c r="R230" i="1"/>
  <c r="R231" i="1"/>
  <c r="R232" i="1"/>
  <c r="S232" i="1" s="1"/>
  <c r="P232" i="1" s="1"/>
  <c r="R233" i="1"/>
  <c r="S233" i="1" s="1"/>
  <c r="P233" i="1" s="1"/>
  <c r="R234" i="1"/>
  <c r="R235" i="1"/>
  <c r="R236" i="1"/>
  <c r="R237" i="1"/>
  <c r="R238" i="1"/>
  <c r="R239" i="1"/>
  <c r="R240" i="1"/>
  <c r="R241" i="1"/>
  <c r="R242" i="1"/>
  <c r="S242" i="1" s="1"/>
  <c r="R243" i="1"/>
  <c r="R244" i="1"/>
  <c r="S244" i="1" s="1"/>
  <c r="R245" i="1"/>
  <c r="R246" i="1"/>
  <c r="R247" i="1"/>
  <c r="R248" i="1"/>
  <c r="R249" i="1"/>
  <c r="R250" i="1"/>
  <c r="R251" i="1"/>
  <c r="R252" i="1"/>
  <c r="R253" i="1"/>
  <c r="R254" i="1"/>
  <c r="R255" i="1"/>
  <c r="R256" i="1"/>
  <c r="R257" i="1"/>
  <c r="R258" i="1"/>
  <c r="R259" i="1"/>
  <c r="R260" i="1"/>
  <c r="R261" i="1"/>
  <c r="R262" i="1"/>
  <c r="R263" i="1"/>
  <c r="R264" i="1"/>
  <c r="R265" i="1"/>
  <c r="R266" i="1"/>
  <c r="S266" i="1" s="1"/>
  <c r="R267" i="1"/>
  <c r="R268" i="1"/>
  <c r="S268" i="1" s="1"/>
  <c r="P268" i="1" s="1"/>
  <c r="R269" i="1"/>
  <c r="R270" i="1"/>
  <c r="R271" i="1"/>
  <c r="R272" i="1"/>
  <c r="R273" i="1"/>
  <c r="R274" i="1"/>
  <c r="R275" i="1"/>
  <c r="S275" i="1" s="1"/>
  <c r="P275" i="1" s="1"/>
  <c r="R276" i="1"/>
  <c r="R277" i="1"/>
  <c r="R278" i="1"/>
  <c r="R279" i="1"/>
  <c r="R280" i="1"/>
  <c r="R281" i="1"/>
  <c r="R282" i="1"/>
  <c r="R283" i="1"/>
  <c r="R284" i="1"/>
  <c r="R285" i="1"/>
  <c r="R286" i="1"/>
  <c r="R287" i="1"/>
  <c r="R288" i="1"/>
  <c r="R289" i="1"/>
  <c r="R290" i="1"/>
  <c r="S290" i="1" s="1"/>
  <c r="R291" i="1"/>
  <c r="R292" i="1"/>
  <c r="S292" i="1" s="1"/>
  <c r="P292" i="1" s="1"/>
  <c r="R293" i="1"/>
  <c r="R294" i="1"/>
  <c r="S294" i="1" s="1"/>
  <c r="P294" i="1" s="1"/>
  <c r="R295" i="1"/>
  <c r="S295" i="1" s="1"/>
  <c r="P295" i="1" s="1"/>
  <c r="R296" i="1"/>
  <c r="S296" i="1" s="1"/>
  <c r="P296" i="1" s="1"/>
  <c r="R297" i="1"/>
  <c r="S297" i="1" s="1"/>
  <c r="P297" i="1" s="1"/>
  <c r="R298" i="1"/>
  <c r="R299" i="1"/>
  <c r="R300" i="1"/>
  <c r="R301" i="1"/>
  <c r="R302" i="1"/>
  <c r="R303" i="1"/>
  <c r="R304" i="1"/>
  <c r="S304" i="1" s="1"/>
  <c r="P304" i="1" s="1"/>
  <c r="R305" i="1"/>
  <c r="S305" i="1" s="1"/>
  <c r="P305" i="1" s="1"/>
  <c r="R306" i="1"/>
  <c r="R307" i="1"/>
  <c r="R308" i="1"/>
  <c r="R309" i="1"/>
  <c r="R310" i="1"/>
  <c r="R311" i="1"/>
  <c r="R312" i="1"/>
  <c r="R313" i="1"/>
  <c r="R314" i="1"/>
  <c r="S314" i="1" s="1"/>
  <c r="P314" i="1" s="1"/>
  <c r="R315" i="1"/>
  <c r="R316" i="1"/>
  <c r="S316" i="1" s="1"/>
  <c r="P316" i="1" s="1"/>
  <c r="R317" i="1"/>
  <c r="R318" i="1"/>
  <c r="R319" i="1"/>
  <c r="R320" i="1"/>
  <c r="R321" i="1"/>
  <c r="R322" i="1"/>
  <c r="R323" i="1"/>
  <c r="R324" i="1"/>
  <c r="R325" i="1"/>
  <c r="R326" i="1"/>
  <c r="R327" i="1"/>
  <c r="R328" i="1"/>
  <c r="R329" i="1"/>
  <c r="S329" i="1" s="1"/>
  <c r="P329" i="1" s="1"/>
  <c r="R330" i="1"/>
  <c r="R331" i="1"/>
  <c r="R332" i="1"/>
  <c r="R333" i="1"/>
  <c r="R334" i="1"/>
  <c r="R335" i="1"/>
  <c r="S29" i="1"/>
  <c r="P29" i="1" s="1"/>
  <c r="S30" i="1"/>
  <c r="S31" i="1"/>
  <c r="P31" i="1" s="1"/>
  <c r="S32" i="1"/>
  <c r="P32" i="1" s="1"/>
  <c r="S33" i="1"/>
  <c r="P33" i="1" s="1"/>
  <c r="S53" i="1"/>
  <c r="S54" i="1"/>
  <c r="P54" i="1" s="1"/>
  <c r="S58" i="1"/>
  <c r="P58" i="1" s="1"/>
  <c r="S87" i="1"/>
  <c r="S88" i="1"/>
  <c r="S101" i="1"/>
  <c r="S102" i="1"/>
  <c r="S103" i="1"/>
  <c r="S104" i="1"/>
  <c r="S111" i="1"/>
  <c r="S112" i="1"/>
  <c r="S113" i="1"/>
  <c r="S155" i="1"/>
  <c r="P155" i="1" s="1"/>
  <c r="S159" i="1"/>
  <c r="P159" i="1" s="1"/>
  <c r="S160" i="1"/>
  <c r="P160" i="1" s="1"/>
  <c r="S183" i="1"/>
  <c r="P183" i="1" s="1"/>
  <c r="S184" i="1"/>
  <c r="P184" i="1" s="1"/>
  <c r="S185" i="1"/>
  <c r="P185" i="1" s="1"/>
  <c r="S227" i="1"/>
  <c r="P227" i="1" s="1"/>
  <c r="S229" i="1"/>
  <c r="P229" i="1" s="1"/>
  <c r="S230" i="1"/>
  <c r="P230" i="1" s="1"/>
  <c r="S231" i="1"/>
  <c r="P231" i="1" s="1"/>
  <c r="S245" i="1"/>
  <c r="P245" i="1" s="1"/>
  <c r="S246" i="1"/>
  <c r="P246" i="1" s="1"/>
  <c r="S247" i="1"/>
  <c r="P247" i="1" s="1"/>
  <c r="S248" i="1"/>
  <c r="P248" i="1" s="1"/>
  <c r="S278" i="1"/>
  <c r="P278" i="1" s="1"/>
  <c r="S279" i="1"/>
  <c r="P279" i="1" s="1"/>
  <c r="S280" i="1"/>
  <c r="P280" i="1" s="1"/>
  <c r="S281" i="1"/>
  <c r="P281" i="1" s="1"/>
  <c r="S293" i="1"/>
  <c r="P293" i="1" s="1"/>
  <c r="S317" i="1"/>
  <c r="P317" i="1" s="1"/>
  <c r="S318" i="1"/>
  <c r="P318" i="1" s="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M448" i="2" l="1"/>
  <c r="M1928" i="2"/>
  <c r="M1448" i="2"/>
  <c r="M824" i="2"/>
  <c r="M536" i="2"/>
  <c r="M1791" i="2"/>
  <c r="M1647" i="2"/>
  <c r="M1479" i="2"/>
  <c r="M519" i="2"/>
  <c r="M135" i="2"/>
  <c r="N135" i="2" s="1"/>
  <c r="M1990" i="2"/>
  <c r="M1942" i="2"/>
  <c r="M1894" i="2"/>
  <c r="M1870" i="2"/>
  <c r="M1798" i="2"/>
  <c r="M1750" i="2"/>
  <c r="M1726" i="2"/>
  <c r="M1702" i="2"/>
  <c r="M1606" i="2"/>
  <c r="M1582" i="2"/>
  <c r="M1558" i="2"/>
  <c r="M1510" i="2"/>
  <c r="M1390" i="2"/>
  <c r="M1342" i="2"/>
  <c r="M1294" i="2"/>
  <c r="M1222" i="2"/>
  <c r="M1150" i="2"/>
  <c r="M1126" i="2"/>
  <c r="M1102" i="2"/>
  <c r="M1078" i="2"/>
  <c r="M1006" i="2"/>
  <c r="M982" i="2"/>
  <c r="M862" i="2"/>
  <c r="M838" i="2"/>
  <c r="M766" i="2"/>
  <c r="M742" i="2"/>
  <c r="M718" i="2"/>
  <c r="M646" i="2"/>
  <c r="M622" i="2"/>
  <c r="M550" i="2"/>
  <c r="M502" i="2"/>
  <c r="M430" i="2"/>
  <c r="N430" i="2" s="1"/>
  <c r="M1854" i="2"/>
  <c r="M1782" i="2"/>
  <c r="M1758" i="2"/>
  <c r="M496" i="2"/>
  <c r="M1976" i="2"/>
  <c r="M1568" i="2"/>
  <c r="M1352" i="2"/>
  <c r="M2013" i="2"/>
  <c r="M1965" i="2"/>
  <c r="M1893" i="2"/>
  <c r="M1845" i="2"/>
  <c r="M1701" i="2"/>
  <c r="M1677" i="2"/>
  <c r="M1533" i="2"/>
  <c r="M1437" i="2"/>
  <c r="M1413" i="2"/>
  <c r="M1365" i="2"/>
  <c r="M1269" i="2"/>
  <c r="M1245" i="2"/>
  <c r="M885" i="2"/>
  <c r="M813" i="2"/>
  <c r="M597" i="2"/>
  <c r="M573" i="2"/>
  <c r="M525" i="2"/>
  <c r="M429" i="2"/>
  <c r="M405" i="2"/>
  <c r="M261" i="2"/>
  <c r="N261" i="2" s="1"/>
  <c r="M1592" i="2"/>
  <c r="M1280" i="2"/>
  <c r="M440" i="2"/>
  <c r="M1108" i="2"/>
  <c r="M964" i="2"/>
  <c r="M392" i="2"/>
  <c r="M248" i="2"/>
  <c r="N248" i="2" s="1"/>
  <c r="M2011" i="2"/>
  <c r="M1939" i="2"/>
  <c r="M1891" i="2"/>
  <c r="M1795" i="2"/>
  <c r="M1579" i="2"/>
  <c r="M1363" i="2"/>
  <c r="M2019" i="2"/>
  <c r="M1923" i="2"/>
  <c r="M1851" i="2"/>
  <c r="M1107" i="2"/>
  <c r="M1760" i="2"/>
  <c r="M1496" i="2"/>
  <c r="M2018" i="2"/>
  <c r="M1850" i="2"/>
  <c r="M1274" i="2"/>
  <c r="M986" i="2"/>
  <c r="M1880" i="2"/>
  <c r="M2015" i="2"/>
  <c r="M1727" i="2"/>
  <c r="M1679" i="2"/>
  <c r="M1607" i="2"/>
  <c r="M1559" i="2"/>
  <c r="M1391" i="2"/>
  <c r="M1247" i="2"/>
  <c r="M1127" i="2"/>
  <c r="M1079" i="2"/>
  <c r="M1007" i="2"/>
  <c r="M959" i="2"/>
  <c r="M863" i="2"/>
  <c r="M839" i="2"/>
  <c r="M743" i="2"/>
  <c r="N743" i="2" s="1"/>
  <c r="M623" i="2"/>
  <c r="M1817" i="2"/>
  <c r="M1649" i="2"/>
  <c r="M1121" i="2"/>
  <c r="M953" i="2"/>
  <c r="M665" i="2"/>
  <c r="M424" i="2"/>
  <c r="M1648" i="2"/>
  <c r="M1480" i="2"/>
  <c r="M2020" i="2"/>
  <c r="M1252" i="2"/>
  <c r="M652" i="2"/>
  <c r="M1576" i="2"/>
  <c r="M1096" i="2"/>
  <c r="M1163" i="2"/>
  <c r="M1682" i="2"/>
  <c r="M1298" i="2"/>
  <c r="M1106" i="2"/>
  <c r="M1474" i="2"/>
  <c r="M1378" i="2"/>
  <c r="M1042" i="2"/>
  <c r="M466" i="2"/>
  <c r="M442" i="2"/>
  <c r="M286" i="2"/>
  <c r="N286" i="2" s="1"/>
  <c r="M70" i="2"/>
  <c r="M2022" i="2"/>
  <c r="M1998" i="2"/>
  <c r="M1974" i="2"/>
  <c r="M1950" i="2"/>
  <c r="M1926" i="2"/>
  <c r="M1878" i="2"/>
  <c r="M1830" i="2"/>
  <c r="M1710" i="2"/>
  <c r="M1686" i="2"/>
  <c r="M1662" i="2"/>
  <c r="M1614" i="2"/>
  <c r="M1590" i="2"/>
  <c r="M1542" i="2"/>
  <c r="M1518" i="2"/>
  <c r="M1494" i="2"/>
  <c r="M1470" i="2"/>
  <c r="M1446" i="2"/>
  <c r="M1422" i="2"/>
  <c r="M1398" i="2"/>
  <c r="M1374" i="2"/>
  <c r="M1350" i="2"/>
  <c r="M1326" i="2"/>
  <c r="M1302" i="2"/>
  <c r="M1278" i="2"/>
  <c r="M1230" i="2"/>
  <c r="M1182" i="2"/>
  <c r="M1062" i="2"/>
  <c r="M966" i="2"/>
  <c r="M942" i="2"/>
  <c r="M894" i="2"/>
  <c r="M846" i="2"/>
  <c r="M822" i="2"/>
  <c r="M726" i="2"/>
  <c r="M702" i="2"/>
  <c r="M678" i="2"/>
  <c r="M630" i="2"/>
  <c r="M606" i="2"/>
  <c r="M558" i="2"/>
  <c r="N558" i="2" s="1"/>
  <c r="M534" i="2"/>
  <c r="M510" i="2"/>
  <c r="M462" i="2"/>
  <c r="M438" i="2"/>
  <c r="M414" i="2"/>
  <c r="M390" i="2"/>
  <c r="M126" i="2"/>
  <c r="M102" i="2"/>
  <c r="M2006" i="2"/>
  <c r="M1934" i="2"/>
  <c r="M1814" i="2"/>
  <c r="M1790" i="2"/>
  <c r="M1766" i="2"/>
  <c r="M1670" i="2"/>
  <c r="M1622" i="2"/>
  <c r="M1550" i="2"/>
  <c r="M1502" i="2"/>
  <c r="M1382" i="2"/>
  <c r="M1334" i="2"/>
  <c r="M1262" i="2"/>
  <c r="M1238" i="2"/>
  <c r="M1166" i="2"/>
  <c r="M1142" i="2"/>
  <c r="M1022" i="2"/>
  <c r="M974" i="2"/>
  <c r="M902" i="2"/>
  <c r="M854" i="2"/>
  <c r="M806" i="2"/>
  <c r="M782" i="2"/>
  <c r="N782" i="2" s="1"/>
  <c r="M734" i="2"/>
  <c r="M710" i="2"/>
  <c r="M662" i="2"/>
  <c r="M566" i="2"/>
  <c r="N566" i="2" s="1"/>
  <c r="M542" i="2"/>
  <c r="M494" i="2"/>
  <c r="M230" i="2"/>
  <c r="N230" i="2" s="1"/>
  <c r="M2021" i="2"/>
  <c r="M1997" i="2"/>
  <c r="M1973" i="2"/>
  <c r="M1949" i="2"/>
  <c r="M1925" i="2"/>
  <c r="M1901" i="2"/>
  <c r="N1901" i="2" s="1"/>
  <c r="M1877" i="2"/>
  <c r="M1853" i="2"/>
  <c r="M1829" i="2"/>
  <c r="M1805" i="2"/>
  <c r="M1781" i="2"/>
  <c r="M1757" i="2"/>
  <c r="M1733" i="2"/>
  <c r="M1709" i="2"/>
  <c r="M1685" i="2"/>
  <c r="M1661" i="2"/>
  <c r="M1637" i="2"/>
  <c r="M1613" i="2"/>
  <c r="M1589" i="2"/>
  <c r="M1565" i="2"/>
  <c r="M1541" i="2"/>
  <c r="M1517" i="2"/>
  <c r="M1493" i="2"/>
  <c r="M1469" i="2"/>
  <c r="M1445" i="2"/>
  <c r="M1421" i="2"/>
  <c r="M1397" i="2"/>
  <c r="M1373" i="2"/>
  <c r="M1349" i="2"/>
  <c r="M1325" i="2"/>
  <c r="M1301" i="2"/>
  <c r="M1277" i="2"/>
  <c r="N1277" i="2" s="1"/>
  <c r="M1253" i="2"/>
  <c r="M1229" i="2"/>
  <c r="M1205" i="2"/>
  <c r="M1181" i="2"/>
  <c r="M1157" i="2"/>
  <c r="M1133" i="2"/>
  <c r="M1109" i="2"/>
  <c r="M1085" i="2"/>
  <c r="M989" i="2"/>
  <c r="M965" i="2"/>
  <c r="M941" i="2"/>
  <c r="M917" i="2"/>
  <c r="M893" i="2"/>
  <c r="M869" i="2"/>
  <c r="M845" i="2"/>
  <c r="M821" i="2"/>
  <c r="M797" i="2"/>
  <c r="M749" i="2"/>
  <c r="M725" i="2"/>
  <c r="M701" i="2"/>
  <c r="M677" i="2"/>
  <c r="M653" i="2"/>
  <c r="M629" i="2"/>
  <c r="M605" i="2"/>
  <c r="M581" i="2"/>
  <c r="M533" i="2"/>
  <c r="M509" i="2"/>
  <c r="M485" i="2"/>
  <c r="M461" i="2"/>
  <c r="M437" i="2"/>
  <c r="M413" i="2"/>
  <c r="M389" i="2"/>
  <c r="M317" i="2"/>
  <c r="N317" i="2" s="1"/>
  <c r="M269" i="2"/>
  <c r="N269" i="2" s="1"/>
  <c r="M245" i="2"/>
  <c r="N245" i="2" s="1"/>
  <c r="M1957" i="2"/>
  <c r="M1693" i="2"/>
  <c r="M1645" i="2"/>
  <c r="M1477" i="2"/>
  <c r="M1309" i="2"/>
  <c r="M1213" i="2"/>
  <c r="M1093" i="2"/>
  <c r="N1093" i="2" s="1"/>
  <c r="M973" i="2"/>
  <c r="M709" i="2"/>
  <c r="M469" i="2"/>
  <c r="M277" i="2"/>
  <c r="N277" i="2" s="1"/>
  <c r="M61" i="2"/>
  <c r="N61" i="2" s="1"/>
  <c r="M13" i="2"/>
  <c r="M1243" i="2"/>
  <c r="M1051" i="2"/>
  <c r="M1027" i="2"/>
  <c r="M1003" i="2"/>
  <c r="M715" i="2"/>
  <c r="M691" i="2"/>
  <c r="M403" i="2"/>
  <c r="M1995" i="2"/>
  <c r="M1947" i="2"/>
  <c r="M1899" i="2"/>
  <c r="M1875" i="2"/>
  <c r="M1827" i="2"/>
  <c r="M1803" i="2"/>
  <c r="M1779" i="2"/>
  <c r="M1755" i="2"/>
  <c r="M1731" i="2"/>
  <c r="M1707" i="2"/>
  <c r="M1683" i="2"/>
  <c r="M1659" i="2"/>
  <c r="M1635" i="2"/>
  <c r="M1611" i="2"/>
  <c r="M1587" i="2"/>
  <c r="M1563" i="2"/>
  <c r="M1539" i="2"/>
  <c r="M1515" i="2"/>
  <c r="M1491" i="2"/>
  <c r="M1467" i="2"/>
  <c r="M1443" i="2"/>
  <c r="M1395" i="2"/>
  <c r="M1371" i="2"/>
  <c r="M1347" i="2"/>
  <c r="M1323" i="2"/>
  <c r="M1299" i="2"/>
  <c r="M1275" i="2"/>
  <c r="M1251" i="2"/>
  <c r="M1227" i="2"/>
  <c r="M1203" i="2"/>
  <c r="M1179" i="2"/>
  <c r="M1155" i="2"/>
  <c r="M1131" i="2"/>
  <c r="M1035" i="2"/>
  <c r="M1011" i="2"/>
  <c r="M987" i="2"/>
  <c r="M963" i="2"/>
  <c r="M939" i="2"/>
  <c r="M915" i="2"/>
  <c r="M891" i="2"/>
  <c r="M867" i="2"/>
  <c r="M843" i="2"/>
  <c r="M819" i="2"/>
  <c r="M795" i="2"/>
  <c r="M771" i="2"/>
  <c r="M747" i="2"/>
  <c r="M723" i="2"/>
  <c r="M699" i="2"/>
  <c r="M675" i="2"/>
  <c r="N675" i="2" s="1"/>
  <c r="M651" i="2"/>
  <c r="M627" i="2"/>
  <c r="M603" i="2"/>
  <c r="N603" i="2" s="1"/>
  <c r="M579" i="2"/>
  <c r="M555" i="2"/>
  <c r="M507" i="2"/>
  <c r="M483" i="2"/>
  <c r="M459" i="2"/>
  <c r="M435" i="2"/>
  <c r="M411" i="2"/>
  <c r="M387" i="2"/>
  <c r="M291" i="2"/>
  <c r="N291" i="2" s="1"/>
  <c r="M171" i="2"/>
  <c r="M147" i="2"/>
  <c r="N147" i="2" s="1"/>
  <c r="M75" i="2"/>
  <c r="M27" i="2"/>
  <c r="M1619" i="2"/>
  <c r="M1595" i="2"/>
  <c r="M1523" i="2"/>
  <c r="M1475" i="2"/>
  <c r="M1451" i="2"/>
  <c r="M1091" i="2"/>
  <c r="M923" i="2"/>
  <c r="M779" i="2"/>
  <c r="M755" i="2"/>
  <c r="M707" i="2"/>
  <c r="M467" i="2"/>
  <c r="M347" i="2"/>
  <c r="M11" i="2"/>
  <c r="M1994" i="2"/>
  <c r="M1970" i="2"/>
  <c r="M1946" i="2"/>
  <c r="M1874" i="2"/>
  <c r="M1826" i="2"/>
  <c r="M1802" i="2"/>
  <c r="M1778" i="2"/>
  <c r="M1706" i="2"/>
  <c r="M1658" i="2"/>
  <c r="M1634" i="2"/>
  <c r="M1610" i="2"/>
  <c r="M1586" i="2"/>
  <c r="M1562" i="2"/>
  <c r="M1538" i="2"/>
  <c r="M1514" i="2"/>
  <c r="M1490" i="2"/>
  <c r="M1466" i="2"/>
  <c r="M1442" i="2"/>
  <c r="M1394" i="2"/>
  <c r="M1370" i="2"/>
  <c r="M1346" i="2"/>
  <c r="M1250" i="2"/>
  <c r="M1226" i="2"/>
  <c r="M1202" i="2"/>
  <c r="M1178" i="2"/>
  <c r="M1130" i="2"/>
  <c r="M1058" i="2"/>
  <c r="M1010" i="2"/>
  <c r="M962" i="2"/>
  <c r="M938" i="2"/>
  <c r="M914" i="2"/>
  <c r="M890" i="2"/>
  <c r="M842" i="2"/>
  <c r="M794" i="2"/>
  <c r="M770" i="2"/>
  <c r="M722" i="2"/>
  <c r="M674" i="2"/>
  <c r="M650" i="2"/>
  <c r="M602" i="2"/>
  <c r="M578" i="2"/>
  <c r="M554" i="2"/>
  <c r="M506" i="2"/>
  <c r="M482" i="2"/>
  <c r="M458" i="2"/>
  <c r="M434" i="2"/>
  <c r="N434" i="2" s="1"/>
  <c r="M410" i="2"/>
  <c r="M386" i="2"/>
  <c r="N386" i="2" s="1"/>
  <c r="M290" i="2"/>
  <c r="N290" i="2" s="1"/>
  <c r="M74" i="2"/>
  <c r="M610" i="2"/>
  <c r="M490" i="2"/>
  <c r="M2009" i="2"/>
  <c r="M1937" i="2"/>
  <c r="M1841" i="2"/>
  <c r="M1673" i="2"/>
  <c r="M1409" i="2"/>
  <c r="M1361" i="2"/>
  <c r="M1313" i="2"/>
  <c r="M1241" i="2"/>
  <c r="M833" i="2"/>
  <c r="M737" i="2"/>
  <c r="M689" i="2"/>
  <c r="M569" i="2"/>
  <c r="M521" i="2"/>
  <c r="M401" i="2"/>
  <c r="M377" i="2"/>
  <c r="M1993" i="2"/>
  <c r="M1933" i="2"/>
  <c r="M1885" i="2"/>
  <c r="M1837" i="2"/>
  <c r="M1813" i="2"/>
  <c r="M1765" i="2"/>
  <c r="M1405" i="2"/>
  <c r="M1357" i="2"/>
  <c r="M1333" i="2"/>
  <c r="M1285" i="2"/>
  <c r="M1237" i="2"/>
  <c r="M1189" i="2"/>
  <c r="M925" i="2"/>
  <c r="M901" i="2"/>
  <c r="M661" i="2"/>
  <c r="M613" i="2"/>
  <c r="M565" i="2"/>
  <c r="N565" i="2" s="1"/>
  <c r="M517" i="2"/>
  <c r="M493" i="2"/>
  <c r="M1725" i="2"/>
  <c r="M1653" i="2"/>
  <c r="M1605" i="2"/>
  <c r="M1557" i="2"/>
  <c r="M1509" i="2"/>
  <c r="M1389" i="2"/>
  <c r="M1293" i="2"/>
  <c r="M1125" i="2"/>
  <c r="M1077" i="2"/>
  <c r="M1005" i="2"/>
  <c r="M957" i="2"/>
  <c r="M837" i="2"/>
  <c r="M741" i="2"/>
  <c r="M693" i="2"/>
  <c r="M621" i="2"/>
  <c r="M381" i="2"/>
  <c r="M285" i="2"/>
  <c r="N285" i="2" s="1"/>
  <c r="M213" i="2"/>
  <c r="N213" i="2" s="1"/>
  <c r="M2024" i="2"/>
  <c r="M2000" i="2"/>
  <c r="M1952" i="2"/>
  <c r="M1856" i="2"/>
  <c r="M1832" i="2"/>
  <c r="M1784" i="2"/>
  <c r="M1712" i="2"/>
  <c r="M1688" i="2"/>
  <c r="M1664" i="2"/>
  <c r="M1640" i="2"/>
  <c r="M1616" i="2"/>
  <c r="M1544" i="2"/>
  <c r="M1424" i="2"/>
  <c r="M1400" i="2"/>
  <c r="N1400" i="2" s="1"/>
  <c r="M1328" i="2"/>
  <c r="M1304" i="2"/>
  <c r="M1256" i="2"/>
  <c r="M1232" i="2"/>
  <c r="M1184" i="2"/>
  <c r="M1136" i="2"/>
  <c r="M1112" i="2"/>
  <c r="M1088" i="2"/>
  <c r="M1040" i="2"/>
  <c r="N1040" i="2" s="1"/>
  <c r="M1016" i="2"/>
  <c r="M920" i="2"/>
  <c r="M896" i="2"/>
  <c r="M848" i="2"/>
  <c r="M752" i="2"/>
  <c r="M728" i="2"/>
  <c r="M704" i="2"/>
  <c r="M680" i="2"/>
  <c r="M632" i="2"/>
  <c r="M608" i="2"/>
  <c r="M584" i="2"/>
  <c r="M512" i="2"/>
  <c r="M464" i="2"/>
  <c r="M416" i="2"/>
  <c r="M176" i="2"/>
  <c r="N176" i="2" s="1"/>
  <c r="M104" i="2"/>
  <c r="M1983" i="2"/>
  <c r="M1887" i="2"/>
  <c r="M1839" i="2"/>
  <c r="M1767" i="2"/>
  <c r="M1743" i="2"/>
  <c r="M1671" i="2"/>
  <c r="N1671" i="2" s="1"/>
  <c r="M1623" i="2"/>
  <c r="M1575" i="2"/>
  <c r="M1503" i="2"/>
  <c r="M1455" i="2"/>
  <c r="M1431" i="2"/>
  <c r="M1383" i="2"/>
  <c r="M1311" i="2"/>
  <c r="M1287" i="2"/>
  <c r="M1263" i="2"/>
  <c r="M1239" i="2"/>
  <c r="M1143" i="2"/>
  <c r="M1119" i="2"/>
  <c r="M975" i="2"/>
  <c r="M927" i="2"/>
  <c r="M903" i="2"/>
  <c r="M879" i="2"/>
  <c r="M855" i="2"/>
  <c r="M831" i="2"/>
  <c r="M807" i="2"/>
  <c r="M759" i="2"/>
  <c r="M663" i="2"/>
  <c r="M639" i="2"/>
  <c r="M591" i="2"/>
  <c r="M543" i="2"/>
  <c r="M447" i="2"/>
  <c r="M399" i="2"/>
  <c r="M255" i="2"/>
  <c r="N255" i="2" s="1"/>
  <c r="M231" i="2"/>
  <c r="N231" i="2" s="1"/>
  <c r="M183" i="2"/>
  <c r="M1991" i="2"/>
  <c r="M1943" i="2"/>
  <c r="M1871" i="2"/>
  <c r="M1823" i="2"/>
  <c r="M1799" i="2"/>
  <c r="M1775" i="2"/>
  <c r="M1751" i="2"/>
  <c r="M1703" i="2"/>
  <c r="M1655" i="2"/>
  <c r="M1631" i="2"/>
  <c r="M1583" i="2"/>
  <c r="M1511" i="2"/>
  <c r="M1487" i="2"/>
  <c r="M1463" i="2"/>
  <c r="M1343" i="2"/>
  <c r="M1223" i="2"/>
  <c r="M1199" i="2"/>
  <c r="M1175" i="2"/>
  <c r="M1103" i="2"/>
  <c r="M1055" i="2"/>
  <c r="M1031" i="2"/>
  <c r="M935" i="2"/>
  <c r="M911" i="2"/>
  <c r="M815" i="2"/>
  <c r="M791" i="2"/>
  <c r="M767" i="2"/>
  <c r="M719" i="2"/>
  <c r="M695" i="2"/>
  <c r="M671" i="2"/>
  <c r="M575" i="2"/>
  <c r="M551" i="2"/>
  <c r="M503" i="2"/>
  <c r="M479" i="2"/>
  <c r="M383" i="2"/>
  <c r="M287" i="2"/>
  <c r="N287" i="2" s="1"/>
  <c r="M263" i="2"/>
  <c r="N263" i="2" s="1"/>
  <c r="M215" i="2"/>
  <c r="N215" i="2" s="1"/>
  <c r="M71" i="2"/>
  <c r="N71" i="2" s="1"/>
  <c r="M1886" i="2"/>
  <c r="M1742" i="2"/>
  <c r="M1718" i="2"/>
  <c r="M1598" i="2"/>
  <c r="M1574" i="2"/>
  <c r="M1454" i="2"/>
  <c r="M1430" i="2"/>
  <c r="M1286" i="2"/>
  <c r="M878" i="2"/>
  <c r="M638" i="2"/>
  <c r="M1918" i="2"/>
  <c r="M1774" i="2"/>
  <c r="M1654" i="2"/>
  <c r="M1630" i="2"/>
  <c r="M1462" i="2"/>
  <c r="M1318" i="2"/>
  <c r="M1198" i="2"/>
  <c r="M1174" i="2"/>
  <c r="M1054" i="2"/>
  <c r="M1030" i="2"/>
  <c r="M910" i="2"/>
  <c r="M790" i="2"/>
  <c r="M694" i="2"/>
  <c r="M670" i="2"/>
  <c r="M574" i="2"/>
  <c r="M454" i="2"/>
  <c r="M382" i="2"/>
  <c r="M358" i="2"/>
  <c r="N358" i="2" s="1"/>
  <c r="M2005" i="2"/>
  <c r="M1909" i="2"/>
  <c r="M1861" i="2"/>
  <c r="M1789" i="2"/>
  <c r="M1741" i="2"/>
  <c r="M1717" i="2"/>
  <c r="M1669" i="2"/>
  <c r="M1621" i="2"/>
  <c r="M1597" i="2"/>
  <c r="M1573" i="2"/>
  <c r="M1549" i="2"/>
  <c r="M1525" i="2"/>
  <c r="M1501" i="2"/>
  <c r="M1453" i="2"/>
  <c r="M1429" i="2"/>
  <c r="M1381" i="2"/>
  <c r="M1141" i="2"/>
  <c r="M1117" i="2"/>
  <c r="M1069" i="2"/>
  <c r="N1069" i="2" s="1"/>
  <c r="M949" i="2"/>
  <c r="M877" i="2"/>
  <c r="M853" i="2"/>
  <c r="M829" i="2"/>
  <c r="M805" i="2"/>
  <c r="M733" i="2"/>
  <c r="M637" i="2"/>
  <c r="M589" i="2"/>
  <c r="M541" i="2"/>
  <c r="M445" i="2"/>
  <c r="M421" i="2"/>
  <c r="M397" i="2"/>
  <c r="N397" i="2" s="1"/>
  <c r="M229" i="2"/>
  <c r="N229" i="2" s="1"/>
  <c r="M1989" i="2"/>
  <c r="M1941" i="2"/>
  <c r="M1917" i="2"/>
  <c r="M1869" i="2"/>
  <c r="M1821" i="2"/>
  <c r="M1797" i="2"/>
  <c r="M1773" i="2"/>
  <c r="M1749" i="2"/>
  <c r="M1629" i="2"/>
  <c r="M1581" i="2"/>
  <c r="M1485" i="2"/>
  <c r="M1461" i="2"/>
  <c r="M1341" i="2"/>
  <c r="M1317" i="2"/>
  <c r="M1221" i="2"/>
  <c r="M1197" i="2"/>
  <c r="M1173" i="2"/>
  <c r="M1149" i="2"/>
  <c r="M1101" i="2"/>
  <c r="M1053" i="2"/>
  <c r="M1029" i="2"/>
  <c r="M981" i="2"/>
  <c r="M933" i="2"/>
  <c r="M909" i="2"/>
  <c r="M861" i="2"/>
  <c r="M789" i="2"/>
  <c r="M765" i="2"/>
  <c r="M717" i="2"/>
  <c r="M669" i="2"/>
  <c r="M645" i="2"/>
  <c r="M549" i="2"/>
  <c r="M501" i="2"/>
  <c r="M477" i="2"/>
  <c r="M453" i="2"/>
  <c r="M1883" i="2"/>
  <c r="M1283" i="2"/>
  <c r="M683" i="2"/>
  <c r="M587" i="2"/>
  <c r="M539" i="2"/>
  <c r="M515" i="2"/>
  <c r="M491" i="2"/>
  <c r="M443" i="2"/>
  <c r="M419" i="2"/>
  <c r="M323" i="2"/>
  <c r="N323" i="2" s="1"/>
  <c r="M299" i="2"/>
  <c r="N299" i="2" s="1"/>
  <c r="M59" i="2"/>
  <c r="M1987" i="2"/>
  <c r="M1915" i="2"/>
  <c r="M1867" i="2"/>
  <c r="M1747" i="2"/>
  <c r="M1627" i="2"/>
  <c r="M1603" i="2"/>
  <c r="M1483" i="2"/>
  <c r="M1459" i="2"/>
  <c r="M1387" i="2"/>
  <c r="M1339" i="2"/>
  <c r="M1315" i="2"/>
  <c r="M1267" i="2"/>
  <c r="M1219" i="2"/>
  <c r="M1171" i="2"/>
  <c r="M1147" i="2"/>
  <c r="M1099" i="2"/>
  <c r="M979" i="2"/>
  <c r="M931" i="2"/>
  <c r="M883" i="2"/>
  <c r="M811" i="2"/>
  <c r="M787" i="2"/>
  <c r="M763" i="2"/>
  <c r="M667" i="2"/>
  <c r="M643" i="2"/>
  <c r="M619" i="2"/>
  <c r="M595" i="2"/>
  <c r="M571" i="2"/>
  <c r="M547" i="2"/>
  <c r="M523" i="2"/>
  <c r="M499" i="2"/>
  <c r="M475" i="2"/>
  <c r="M451" i="2"/>
  <c r="M115" i="2"/>
  <c r="M1865" i="2"/>
  <c r="N1865" i="2" s="1"/>
  <c r="M1769" i="2"/>
  <c r="M1697" i="2"/>
  <c r="M1481" i="2"/>
  <c r="M1433" i="2"/>
  <c r="M1337" i="2"/>
  <c r="M1265" i="2"/>
  <c r="M1217" i="2"/>
  <c r="M1193" i="2"/>
  <c r="M1169" i="2"/>
  <c r="M1145" i="2"/>
  <c r="M1097" i="2"/>
  <c r="M1025" i="2"/>
  <c r="M1001" i="2"/>
  <c r="M977" i="2"/>
  <c r="M929" i="2"/>
  <c r="M905" i="2"/>
  <c r="M857" i="2"/>
  <c r="M809" i="2"/>
  <c r="M593" i="2"/>
  <c r="M497" i="2"/>
  <c r="M185" i="2"/>
  <c r="N185" i="2" s="1"/>
  <c r="M1787" i="2"/>
  <c r="M179" i="2"/>
  <c r="M1985" i="2"/>
  <c r="M1889" i="2"/>
  <c r="M1745" i="2"/>
  <c r="M1625" i="2"/>
  <c r="M1505" i="2"/>
  <c r="M1457" i="2"/>
  <c r="M1385" i="2"/>
  <c r="M1289" i="2"/>
  <c r="M1945" i="2"/>
  <c r="M1739" i="2"/>
  <c r="M1355" i="2"/>
  <c r="M1969" i="2"/>
  <c r="M1811" i="2"/>
  <c r="M1553" i="2"/>
  <c r="M1897" i="2"/>
  <c r="M1907" i="2"/>
  <c r="M1211" i="2"/>
  <c r="M875" i="2"/>
  <c r="M1601" i="2"/>
  <c r="M874" i="2"/>
  <c r="M850" i="2"/>
  <c r="M778" i="2"/>
  <c r="M730" i="2"/>
  <c r="M586" i="2"/>
  <c r="M562" i="2"/>
  <c r="N562" i="2" s="1"/>
  <c r="M514" i="2"/>
  <c r="M418" i="2"/>
  <c r="M394" i="2"/>
  <c r="M322" i="2"/>
  <c r="N322" i="2" s="1"/>
  <c r="M274" i="2"/>
  <c r="N274" i="2" s="1"/>
  <c r="M154" i="2"/>
  <c r="N154" i="2" s="1"/>
  <c r="M130" i="2"/>
  <c r="M2010" i="2"/>
  <c r="M1986" i="2"/>
  <c r="M1962" i="2"/>
  <c r="M1938" i="2"/>
  <c r="M1914" i="2"/>
  <c r="M1890" i="2"/>
  <c r="M1866" i="2"/>
  <c r="M1842" i="2"/>
  <c r="M1818" i="2"/>
  <c r="M1794" i="2"/>
  <c r="M1770" i="2"/>
  <c r="M1746" i="2"/>
  <c r="M1722" i="2"/>
  <c r="M1698" i="2"/>
  <c r="M1674" i="2"/>
  <c r="M1650" i="2"/>
  <c r="M1626" i="2"/>
  <c r="M1602" i="2"/>
  <c r="M1578" i="2"/>
  <c r="M1554" i="2"/>
  <c r="M1530" i="2"/>
  <c r="M1506" i="2"/>
  <c r="M1482" i="2"/>
  <c r="M1458" i="2"/>
  <c r="M1434" i="2"/>
  <c r="M1410" i="2"/>
  <c r="M1386" i="2"/>
  <c r="M1362" i="2"/>
  <c r="M1338" i="2"/>
  <c r="M1314" i="2"/>
  <c r="M1290" i="2"/>
  <c r="M1266" i="2"/>
  <c r="M1242" i="2"/>
  <c r="M1218" i="2"/>
  <c r="M1194" i="2"/>
  <c r="M1170" i="2"/>
  <c r="M1146" i="2"/>
  <c r="M1122" i="2"/>
  <c r="M1098" i="2"/>
  <c r="M1074" i="2"/>
  <c r="M1050" i="2"/>
  <c r="M1026" i="2"/>
  <c r="M1002" i="2"/>
  <c r="M978" i="2"/>
  <c r="M954" i="2"/>
  <c r="M930" i="2"/>
  <c r="M906" i="2"/>
  <c r="M882" i="2"/>
  <c r="M858" i="2"/>
  <c r="M834" i="2"/>
  <c r="M810" i="2"/>
  <c r="M786" i="2"/>
  <c r="M762" i="2"/>
  <c r="M738" i="2"/>
  <c r="M714" i="2"/>
  <c r="M690" i="2"/>
  <c r="M666" i="2"/>
  <c r="M642" i="2"/>
  <c r="M618" i="2"/>
  <c r="M594" i="2"/>
  <c r="M570" i="2"/>
  <c r="M546" i="2"/>
  <c r="M522" i="2"/>
  <c r="M498" i="2"/>
  <c r="M474" i="2"/>
  <c r="M450" i="2"/>
  <c r="M426" i="2"/>
  <c r="M402" i="2"/>
  <c r="M378" i="2"/>
  <c r="M258" i="2"/>
  <c r="M66" i="2"/>
  <c r="M18" i="2"/>
  <c r="M881" i="2"/>
  <c r="M785" i="2"/>
  <c r="M761" i="2"/>
  <c r="M641" i="2"/>
  <c r="M617" i="2"/>
  <c r="M545" i="2"/>
  <c r="M449" i="2"/>
  <c r="M425" i="2"/>
  <c r="M257" i="2"/>
  <c r="N257" i="2" s="1"/>
  <c r="M233" i="2"/>
  <c r="M1972" i="2"/>
  <c r="M1828" i="2"/>
  <c r="M1804" i="2"/>
  <c r="M1684" i="2"/>
  <c r="M1660" i="2"/>
  <c r="M1516" i="2"/>
  <c r="M1372" i="2"/>
  <c r="M1228" i="2"/>
  <c r="M1204" i="2"/>
  <c r="M1084" i="2"/>
  <c r="M940" i="2"/>
  <c r="M820" i="2"/>
  <c r="M484" i="2"/>
  <c r="M2003" i="2"/>
  <c r="M1859" i="2"/>
  <c r="M1715" i="2"/>
  <c r="M1547" i="2"/>
  <c r="M1259" i="2"/>
  <c r="M971" i="2"/>
  <c r="M851" i="2"/>
  <c r="M731" i="2"/>
  <c r="M635" i="2"/>
  <c r="M1982" i="2"/>
  <c r="M1694" i="2"/>
  <c r="M1406" i="2"/>
  <c r="M1118" i="2"/>
  <c r="M830" i="2"/>
  <c r="M590" i="2"/>
  <c r="M422" i="2"/>
  <c r="M398" i="2"/>
  <c r="M1822" i="2"/>
  <c r="M1534" i="2"/>
  <c r="M1246" i="2"/>
  <c r="M958" i="2"/>
  <c r="M934" i="2"/>
  <c r="M1852" i="2"/>
  <c r="M1564" i="2"/>
  <c r="M1276" i="2"/>
  <c r="M988" i="2"/>
  <c r="M700" i="2"/>
  <c r="M532" i="2"/>
  <c r="M508" i="2"/>
  <c r="M1979" i="2"/>
  <c r="M1691" i="2"/>
  <c r="M1403" i="2"/>
  <c r="M1115" i="2"/>
  <c r="M827" i="2"/>
  <c r="M803" i="2"/>
  <c r="P41" i="1"/>
  <c r="S189" i="1"/>
  <c r="P189" i="1" s="1"/>
  <c r="P113" i="1"/>
  <c r="M317" i="1"/>
  <c r="M293" i="1"/>
  <c r="M269" i="1"/>
  <c r="M245" i="1"/>
  <c r="M221" i="1"/>
  <c r="M197" i="1"/>
  <c r="M173" i="1"/>
  <c r="M149" i="1"/>
  <c r="M125" i="1"/>
  <c r="M101" i="1"/>
  <c r="M77" i="1"/>
  <c r="M5" i="1"/>
  <c r="M219" i="1"/>
  <c r="M171" i="1"/>
  <c r="M147" i="1"/>
  <c r="M123" i="1"/>
  <c r="M99" i="1"/>
  <c r="M75" i="1"/>
  <c r="M51" i="1"/>
  <c r="M27" i="1"/>
  <c r="P45" i="1"/>
  <c r="O85" i="1"/>
  <c r="S309" i="1"/>
  <c r="P309" i="1" s="1"/>
  <c r="S237" i="1"/>
  <c r="P237" i="1" s="1"/>
  <c r="O273" i="1"/>
  <c r="S165" i="1"/>
  <c r="P165" i="1" s="1"/>
  <c r="S106" i="1"/>
  <c r="P106" i="1" s="1"/>
  <c r="S326" i="1"/>
  <c r="P326" i="1" s="1"/>
  <c r="S302" i="1"/>
  <c r="P302" i="1" s="1"/>
  <c r="S254" i="1"/>
  <c r="P254" i="1" s="1"/>
  <c r="S206" i="1"/>
  <c r="P206" i="1" s="1"/>
  <c r="S182" i="1"/>
  <c r="P182" i="1" s="1"/>
  <c r="S158" i="1"/>
  <c r="P158" i="1" s="1"/>
  <c r="S134" i="1"/>
  <c r="S110" i="1"/>
  <c r="S86" i="1"/>
  <c r="S62" i="1"/>
  <c r="P62" i="1" s="1"/>
  <c r="S38" i="1"/>
  <c r="P38" i="1" s="1"/>
  <c r="S14" i="1"/>
  <c r="P14" i="1" s="1"/>
  <c r="O272" i="1"/>
  <c r="O80" i="1"/>
  <c r="M314" i="1"/>
  <c r="M290" i="1"/>
  <c r="P290" i="1" s="1"/>
  <c r="M266" i="1"/>
  <c r="M242" i="1"/>
  <c r="M218" i="1"/>
  <c r="M194" i="1"/>
  <c r="M170" i="1"/>
  <c r="M146" i="1"/>
  <c r="P146" i="1" s="1"/>
  <c r="M122" i="1"/>
  <c r="M98" i="1"/>
  <c r="P98" i="1" s="1"/>
  <c r="M74" i="1"/>
  <c r="P74" i="1" s="1"/>
  <c r="M26" i="1"/>
  <c r="P26" i="1" s="1"/>
  <c r="M2" i="1"/>
  <c r="P2" i="1" s="1"/>
  <c r="M312" i="1"/>
  <c r="M288" i="1"/>
  <c r="M264" i="1"/>
  <c r="M240" i="1"/>
  <c r="M216" i="1"/>
  <c r="M192" i="1"/>
  <c r="M168" i="1"/>
  <c r="M144" i="1"/>
  <c r="M120" i="1"/>
  <c r="M96" i="1"/>
  <c r="M72" i="1"/>
  <c r="M334" i="1"/>
  <c r="M286" i="1"/>
  <c r="M166" i="1"/>
  <c r="M118" i="1"/>
  <c r="M70" i="1"/>
  <c r="S109" i="1"/>
  <c r="S105" i="1"/>
  <c r="P105" i="1" s="1"/>
  <c r="S325" i="1"/>
  <c r="P325" i="1" s="1"/>
  <c r="S301" i="1"/>
  <c r="P301" i="1" s="1"/>
  <c r="S277" i="1"/>
  <c r="P277" i="1" s="1"/>
  <c r="S253" i="1"/>
  <c r="P253" i="1" s="1"/>
  <c r="S205" i="1"/>
  <c r="P205" i="1" s="1"/>
  <c r="S181" i="1"/>
  <c r="P181" i="1" s="1"/>
  <c r="S133" i="1"/>
  <c r="P133" i="1" s="1"/>
  <c r="S61" i="1"/>
  <c r="P61" i="1" s="1"/>
  <c r="S37" i="1"/>
  <c r="S13" i="1"/>
  <c r="P13" i="1" s="1"/>
  <c r="O128" i="1"/>
  <c r="M313" i="1"/>
  <c r="M289" i="1"/>
  <c r="M265" i="1"/>
  <c r="M241" i="1"/>
  <c r="M217" i="1"/>
  <c r="M193" i="1"/>
  <c r="M169" i="1"/>
  <c r="M145" i="1"/>
  <c r="M121" i="1"/>
  <c r="M97" i="1"/>
  <c r="M73" i="1"/>
  <c r="M335" i="1"/>
  <c r="M311" i="1"/>
  <c r="M287" i="1"/>
  <c r="M263" i="1"/>
  <c r="M239" i="1"/>
  <c r="M215" i="1"/>
  <c r="P215" i="1" s="1"/>
  <c r="M191" i="1"/>
  <c r="M167" i="1"/>
  <c r="M143" i="1"/>
  <c r="M119" i="1"/>
  <c r="P119" i="1" s="1"/>
  <c r="M95" i="1"/>
  <c r="M71" i="1"/>
  <c r="M309" i="1"/>
  <c r="M285" i="1"/>
  <c r="M261" i="1"/>
  <c r="M213" i="1"/>
  <c r="M189" i="1"/>
  <c r="M117" i="1"/>
  <c r="M69" i="1"/>
  <c r="P104" i="1"/>
  <c r="S324" i="1"/>
  <c r="P324" i="1" s="1"/>
  <c r="S300" i="1"/>
  <c r="P300" i="1" s="1"/>
  <c r="S276" i="1"/>
  <c r="P276" i="1" s="1"/>
  <c r="S252" i="1"/>
  <c r="P252" i="1" s="1"/>
  <c r="S228" i="1"/>
  <c r="P228" i="1" s="1"/>
  <c r="S204" i="1"/>
  <c r="P204" i="1" s="1"/>
  <c r="S180" i="1"/>
  <c r="P180" i="1" s="1"/>
  <c r="S156" i="1"/>
  <c r="P156" i="1" s="1"/>
  <c r="S132" i="1"/>
  <c r="S108" i="1"/>
  <c r="S84" i="1"/>
  <c r="S60" i="1"/>
  <c r="P60" i="1" s="1"/>
  <c r="S36" i="1"/>
  <c r="P36" i="1" s="1"/>
  <c r="S12" i="1"/>
  <c r="P12" i="1" s="1"/>
  <c r="O166" i="1"/>
  <c r="O70" i="1"/>
  <c r="M332" i="1"/>
  <c r="M308" i="1"/>
  <c r="M284" i="1"/>
  <c r="M260" i="1"/>
  <c r="M236" i="1"/>
  <c r="M212" i="1"/>
  <c r="M188" i="1"/>
  <c r="M164" i="1"/>
  <c r="M116" i="1"/>
  <c r="M92" i="1"/>
  <c r="M44" i="1"/>
  <c r="M20" i="1"/>
  <c r="M330" i="1"/>
  <c r="M306" i="1"/>
  <c r="M282" i="1"/>
  <c r="M234" i="1"/>
  <c r="M210" i="1"/>
  <c r="M186" i="1"/>
  <c r="M162" i="1"/>
  <c r="M138" i="1"/>
  <c r="M114" i="1"/>
  <c r="M90" i="1"/>
  <c r="O118" i="1"/>
  <c r="M331" i="1"/>
  <c r="M307" i="1"/>
  <c r="M235" i="1"/>
  <c r="M187" i="1"/>
  <c r="M163" i="1"/>
  <c r="M115" i="1"/>
  <c r="M91" i="1"/>
  <c r="M305" i="1"/>
  <c r="M281" i="1"/>
  <c r="M233" i="1"/>
  <c r="M209" i="1"/>
  <c r="M185" i="1"/>
  <c r="M161" i="1"/>
  <c r="M137" i="1"/>
  <c r="S83" i="1"/>
  <c r="P83" i="1" s="1"/>
  <c r="S82" i="1"/>
  <c r="P82" i="1" s="1"/>
  <c r="O199" i="1"/>
  <c r="P30" i="1"/>
  <c r="S328" i="1"/>
  <c r="P328" i="1" s="1"/>
  <c r="S9" i="1"/>
  <c r="P9" i="1" s="1"/>
  <c r="P122" i="1"/>
  <c r="S327" i="1"/>
  <c r="P327" i="1" s="1"/>
  <c r="S269" i="1"/>
  <c r="P269" i="1" s="1"/>
  <c r="S136" i="1"/>
  <c r="S6" i="1"/>
  <c r="P6" i="1" s="1"/>
  <c r="O201" i="1"/>
  <c r="O200" i="1"/>
  <c r="S208" i="1"/>
  <c r="P208" i="1" s="1"/>
  <c r="S323" i="1"/>
  <c r="P323" i="1" s="1"/>
  <c r="S78" i="1"/>
  <c r="P78" i="1" s="1"/>
  <c r="S5" i="1"/>
  <c r="P5" i="1" s="1"/>
  <c r="P55" i="1"/>
  <c r="S274" i="1"/>
  <c r="P274" i="1" s="1"/>
  <c r="O22" i="1"/>
  <c r="O15" i="1"/>
  <c r="S322" i="1"/>
  <c r="P322" i="1" s="1"/>
  <c r="S256" i="1"/>
  <c r="P256" i="1" s="1"/>
  <c r="S77" i="1"/>
  <c r="O334" i="1"/>
  <c r="O157" i="1"/>
  <c r="S270" i="1"/>
  <c r="P270" i="1" s="1"/>
  <c r="O286" i="1"/>
  <c r="O238" i="1"/>
  <c r="S313" i="1"/>
  <c r="P313" i="1" s="1"/>
  <c r="S289" i="1"/>
  <c r="P289" i="1" s="1"/>
  <c r="S265" i="1"/>
  <c r="P265" i="1" s="1"/>
  <c r="S241" i="1"/>
  <c r="P241" i="1" s="1"/>
  <c r="S217" i="1"/>
  <c r="P217" i="1" s="1"/>
  <c r="S193" i="1"/>
  <c r="P193" i="1" s="1"/>
  <c r="S169" i="1"/>
  <c r="P169" i="1" s="1"/>
  <c r="S145" i="1"/>
  <c r="P145" i="1" s="1"/>
  <c r="S121" i="1"/>
  <c r="P121" i="1" s="1"/>
  <c r="S97" i="1"/>
  <c r="P97" i="1" s="1"/>
  <c r="S73" i="1"/>
  <c r="P73" i="1" s="1"/>
  <c r="S49" i="1"/>
  <c r="P49" i="1" s="1"/>
  <c r="S25" i="1"/>
  <c r="P25" i="1" s="1"/>
  <c r="S21" i="1"/>
  <c r="P21" i="1" s="1"/>
  <c r="O249" i="1"/>
  <c r="S250" i="1"/>
  <c r="P250" i="1" s="1"/>
  <c r="S198" i="1"/>
  <c r="P198" i="1" s="1"/>
  <c r="S126" i="1"/>
  <c r="S64" i="1"/>
  <c r="P64" i="1" s="1"/>
  <c r="O285" i="1"/>
  <c r="O190" i="1"/>
  <c r="S312" i="1"/>
  <c r="P312" i="1" s="1"/>
  <c r="S288" i="1"/>
  <c r="P288" i="1" s="1"/>
  <c r="S264" i="1"/>
  <c r="P264" i="1" s="1"/>
  <c r="S240" i="1"/>
  <c r="P240" i="1" s="1"/>
  <c r="S216" i="1"/>
  <c r="P216" i="1" s="1"/>
  <c r="S192" i="1"/>
  <c r="P192" i="1" s="1"/>
  <c r="S168" i="1"/>
  <c r="P168" i="1" s="1"/>
  <c r="S144" i="1"/>
  <c r="P144" i="1" s="1"/>
  <c r="S120" i="1"/>
  <c r="P120" i="1" s="1"/>
  <c r="S96" i="1"/>
  <c r="P96" i="1" s="1"/>
  <c r="S72" i="1"/>
  <c r="S48" i="1"/>
  <c r="P48" i="1" s="1"/>
  <c r="S24" i="1"/>
  <c r="P24" i="1" s="1"/>
  <c r="M40" i="1"/>
  <c r="M159" i="1"/>
  <c r="S197" i="1"/>
  <c r="P197" i="1" s="1"/>
  <c r="S125" i="1"/>
  <c r="P125" i="1" s="1"/>
  <c r="S335" i="1"/>
  <c r="P335" i="1" s="1"/>
  <c r="S311" i="1"/>
  <c r="P311" i="1" s="1"/>
  <c r="S287" i="1"/>
  <c r="P287" i="1" s="1"/>
  <c r="S263" i="1"/>
  <c r="P263" i="1" s="1"/>
  <c r="S239" i="1"/>
  <c r="P239" i="1" s="1"/>
  <c r="S215" i="1"/>
  <c r="S191" i="1"/>
  <c r="P191" i="1" s="1"/>
  <c r="S167" i="1"/>
  <c r="P167" i="1" s="1"/>
  <c r="S143" i="1"/>
  <c r="P143" i="1" s="1"/>
  <c r="S119" i="1"/>
  <c r="S95" i="1"/>
  <c r="P95" i="1" s="1"/>
  <c r="S71" i="1"/>
  <c r="P71" i="1" s="1"/>
  <c r="S47" i="1"/>
  <c r="P47" i="1" s="1"/>
  <c r="S23" i="1"/>
  <c r="P23" i="1" s="1"/>
  <c r="P124" i="1"/>
  <c r="S164" i="1"/>
  <c r="P164" i="1" s="1"/>
  <c r="P40" i="1"/>
  <c r="O213" i="1"/>
  <c r="P126" i="1"/>
  <c r="S284" i="1"/>
  <c r="P284" i="1" s="1"/>
  <c r="S203" i="1"/>
  <c r="P203" i="1" s="1"/>
  <c r="O333" i="1"/>
  <c r="O45" i="1"/>
  <c r="S202" i="1"/>
  <c r="P202" i="1" s="1"/>
  <c r="S117" i="1"/>
  <c r="P80" i="1"/>
  <c r="O288" i="1"/>
  <c r="P142" i="1"/>
  <c r="P118" i="1"/>
  <c r="P94" i="1"/>
  <c r="P70" i="1"/>
  <c r="S116" i="1"/>
  <c r="P116" i="1" s="1"/>
  <c r="S236" i="1"/>
  <c r="P236" i="1" s="1"/>
  <c r="O331" i="1"/>
  <c r="S331" i="1"/>
  <c r="P331" i="1" s="1"/>
  <c r="O307" i="1"/>
  <c r="S307" i="1"/>
  <c r="P307" i="1" s="1"/>
  <c r="O283" i="1"/>
  <c r="S283" i="1"/>
  <c r="P283" i="1" s="1"/>
  <c r="O259" i="1"/>
  <c r="S259" i="1"/>
  <c r="P259" i="1" s="1"/>
  <c r="O235" i="1"/>
  <c r="S235" i="1"/>
  <c r="P235" i="1" s="1"/>
  <c r="O211" i="1"/>
  <c r="S211" i="1"/>
  <c r="P211" i="1" s="1"/>
  <c r="O187" i="1"/>
  <c r="S187" i="1"/>
  <c r="P187" i="1" s="1"/>
  <c r="O163" i="1"/>
  <c r="S163" i="1"/>
  <c r="P163" i="1" s="1"/>
  <c r="O139" i="1"/>
  <c r="S139" i="1"/>
  <c r="P139" i="1" s="1"/>
  <c r="O115" i="1"/>
  <c r="S115" i="1"/>
  <c r="P115" i="1" s="1"/>
  <c r="O91" i="1"/>
  <c r="S91" i="1"/>
  <c r="O67" i="1"/>
  <c r="S67" i="1"/>
  <c r="P67" i="1" s="1"/>
  <c r="O43" i="1"/>
  <c r="S43" i="1"/>
  <c r="P43" i="1" s="1"/>
  <c r="O19" i="1"/>
  <c r="S19" i="1"/>
  <c r="P19" i="1" s="1"/>
  <c r="S69" i="1"/>
  <c r="P69" i="1" s="1"/>
  <c r="S68" i="1"/>
  <c r="P68" i="1" s="1"/>
  <c r="S188" i="1"/>
  <c r="P188" i="1" s="1"/>
  <c r="M184" i="1"/>
  <c r="M160" i="1"/>
  <c r="M136" i="1"/>
  <c r="M112" i="1"/>
  <c r="P112" i="1" s="1"/>
  <c r="M88" i="1"/>
  <c r="P88" i="1" s="1"/>
  <c r="M207" i="1"/>
  <c r="M304" i="1"/>
  <c r="S141" i="1"/>
  <c r="P141" i="1" s="1"/>
  <c r="M255" i="1"/>
  <c r="M39" i="1"/>
  <c r="P103" i="1"/>
  <c r="M302" i="1"/>
  <c r="M110" i="1"/>
  <c r="P110" i="1" s="1"/>
  <c r="P102" i="1"/>
  <c r="O144" i="1"/>
  <c r="M253" i="1"/>
  <c r="M280" i="1"/>
  <c r="S140" i="1"/>
  <c r="P140" i="1" s="1"/>
  <c r="M326" i="1"/>
  <c r="M254" i="1"/>
  <c r="M182" i="1"/>
  <c r="M62" i="1"/>
  <c r="M301" i="1"/>
  <c r="M181" i="1"/>
  <c r="M109" i="1"/>
  <c r="S179" i="1"/>
  <c r="P179" i="1" s="1"/>
  <c r="M252" i="1"/>
  <c r="M156" i="1"/>
  <c r="M84" i="1"/>
  <c r="O142" i="1"/>
  <c r="S299" i="1"/>
  <c r="P299" i="1" s="1"/>
  <c r="S92" i="1"/>
  <c r="P92" i="1" s="1"/>
  <c r="S11" i="1"/>
  <c r="P11" i="1" s="1"/>
  <c r="O263" i="1"/>
  <c r="M208" i="1"/>
  <c r="P17" i="1"/>
  <c r="M278" i="1"/>
  <c r="M134" i="1"/>
  <c r="P137" i="1"/>
  <c r="M277" i="1"/>
  <c r="M133" i="1"/>
  <c r="S260" i="1"/>
  <c r="P260" i="1" s="1"/>
  <c r="M276" i="1"/>
  <c r="M132" i="1"/>
  <c r="P132" i="1" s="1"/>
  <c r="S298" i="1"/>
  <c r="P298" i="1" s="1"/>
  <c r="S10" i="1"/>
  <c r="P10" i="1" s="1"/>
  <c r="O262" i="1"/>
  <c r="O96" i="1"/>
  <c r="P109" i="1"/>
  <c r="S20" i="1"/>
  <c r="P20" i="1" s="1"/>
  <c r="M328" i="1"/>
  <c r="M303" i="1"/>
  <c r="M87" i="1"/>
  <c r="P87" i="1" s="1"/>
  <c r="M206" i="1"/>
  <c r="S261" i="1"/>
  <c r="P261" i="1" s="1"/>
  <c r="M229" i="1"/>
  <c r="M37" i="1"/>
  <c r="M204" i="1"/>
  <c r="M36" i="1"/>
  <c r="S212" i="1"/>
  <c r="P212" i="1" s="1"/>
  <c r="S131" i="1"/>
  <c r="P131" i="1" s="1"/>
  <c r="P53" i="1"/>
  <c r="O95" i="1"/>
  <c r="M232" i="1"/>
  <c r="M327" i="1"/>
  <c r="M231" i="1"/>
  <c r="M135" i="1"/>
  <c r="P135" i="1" s="1"/>
  <c r="P16" i="1"/>
  <c r="M158" i="1"/>
  <c r="M325" i="1"/>
  <c r="M157" i="1"/>
  <c r="M85" i="1"/>
  <c r="P85" i="1" s="1"/>
  <c r="P101" i="1"/>
  <c r="M300" i="1"/>
  <c r="M180" i="1"/>
  <c r="M12" i="1"/>
  <c r="P89" i="1"/>
  <c r="S130" i="1"/>
  <c r="P130" i="1" s="1"/>
  <c r="O216" i="1"/>
  <c r="O94" i="1"/>
  <c r="S308" i="1"/>
  <c r="P308" i="1" s="1"/>
  <c r="M256" i="1"/>
  <c r="M279" i="1"/>
  <c r="M183" i="1"/>
  <c r="M111" i="1"/>
  <c r="P111" i="1" s="1"/>
  <c r="M230" i="1"/>
  <c r="M86" i="1"/>
  <c r="M205" i="1"/>
  <c r="M13" i="1"/>
  <c r="P136" i="1"/>
  <c r="M324" i="1"/>
  <c r="M228" i="1"/>
  <c r="M108" i="1"/>
  <c r="S178" i="1"/>
  <c r="P178" i="1" s="1"/>
  <c r="S93" i="1"/>
  <c r="P93" i="1" s="1"/>
  <c r="O264" i="1"/>
  <c r="S332" i="1"/>
  <c r="P332" i="1" s="1"/>
  <c r="S251" i="1"/>
  <c r="P251" i="1" s="1"/>
  <c r="S44" i="1"/>
  <c r="P44" i="1" s="1"/>
  <c r="O215" i="1"/>
  <c r="S315" i="1"/>
  <c r="P315" i="1" s="1"/>
  <c r="S291" i="1"/>
  <c r="P291" i="1" s="1"/>
  <c r="S267" i="1"/>
  <c r="P267" i="1" s="1"/>
  <c r="S243" i="1"/>
  <c r="P243" i="1" s="1"/>
  <c r="S219" i="1"/>
  <c r="P219" i="1" s="1"/>
  <c r="S195" i="1"/>
  <c r="P195" i="1" s="1"/>
  <c r="S171" i="1"/>
  <c r="P171" i="1" s="1"/>
  <c r="S147" i="1"/>
  <c r="P147" i="1" s="1"/>
  <c r="S123" i="1"/>
  <c r="P123" i="1" s="1"/>
  <c r="S99" i="1"/>
  <c r="P99" i="1" s="1"/>
  <c r="S75" i="1"/>
  <c r="S51" i="1"/>
  <c r="P51" i="1" s="1"/>
  <c r="S27" i="1"/>
  <c r="P27" i="1" s="1"/>
  <c r="S3" i="1"/>
  <c r="P3" i="1" s="1"/>
  <c r="S330" i="1"/>
  <c r="P330" i="1" s="1"/>
  <c r="S306" i="1"/>
  <c r="P306" i="1" s="1"/>
  <c r="S282" i="1"/>
  <c r="P282" i="1" s="1"/>
  <c r="S258" i="1"/>
  <c r="P258" i="1" s="1"/>
  <c r="S234" i="1"/>
  <c r="P234" i="1" s="1"/>
  <c r="S210" i="1"/>
  <c r="P210" i="1" s="1"/>
  <c r="S186" i="1"/>
  <c r="P186" i="1" s="1"/>
  <c r="S162" i="1"/>
  <c r="P162" i="1" s="1"/>
  <c r="S138" i="1"/>
  <c r="S114" i="1"/>
  <c r="S90" i="1"/>
  <c r="S66" i="1"/>
  <c r="P66" i="1" s="1"/>
  <c r="S42" i="1"/>
  <c r="P42" i="1" s="1"/>
  <c r="S18" i="1"/>
  <c r="P18" i="1" s="1"/>
  <c r="O315" i="1"/>
  <c r="O291" i="1"/>
  <c r="O267" i="1"/>
  <c r="O243" i="1"/>
  <c r="O219" i="1"/>
  <c r="O195" i="1"/>
  <c r="O171" i="1"/>
  <c r="O147" i="1"/>
  <c r="O123" i="1"/>
  <c r="O99" i="1"/>
  <c r="O75" i="1"/>
  <c r="O51" i="1"/>
  <c r="O27" i="1"/>
  <c r="O3" i="1"/>
  <c r="P90" i="1" l="1"/>
  <c r="P84" i="1"/>
  <c r="P114" i="1"/>
  <c r="P138" i="1"/>
  <c r="P72" i="1"/>
  <c r="P108" i="1"/>
  <c r="P75" i="1"/>
  <c r="P86" i="1"/>
  <c r="P91" i="1"/>
  <c r="P134" i="1"/>
  <c r="P77" i="1"/>
  <c r="P37" i="1"/>
  <c r="P117" i="1"/>
</calcChain>
</file>

<file path=xl/connections.xml><?xml version="1.0" encoding="utf-8"?>
<connections xmlns="http://schemas.openxmlformats.org/spreadsheetml/2006/main">
  <connection id="1" keepAlive="1" name="Query - Sheet1" description="Connection to the 'Sheet1' query in the workbook." type="5" refreshedVersion="6" background="1" saveData="1">
    <dbPr connection="Provider=Microsoft.Mashup.OleDb.1;Data Source=$Workbook$;Location=Sheet1;Extended Properties=&quot;&quot;" command="SELECT * FROM [Sheet1]"/>
  </connection>
  <connection id="2" name="Query from m2mdata01" type="1" refreshedVersion="6" refreshOnLoad="1" saveData="1">
    <dbPr connection="DSN=m2mdata01;Description=m2mdata01;UID=MATT;Trusted_Connection=Yes;APP=Microsoft Office 2013;WSID=MKLAPTOP-PC;DATABASE=M2MDATA01;Network=DBMSSOCN" command="SELECT jomast.fjobno, jomast.fpartno as fpartnoOrginal, jomast.fpartrev, jomast.fquantity, jomast.fstatus, jomast.fcudrev, joitem.fdesc, joitem.fdescmemo_x000d__x000a_FROM M2MDATA01.dbo.joitem joitem, M2MDATA01.dbo.jomast jomast_x000d__x000a_WHERE jomast.fjobno = joitem.fjobno AND ((jomast.fstatus&lt;&gt;'OPEN' And jomast.fstatus&lt;&gt;'CLOSED' And jomast.fstatus&lt;&gt;'CANCELLED' And jomast.fstatus&lt;&gt;'COMPLETED') AND (jomast.fpartno&lt;&gt;'SETUP JOB' And jomast.fpartno&lt;&gt;'SETUP JOB FOR:' And jomast.fpartno&lt;&gt;'SETUP JOB SS'))_x000d__x000a_ORDER BY jomast.fjobno"/>
  </connection>
  <connection id="3" name="Query from m2mdata011" type="1" refreshedVersion="6" refreshOnLoad="1" saveData="1">
    <dbPr connection="DSN=m2mdata01;Description=m2mdata01;UID=MATT;Trusted_Connection=Yes;APP=Microsoft Office 2013;WSID=MKLAPTOP-PC;DATABASE=M2MDATA01;Network=DBMSSOCN" command="SELECT joitem.fjobno, jomast.fpartno as fpartnoOriginal, jomast.fpartrev, jomast.fquantity, jomast.fstatus, jomast.fcudrev, joitem.fdesc, joitem.fdescmemo_x000d__x000a_FROM joitem_x000d__x000a_INNER JOIN jomast ON jomast.fjobno = joitem.fjobno_x000d__x000a_INNER JOIN jodrtg ON jodrtg.fjobno = joitem.fjobno_x000d__x000a_INNER JOIN (SELECT jodrtg.fjobno, MAX(jodrtg.foperno) AS opno_x000d__x000a_  FROM jodrtg_x000d__x000a_  WHERE jodrtg.factschdst &gt;= (GETDATE() -90)_x000d__x000a_  GROUP BY jodrtg.fjobno) AS table1 ON joitem.fjobno = table1.fjobno AND jodrtg.foperno = table1.opno_x000d__x000a_WHERE jodrtg.factschdst &gt;= (GETDATE() -90) AND jomast.fstatus&lt;&gt;'OPEN' And jomast.fstatus&lt;&gt;'CANCELLED' AND jomast.fpartno&lt;&gt;'SETUP JOB' And jomast.fpartno&lt;&gt;'SETUP JOB FOR:' And jomast.fpartno&lt;&gt;'SETUP JOB SS'_x000d__x000a_ORDER BY joitem.fjobno"/>
  </connection>
</connections>
</file>

<file path=xl/sharedStrings.xml><?xml version="1.0" encoding="utf-8"?>
<sst xmlns="http://schemas.openxmlformats.org/spreadsheetml/2006/main" count="16646" uniqueCount="3851">
  <si>
    <t>fjobno</t>
  </si>
  <si>
    <t>fpartno</t>
  </si>
  <si>
    <t>fpartrev</t>
  </si>
  <si>
    <t>fquantity</t>
  </si>
  <si>
    <t>fstatus</t>
  </si>
  <si>
    <t>NS</t>
  </si>
  <si>
    <t>RELEASED</t>
  </si>
  <si>
    <t>fdesc</t>
  </si>
  <si>
    <t>FINAL REV</t>
  </si>
  <si>
    <t>fcudrev</t>
  </si>
  <si>
    <t/>
  </si>
  <si>
    <t>00</t>
  </si>
  <si>
    <t>10</t>
  </si>
  <si>
    <t>SHOP TIME</t>
  </si>
  <si>
    <t>TRAINING-HAZCOM/FORKLIFT</t>
  </si>
  <si>
    <t>TRAINING-SEMINARS</t>
  </si>
  <si>
    <t>TRAINING-ON THE JOB</t>
  </si>
  <si>
    <t>TRAINING-LASER</t>
  </si>
  <si>
    <t>TRAINING FREMONT PUNCH</t>
  </si>
  <si>
    <t>MAINTENANCE-BYSTR LASER</t>
  </si>
  <si>
    <t>MAINTENANCE-PUNCH</t>
  </si>
  <si>
    <t>MAINTENANCE-AMADA PRESS 2</t>
  </si>
  <si>
    <t>MAINTENANCE-FREMONT HVP</t>
  </si>
  <si>
    <t>MAINTENANCE-WELDING EQUIP</t>
  </si>
  <si>
    <t>MAINTENANCE - BURN-OFF</t>
  </si>
  <si>
    <t>MAINT-FORKLIFTS</t>
  </si>
  <si>
    <t>REPAIRS-BLDG-301 W WATER</t>
  </si>
  <si>
    <t>MAINTENANCE-QA TOOLS-FRET</t>
  </si>
  <si>
    <t>WASTE WATER TREATMENT</t>
  </si>
  <si>
    <t>R&amp;D PC70 PROD/PROC IMPROV</t>
  </si>
  <si>
    <t>UNLOAD TRUCK/RECEIVING</t>
  </si>
  <si>
    <t>STOCK SHIPPING</t>
  </si>
  <si>
    <t>OFFICE HOURS</t>
  </si>
  <si>
    <t>COMPUTER</t>
  </si>
  <si>
    <t>SALES-HOURLY</t>
  </si>
  <si>
    <t>SALES-ENGINEERING SUPPORT</t>
  </si>
  <si>
    <t>ISO 9001 IMPLEMENTATION</t>
  </si>
  <si>
    <t>TRANSPORTATION-ERRAND RUN</t>
  </si>
  <si>
    <t>TRANSPORTATION-DELIVERY</t>
  </si>
  <si>
    <t>PREVENTATIVE MAINTENANCE</t>
  </si>
  <si>
    <t>MAINTENANCE BYSTRO PRESS</t>
  </si>
  <si>
    <t>04</t>
  </si>
  <si>
    <t>01</t>
  </si>
  <si>
    <t>02</t>
  </si>
  <si>
    <t>06</t>
  </si>
  <si>
    <t>03</t>
  </si>
  <si>
    <t>05</t>
  </si>
  <si>
    <t>End of day clean-up and/or other indirect time not identified by another "internal for internal use" job</t>
  </si>
  <si>
    <t>employee training seminars; internal &amp; external</t>
  </si>
  <si>
    <t>all on-the-job training; other than those specifically listed</t>
  </si>
  <si>
    <t>laser training activity</t>
  </si>
  <si>
    <t>punch training activity</t>
  </si>
  <si>
    <t>PLANNED EXPENSES ONLY - Repairs &amp; Maintenance labor &amp; material - BYSTRONIC laser; not to include consumables</t>
  </si>
  <si>
    <t>PLANNED EXPENSES ONLY-Repairs &amp; Maintenance labor &amp; material - PUNCH; not to include consumables</t>
  </si>
  <si>
    <t>PLANNED EXPENSES ONLY-Repairs &amp; Maintenance Fremont HVP labor &amp; material; not to include consumables</t>
  </si>
  <si>
    <t>Repairs &amp; Maintenance labor &amp; material - Welding equip; not to include consumables</t>
  </si>
  <si>
    <t>Repairs &amp; Maintenance labor &amp; materials for Fremont facility</t>
  </si>
  <si>
    <t>Repairs &amp; Maintenance; includes inspection &amp; calibration</t>
  </si>
  <si>
    <t>Use for collecting time related to Waste Water Treatment of the Fremont powder system.</t>
  </si>
  <si>
    <t>Before charging time here ask about having a sub-job created for the specific R&amp;D project you are working on.</t>
  </si>
  <si>
    <t>pulling items from stock, packaging, loading or preparing to load</t>
  </si>
  <si>
    <t>clerical office functions</t>
  </si>
  <si>
    <t>computer system maintenance &amp; set-up</t>
  </si>
  <si>
    <t>Sales activities; including quoting, order entry, travel, sales calls</t>
  </si>
  <si>
    <t>Engineering support of Sales for customers other than those specified in sub-jobs</t>
  </si>
  <si>
    <t>ISO training, meeting, policy/procedure writing, and other related activities</t>
  </si>
  <si>
    <t>NOT DELIVERY...runs to pick up parts, paint, supplies, maintenance items &amp; TRANSPORTATION BETWEEN LOCATIONS</t>
  </si>
  <si>
    <t>DELIVERY OF PARTS TO CUSTOMER</t>
  </si>
  <si>
    <t>PREVENTATIVE MAINTENANCE CHARGES.  CHARGE TIME FOR ALL PROACTIVE CHECKS, TESTS, LUBRICATIONS AND THE LIKE</t>
  </si>
  <si>
    <t>FIND REV</t>
  </si>
  <si>
    <t>SELECT</t>
  </si>
  <si>
    <t>PHIL-9898-012-20367</t>
  </si>
  <si>
    <t>2</t>
  </si>
  <si>
    <t xml:space="preserve">New-hire, haz-com, forklift, and other safety related training_x000D_
</t>
  </si>
  <si>
    <t>Repairs &amp; Maintenance labor &amp; material - Bystonic press, not to include consumables</t>
  </si>
  <si>
    <t>MAINTENANCE BYSTRO PRESS2</t>
  </si>
  <si>
    <t>Repairs &amp; Maintenance labor &amp; material - Bystronic press, not to include consumables</t>
  </si>
  <si>
    <t>MAINTENANCE-EQUIPMENT</t>
  </si>
  <si>
    <t>MAINTENANCE-BYLASER LUL</t>
  </si>
  <si>
    <t>PLANNED EXPENSES ONLY - Repairs &amp; Maintenance labor &amp; material - BYSTRONIC laser load/unload; not to include consumables</t>
  </si>
  <si>
    <t>TAB, PANEL ASSM CANOPY FRONT RH GRN</t>
  </si>
  <si>
    <t>08</t>
  </si>
  <si>
    <t>TOOL CABINET PURCHASES</t>
  </si>
  <si>
    <t>THIS JOB IS FOR TOOL CABINET PURCHASES AND MAINTENANCE OF THE TOOL CABINET, MEANING REPLACEMENT PARTS AND TOOLS FOR SAME._x000D_
_x000D_
PUT ALL TOOLS INTO THE BOM FOR REFERENCE FOR THE FUTURE RECORDS OF THE TOOL CABINET.  PUT AS MUCH INFO IN AS POSSIBLE SO THAT IT WILL BE EASY TO FIND PART NUMBERS, MODELS, AND MORE FOR REPLACEMENT IN THE FUTURE.</t>
  </si>
  <si>
    <t>09</t>
  </si>
  <si>
    <t>PHIL-9898-012-20367-CV</t>
  </si>
  <si>
    <t>fdescmemo</t>
  </si>
  <si>
    <t>CLOSED</t>
  </si>
  <si>
    <t>COMPLETED</t>
  </si>
  <si>
    <t>POWDER BLACK TEXTURED PER SULLAIR SPEC 02250124-958</t>
  </si>
  <si>
    <t>FINISH: NONE</t>
  </si>
  <si>
    <t>RAL 7039 SAND TEXTURE (PPG-PCTA79172)</t>
  </si>
  <si>
    <t>07</t>
  </si>
  <si>
    <t>FIND REV2</t>
  </si>
  <si>
    <t>All materials should be entered into BOM &amp; purchased to this job.  Includes the cost of copper grates.</t>
  </si>
  <si>
    <t>All materials should be entered into BOM &amp; purchased to this job.  Does NOT include tooling.</t>
  </si>
  <si>
    <t>All materials should be entered into BOM &amp; purchased to this job.</t>
  </si>
  <si>
    <t>CHARGE TIME TO APPROPRIATE R&amp;M JOB FOR BREAKDOWNS, OR PLANNED SHUTDOWNS.  THIS JOB IS FOR PM'S ONLY</t>
  </si>
  <si>
    <t>GARY SMITH AND RON--CHARGE ALL TOOL CABINET PURCHASES TO THIS JOB.</t>
  </si>
  <si>
    <t>FIND REV3</t>
  </si>
  <si>
    <t>FIND REV4</t>
  </si>
  <si>
    <t>`REV002</t>
  </si>
  <si>
    <t>`REV001</t>
  </si>
  <si>
    <t xml:space="preserve">`REV001 _x000D_
</t>
  </si>
  <si>
    <t>`REV000</t>
  </si>
  <si>
    <t>`REV003</t>
  </si>
  <si>
    <t xml:space="preserve">All materials should be entered into BOM &amp; purchased to this job.  _x000D_
All materials should be entered into BOM &amp; purchased to this job.  _x000D_
_x000D_
_x000D_
</t>
  </si>
  <si>
    <t>EMPLOYEE PURCHASES</t>
  </si>
  <si>
    <t>Before charging time here ask about having a sub-job created for the specific EMPLOYEE PURCHASE project you are working on.</t>
  </si>
  <si>
    <t>Repairs &amp; Maintenance labor &amp; materials; includes all FORKLIFTS and the Genie lift.</t>
  </si>
  <si>
    <t>Unloading trucks and receiving parts</t>
  </si>
  <si>
    <t>NEW WELDER TESTS</t>
  </si>
  <si>
    <t>allcharges to administering weld tests to prospective employees.  Include material and labor charges.</t>
  </si>
  <si>
    <t>Repairs &amp; Maintenance labor &amp; material - Amada Press 1 HFB 1003; not to include consumables</t>
  </si>
  <si>
    <t>68.5X20.63X3.92 X-RAY PAN</t>
  </si>
  <si>
    <t>CONTINUOUS IMPROVEMENT</t>
  </si>
  <si>
    <t>X-RAY PAN COVER</t>
  </si>
  <si>
    <t>TAB, PNL ASSM FRM REAR BLK</t>
  </si>
  <si>
    <t>MAINT-GENESIS WELD ROBO</t>
  </si>
  <si>
    <t>Repairs &amp; Maintenance labor &amp; material - Genesis weld robot; not to include consumables</t>
  </si>
  <si>
    <t>REMAKE1</t>
  </si>
  <si>
    <t>REWORK1</t>
  </si>
  <si>
    <t>UNPLANNED R&amp;M BYSTRONIC</t>
  </si>
  <si>
    <t>UNPLANNED R&amp;M PUNCH</t>
  </si>
  <si>
    <t>UNPLANNED EXPENSES ONLY- REPAIRS &amp; MAINTENANCE LABOR &amp; MATERIAL</t>
  </si>
  <si>
    <t>UNPLANNED R&amp;M HVP</t>
  </si>
  <si>
    <t>UNPLANNED EXPENSES ONLY-REPAIRS &amp; MAINTENANCE FREMONT HVP LABOR &amp;</t>
  </si>
  <si>
    <t xml:space="preserve">All materials should be entered into BOM &amp; purchased to this job.  _x000D_
</t>
  </si>
  <si>
    <t>UNPLANNED R&amp;MAMADAPRESS 2</t>
  </si>
  <si>
    <t>UNPLANNED R&amp;M BYST PRESS</t>
  </si>
  <si>
    <t>UNPLANNED R&amp;M BYST PRESS2</t>
  </si>
  <si>
    <t>STOREROOM ACTIVITY</t>
  </si>
  <si>
    <t xml:space="preserve">storeroom activity includes the following activities:_x000D_
    Recieving Parts and putting them away, receiving in the computer_x000D_
    Issuing parts to jobs, computer issuing, _x000D_
    Solving problems as it relates to the storeroom--FIxing, cleaning, organizing_x000D_
    Transfering materials from Storeroom to MHC's, entering transfers into computer_x000D_
     Handing out and recieving and ording Supplies for the supplies cabinets_x000D_
    All Duties as it relates to Shipping--Creating, printing, shipping documents, ESIR's and BOL's _x000D_
    Assisting in determing what to ship based on truck schedules, hot lists and more_x000D_
_x000D_
    _x000D_
</t>
  </si>
  <si>
    <t>SULL-02250164-386-1-PF</t>
  </si>
  <si>
    <t>PANEL, FRAME CENTER FORMED, SPTWLD</t>
  </si>
  <si>
    <t>fpartnoOrginal</t>
  </si>
  <si>
    <t>fpartnoOriginal</t>
  </si>
  <si>
    <t>MAINTENANCE-FREMONT LVP</t>
  </si>
  <si>
    <t>Repairs &amp; Maintenance Fremont LVP labor &amp; material; not to include consumables</t>
  </si>
  <si>
    <t>UNPLANNED R&amp;M  LVP</t>
  </si>
  <si>
    <t xml:space="preserve">All materials should be entered into BOM &amp; purchased to this job.  _x000D_
_x000D_
_x000D_
_x000D_
</t>
  </si>
  <si>
    <t>SULL-02250164-386-2-PF</t>
  </si>
  <si>
    <t>ANGLE, FRAME FRONT FORMED, SPWLD</t>
  </si>
  <si>
    <t>SULL-02250164-386-6-PF</t>
  </si>
  <si>
    <t>PANEL, FRAME MID REAR FORMED SPWLD</t>
  </si>
  <si>
    <t>SULL-02250164-386-8-PF</t>
  </si>
  <si>
    <t>SUPPORT, DRAWBAR-UNIT FORMED SPWLD</t>
  </si>
  <si>
    <t>`REV004</t>
  </si>
  <si>
    <t>SULL-02250164-863-UNF</t>
  </si>
  <si>
    <t>TAB, PNL ROOF UNF</t>
  </si>
  <si>
    <t>SULL-02250164-858-UNF</t>
  </si>
  <si>
    <t>TAB, PNL CANOPY REAR-UNF</t>
  </si>
  <si>
    <t>TAB, PNL ASSM CAN ROOF GRN</t>
  </si>
  <si>
    <t>003</t>
  </si>
  <si>
    <t>TAB, DOOR CANOPY L&amp;R GRN</t>
  </si>
  <si>
    <t>TAB, PNL ASSM CAN REAR LH GRN</t>
  </si>
  <si>
    <t>SULL-02250164-550-1-UNF</t>
  </si>
  <si>
    <t>LEG, LIFTING BAIL T3 375</t>
  </si>
  <si>
    <t>SULL-02250164-550-2-UNF</t>
  </si>
  <si>
    <t>SUPPORT, LIFTING BAIL T3 375</t>
  </si>
  <si>
    <t>SULL-02250164-550-3-UNF</t>
  </si>
  <si>
    <t>PLATE, SUPPORT LIFTING BAIL T3 375</t>
  </si>
  <si>
    <t>SULL-02250164-550-4-PF</t>
  </si>
  <si>
    <t>PLATE, CAN SUPPORT LIFTING BAIL375</t>
  </si>
  <si>
    <t>CREATES FINISHED PART(S):_x000D_
SULL-02250190-669</t>
  </si>
  <si>
    <t>SULL-02250175-933-UNF</t>
  </si>
  <si>
    <t>SUPPORT, INSULATION ROOF UNF</t>
  </si>
  <si>
    <t>SULL-02250164-386-3-PF</t>
  </si>
  <si>
    <t>SULL-02250164-386-3-UNF</t>
  </si>
  <si>
    <t>L151628</t>
  </si>
  <si>
    <t>002</t>
  </si>
  <si>
    <t>TAB, PANEL ASSM CANOPY DOOR FRT GRN</t>
  </si>
  <si>
    <t>BAIL, LIFTING 375</t>
  </si>
  <si>
    <t>CHANNEL, FRAME LH UNF,PEM, AND FORM</t>
  </si>
  <si>
    <t>SULL-02250164-386-4-PF</t>
  </si>
  <si>
    <t>CHANNEL, FRAME RH UNF,PEM, AND FORM</t>
  </si>
  <si>
    <t>SULL-02250164-386-5-PF</t>
  </si>
  <si>
    <t>PANEL, REAR FRAME FORMED, SPWLD</t>
  </si>
  <si>
    <t>SULL-02250164-386-2-UNF</t>
  </si>
  <si>
    <t>ANGLE, FRAME FRONT UNF</t>
  </si>
  <si>
    <t>CHANNEL, FRAME LH UNF</t>
  </si>
  <si>
    <t>SULL-02250164-386-4-UNF</t>
  </si>
  <si>
    <t>CHANNEL, FRAME RH UNF</t>
  </si>
  <si>
    <t>SULL-02250164-386-5-UNF</t>
  </si>
  <si>
    <t>PANEL, REAR FRAME UNF</t>
  </si>
  <si>
    <t>SULL-02250164-386-7-UNF</t>
  </si>
  <si>
    <t>PANEL, FRAME MID FRONT UNF</t>
  </si>
  <si>
    <t>L147224</t>
  </si>
  <si>
    <t>SULL-02250164-386-7-F</t>
  </si>
  <si>
    <t>PANEL, FRAME MID FRONT FORMED</t>
  </si>
  <si>
    <t>SULL-02250175-933</t>
  </si>
  <si>
    <t>SUPPORT, INSULATION ROOF BLACK</t>
  </si>
  <si>
    <t>SULL-02250164-386-1-UNF</t>
  </si>
  <si>
    <t>PANEL, FRAME CENTER UNF</t>
  </si>
  <si>
    <t>SULL-02250164-386-8-UNF</t>
  </si>
  <si>
    <t>SUPPORT, DRAWBAR-UNIT UNF</t>
  </si>
  <si>
    <t>Repairs &amp; Maintenance labor &amp; material - All equipment not specified by another job</t>
  </si>
  <si>
    <t>SULL-02250149-684</t>
  </si>
  <si>
    <t>STRIKER, LATCH</t>
  </si>
  <si>
    <t>SULL-02250164-386-6-UNF</t>
  </si>
  <si>
    <t>PANEL, FRAME MID REAR UNF</t>
  </si>
  <si>
    <t>SULL-02250172-479</t>
  </si>
  <si>
    <t>STRAP, INSULATION SUPPORT</t>
  </si>
  <si>
    <t>UPDATED BMM 8/1/2018</t>
  </si>
  <si>
    <t>BAF, CLRS BOTTOM 375-425 T3</t>
  </si>
  <si>
    <t>SULLAIR BLACK TEXTURE PER SULLAIR SPEC 02250124-958</t>
  </si>
  <si>
    <t>BAFFLE,ASSM CAN ROOF INLET BLK</t>
  </si>
  <si>
    <t>SULLAIR BLACK TEXTURE - POWDER-PBT2-10012</t>
  </si>
  <si>
    <t>FRAME, ASSEMBLY 375 BTN MT TBAR</t>
  </si>
  <si>
    <t>SULL-02250190-667-8-UNF</t>
  </si>
  <si>
    <t>375 DRAWBAR SPACER MOUNTING PLATE</t>
  </si>
  <si>
    <t>`REV006</t>
  </si>
  <si>
    <t>SULL-02250190-667-4-UNF</t>
  </si>
  <si>
    <t>375 DRAWBAR COVER PLATE</t>
  </si>
  <si>
    <t>PHIL-9898-012-20367-F</t>
  </si>
  <si>
    <t>68.5X20.63X3.92 X-RA  FORMED KIT</t>
  </si>
  <si>
    <t>CONSISTS OF 12 GA PUNCHED AND FORMED PARTS_x000D_
_x000D_
1x F143033_x000D_
1x F143034_x000D_
1x F143035</t>
  </si>
  <si>
    <t>PHIL-9898-012-20367-LB-F</t>
  </si>
  <si>
    <t>X-RAY PAN LARGE BRACKET FORMED</t>
  </si>
  <si>
    <t>F143041, 16.25" LONG 4 BEND TOPHAT CHANNEL</t>
  </si>
  <si>
    <t>PHIL-9898-012-20367-SB-F</t>
  </si>
  <si>
    <t>X-RAY PAN SMALL BRACKET FORMED</t>
  </si>
  <si>
    <t>L150219, 2.25" WIDE 4 BEND OPEN ANGLE TOPHAT</t>
  </si>
  <si>
    <t>PHIL-9898-012-20367-UP</t>
  </si>
  <si>
    <t>68.5X20.63X3.92 X-RAY PAN UNPAINTED</t>
  </si>
  <si>
    <t>PHIL-DR0418-LG</t>
  </si>
  <si>
    <t>.250X.500" GASKET @ 66.91" W/ HOLES</t>
  </si>
  <si>
    <t>CUT AND PUNCH HOLES IN GASKET USING GREEN FIXTURE</t>
  </si>
  <si>
    <t>PHIL-TELETWIN SET</t>
  </si>
  <si>
    <t>TAPED PAIR OF TELETWIM BOXES</t>
  </si>
  <si>
    <t xml:space="preserve">`REV000 </t>
  </si>
  <si>
    <t>000</t>
  </si>
  <si>
    <t>FINISH: SULLAIR GLOBAL GREEN RIVER TEXTURE</t>
  </si>
  <si>
    <t>FULLY ASSEMBLED AND INVENTORIED X-RAY PAN UNPOWDERED</t>
  </si>
  <si>
    <t>NSE-02250190-669</t>
  </si>
  <si>
    <t>375B DRAWBAR</t>
  </si>
  <si>
    <t>SULL-02250164-697-UNF</t>
  </si>
  <si>
    <t>TAB, PNL FRAME LH 375-600 UNF</t>
  </si>
  <si>
    <t>SULL-02250167-515-UNF</t>
  </si>
  <si>
    <t>TAB, DOOR CANOPY L&amp;R</t>
  </si>
  <si>
    <t>TAB, PANEL ASSM FRAME FRONT BLK</t>
  </si>
  <si>
    <t>SULL-02250217-677</t>
  </si>
  <si>
    <t>TAB, GAS SPRG SUPT PNL 375D</t>
  </si>
  <si>
    <t>POWDER BLACK TEXTURED PER SULLAIR SPEC 02250124-958_x000D_
_x000D_
COMPONENT OF FINISHED PART(S):_x000D_
SULL-02250217-167_x000D_
SULL-02250217-179_x000D_
SULL-02250217-185_x000D_
SULL-02250217-189</t>
  </si>
  <si>
    <t>FINISH: SULLAIR BLACK TEXTURED POWDER</t>
  </si>
  <si>
    <t>SULL-02250237-439</t>
  </si>
  <si>
    <t>LIFT BAIL 185F</t>
  </si>
  <si>
    <t>NSE-02250164-456</t>
  </si>
  <si>
    <t>TAB, PANEL ASSM FRAME LH SIDE BLK</t>
  </si>
  <si>
    <t>TAB, PANEL ASSM FRAME RH SIDE BLK</t>
  </si>
  <si>
    <t>SULL-02250164-700-UNF</t>
  </si>
  <si>
    <t>TAB, PNL FRMREAR UNF</t>
  </si>
  <si>
    <t>MAINT-PANASONIC WELD ROBO</t>
  </si>
  <si>
    <t>Repairs &amp; Maintenance labor &amp; material - Panasonic 2200 weld robot; not to include consumables</t>
  </si>
  <si>
    <t>13</t>
  </si>
  <si>
    <t>SULL-02250217-886</t>
  </si>
  <si>
    <t>PANEL, ASSM TOOLBOX BLK</t>
  </si>
  <si>
    <t>TAB, PNL CAN FRT RH 375D</t>
  </si>
  <si>
    <t>TAB, PNL CAN REAR LH 375D</t>
  </si>
  <si>
    <t>IJUQ4-0000</t>
  </si>
  <si>
    <t>IJUQ5-0000</t>
  </si>
  <si>
    <t>IJUQ6-0000</t>
  </si>
  <si>
    <t>IJUQ7-0000</t>
  </si>
  <si>
    <t>IJUQ8-0000</t>
  </si>
  <si>
    <t>IJUQ8-0001</t>
  </si>
  <si>
    <t>IJUQ9-0000</t>
  </si>
  <si>
    <t>IJUQA-0000</t>
  </si>
  <si>
    <t>IJUQA-0001</t>
  </si>
  <si>
    <t>IJUQB-0000</t>
  </si>
  <si>
    <t>IJUQB-0001</t>
  </si>
  <si>
    <t>UNPLANNED EXPENSES ONLY - REPAIRS &amp; MAINTENANCE</t>
  </si>
  <si>
    <t>IJUQC-0000</t>
  </si>
  <si>
    <t>IJUQC-0001</t>
  </si>
  <si>
    <t>IJUQD-0000</t>
  </si>
  <si>
    <t>IJUQE-0000</t>
  </si>
  <si>
    <t>IJUQF-0000</t>
  </si>
  <si>
    <t>IJUQG-0000</t>
  </si>
  <si>
    <t>IJUQH-0000</t>
  </si>
  <si>
    <t>IJUQI-0000</t>
  </si>
  <si>
    <t>IJUQI-0001</t>
  </si>
  <si>
    <t>UNPLANNED EXPENSES ONLY-REPAIRS &amp; MAINTENANCE LABOR &amp; MATERIAL -</t>
  </si>
  <si>
    <t>IJUQJ-0000</t>
  </si>
  <si>
    <t>IJUQK-0000</t>
  </si>
  <si>
    <t>IJUQK-0001</t>
  </si>
  <si>
    <t>UNPLANNED EXPENSES ONLY-REPAIRS &amp; MAINTENANCE LVP LABOR &amp;</t>
  </si>
  <si>
    <t>IJUQL-0000</t>
  </si>
  <si>
    <t>IJUQM-0000</t>
  </si>
  <si>
    <t>CONTINUOUS IMPROVEMENT ACTIVITIES: 5S, KAIZEN, ETC.</t>
  </si>
  <si>
    <t>IJUQN-0000</t>
  </si>
  <si>
    <t>IJUQO-0000</t>
  </si>
  <si>
    <t>IJUQP-0000</t>
  </si>
  <si>
    <t>IJUQQ-0000</t>
  </si>
  <si>
    <t>IJUQR-0000</t>
  </si>
  <si>
    <t>IJUQS-0000</t>
  </si>
  <si>
    <t>IJUQU-0000</t>
  </si>
  <si>
    <t>IJUQV-0000</t>
  </si>
  <si>
    <t>IJUQV-0001</t>
  </si>
  <si>
    <t>SEE MEMO FOR ACTIVITIES INCLUDED AS STOREROOM</t>
  </si>
  <si>
    <t>IJUQW-0000</t>
  </si>
  <si>
    <t>IJUQX-0000</t>
  </si>
  <si>
    <t>IJUQY-0000</t>
  </si>
  <si>
    <t>IJUQZ-0000</t>
  </si>
  <si>
    <t>IJUR0-0000</t>
  </si>
  <si>
    <t>IJUR1-0000</t>
  </si>
  <si>
    <t>IJUR2-0000</t>
  </si>
  <si>
    <t>IJUR3-0000</t>
  </si>
  <si>
    <t>IJUR3-0001</t>
  </si>
  <si>
    <t>IJUR4-0000</t>
  </si>
  <si>
    <t>IJUR5-0000</t>
  </si>
  <si>
    <t>IJUR6-0000</t>
  </si>
  <si>
    <t>`REV000 .</t>
  </si>
  <si>
    <t>GASKET, HINGE-DOOR TSR 20</t>
  </si>
  <si>
    <t>SULL-02250120-359</t>
  </si>
  <si>
    <t>GASKET, HINGE-WALL TSR 20</t>
  </si>
  <si>
    <t>KirbyCheck</t>
  </si>
  <si>
    <t>KirbyP#</t>
  </si>
  <si>
    <t>IJW0F-0000</t>
  </si>
  <si>
    <t>WPS/PQR DEVELOPMENT &amp; SUS</t>
  </si>
  <si>
    <t xml:space="preserve">Base job for the creation of all WPS/PQR. _x000D_
_x000D_
_x000D_
</t>
  </si>
  <si>
    <t>SULL-02250214-440</t>
  </si>
  <si>
    <t>LIFT BAIL 185D</t>
  </si>
  <si>
    <t>KRBY-623-1537</t>
  </si>
  <si>
    <t>SPI ORANGE TEXTURED POWDER (PPG-PCTA39137)</t>
  </si>
  <si>
    <t>REWORK2</t>
  </si>
  <si>
    <t>CUSC-SLCRL-G STRUT W/ HDW</t>
  </si>
  <si>
    <t>GAS STRUT KIT W/ MOUNTING HARDWARE</t>
  </si>
  <si>
    <t>GAS STRUTS WITH INCLUDED MOUNTING HARDWARE_x000D_
_x000D_
CONTAINS:_x000D_
2 - UNCONT-GS1200_x000D_
4 - M8 SS HEX NUT_x000D_
4 - SS 3/8 FLATWASHER_x000D_
4 - SS 5/16 LOCKWASHER_x000D_
_x000D_
*MAKE SURE HARDWARE IS COMBINED TOGETHER IN A SINGLE NEW BAG*</t>
  </si>
  <si>
    <t>KRBY-588-0471</t>
  </si>
  <si>
    <t>SUPPORT AS - LH</t>
  </si>
  <si>
    <t>SUPPORT AS - LH PER PRINT DMG-588-0741_REV01_x000D_
_x000D_
FINISH:1E4602A EPD YELLOW KPE92211P60 MG_x000D_
_x000D_
LABEL PER: 1E0507D_x000D_
_x000D_
CRU BASE $.54 @ 62.907 LBS</t>
  </si>
  <si>
    <t>KRBY-588-0472</t>
  </si>
  <si>
    <t>SUPPORT AS - RH</t>
  </si>
  <si>
    <t>SUPPORT AS - RH PER PRINT DMG-588-0472_REV02_x000D_
_x000D_
FINISH:1E4602A EPD YELLOW KPE92211P60 MG_x000D_
_x000D_
LABEL PER: 1E0507D_x000D_
_x000D_
CRU BASE $.54 @ 62.907 LBS</t>
  </si>
  <si>
    <t>SULL-02250217-685</t>
  </si>
  <si>
    <t>TAB, GAS SPRG SUPT DR 375D</t>
  </si>
  <si>
    <t>POWDER BLACK TEXTURED PER SULLAIR SPEC 02250124-958_x000D_
_x000D_
COMPONENT OF FINISHED PART(S):_x000D_
SULL-02250217-377</t>
  </si>
  <si>
    <t>IJWWP-0000</t>
  </si>
  <si>
    <t>SRC-02250174-931</t>
  </si>
  <si>
    <t>`REV001 .</t>
  </si>
  <si>
    <t>IJUR0-0002</t>
  </si>
  <si>
    <t>WELD TABLE EXTENSIONS</t>
  </si>
  <si>
    <t>ON HOLD</t>
  </si>
  <si>
    <t>8X EXTENSIONS REVERSE ENGINEERING FROM SUPPLIED PARTS_x000D_
_x000D_
1000-1039 FIXTURE BITS. 4X L154616, 1/2 A36</t>
  </si>
  <si>
    <t>SPI-00951-068</t>
  </si>
  <si>
    <t>KRBY-624-0824</t>
  </si>
  <si>
    <t>SPI-20144-017</t>
  </si>
  <si>
    <t>SRC-02250174-876</t>
  </si>
  <si>
    <t>4190904</t>
  </si>
  <si>
    <t>`REV-.5</t>
  </si>
  <si>
    <t>4190917</t>
  </si>
  <si>
    <t>`REV00A</t>
  </si>
  <si>
    <t>SUPPORT AS - LH UNPAINTED</t>
  </si>
  <si>
    <t>SUPPORT AS - RH UNPAINTED</t>
  </si>
  <si>
    <t>4190999</t>
  </si>
  <si>
    <t>`REV00C</t>
  </si>
  <si>
    <t>4190920</t>
  </si>
  <si>
    <t>`REV00B</t>
  </si>
  <si>
    <t>KRBY-586-3979-F</t>
  </si>
  <si>
    <t>SUPPORT - RH</t>
  </si>
  <si>
    <t>4190997</t>
  </si>
  <si>
    <t>2001503131</t>
  </si>
  <si>
    <t>4190924</t>
  </si>
  <si>
    <t>`REVA.6</t>
  </si>
  <si>
    <t>SRC-02250175-442</t>
  </si>
  <si>
    <t>SRC-02250175-980</t>
  </si>
  <si>
    <t>4190903</t>
  </si>
  <si>
    <t>`REV-.4</t>
  </si>
  <si>
    <t>4190915</t>
  </si>
  <si>
    <t>`REV-.6</t>
  </si>
  <si>
    <t>4190923</t>
  </si>
  <si>
    <t>4190913</t>
  </si>
  <si>
    <t>`REV-.2</t>
  </si>
  <si>
    <t>4190914</t>
  </si>
  <si>
    <t>`REV-.3</t>
  </si>
  <si>
    <t>4190919</t>
  </si>
  <si>
    <t>4190921</t>
  </si>
  <si>
    <t>IJUQL-0022</t>
  </si>
  <si>
    <t>KRBY-624-9534 WELD ROBOT</t>
  </si>
  <si>
    <t>TEST RUN OF QTY 3 PARTS TO DIAL IN THE WELD ROBOT PROGRAM</t>
  </si>
  <si>
    <t>SRC-02250174-868</t>
  </si>
  <si>
    <t>SRC-02250174-953</t>
  </si>
  <si>
    <t>SRC-02250164-386</t>
  </si>
  <si>
    <t>SRC-02250174-880</t>
  </si>
  <si>
    <t>FinalRevReview</t>
  </si>
  <si>
    <t>Gaston?</t>
  </si>
  <si>
    <t>IJUQL-0026</t>
  </si>
  <si>
    <t>DRILL/TAP HOLDER</t>
  </si>
  <si>
    <t>STARTED</t>
  </si>
  <si>
    <t>16 Gage Material_x000D_
_x000D_
1x L155064_x000D_
1x L155065</t>
  </si>
  <si>
    <t>CREATES FINISHED PART:_x000D_
SULL-I-02250174-294 REV 08</t>
  </si>
  <si>
    <t>08A</t>
  </si>
  <si>
    <t>SULL-I-02250174-294-3-UNF</t>
  </si>
  <si>
    <t>PANEL, DUCT L/H SIDE UNF</t>
  </si>
  <si>
    <t>SULL-I-02250174-294-4-UNF</t>
  </si>
  <si>
    <t>ANGLE, DUCT FRAME UNF</t>
  </si>
  <si>
    <t>SULL-02250243-111</t>
  </si>
  <si>
    <t>KRBY-630-2325</t>
  </si>
  <si>
    <t>IJUQL-0027</t>
  </si>
  <si>
    <t>KRBY 5865 POST SET</t>
  </si>
  <si>
    <t>SULL-I-02250214-919</t>
  </si>
  <si>
    <t>SUPT, UNIT SENERGY P18</t>
  </si>
  <si>
    <t>SRC-02250174-956</t>
  </si>
  <si>
    <t>SRC-02250175-445</t>
  </si>
  <si>
    <t>SULL-I-02250260-513</t>
  </si>
  <si>
    <t>ASSY DUCT P10-40HP 50/60HZ</t>
  </si>
  <si>
    <t>Bolt together assembly of following components:_x000D_
02250154-721_x000D_
02250174-294_x000D_
02250259-785_x000D_
02250180-559</t>
  </si>
  <si>
    <t>4X INSIDE MAGNETIC POSTS, 4X OUTSIDE MAGNETIC POSTS_x000D_
_x000D_
8X L155114_x000D_
8X L155113_x000D_
8X L155112_x000D_
8X L155115_x000D_
12X L155116_x000D_
8X L155145_x000D_
6X L154611</t>
  </si>
  <si>
    <t>IJWX9-0000</t>
  </si>
  <si>
    <t xml:space="preserve">FINISH : NEW SPI WHITE MATTE SMOOTH PCTA89264_x000D_
</t>
  </si>
  <si>
    <t>SRC-02250175-447</t>
  </si>
  <si>
    <t>SULL-02250230-655</t>
  </si>
  <si>
    <t>SULL-02250252-610</t>
  </si>
  <si>
    <t>DOOR, FRONT RS 900D</t>
  </si>
  <si>
    <t>FINISH: SULLAIR GLOBAL GREEN RIVER TEXTURE_x000D_
_x000D_
USE PRINT 02250252-609</t>
  </si>
  <si>
    <t>4190901</t>
  </si>
  <si>
    <t>SULL-02250252-657</t>
  </si>
  <si>
    <t>SUPT, BRKT STANDOFF</t>
  </si>
  <si>
    <t>05344-0000</t>
  </si>
  <si>
    <t>3XM84X90.38X18</t>
  </si>
  <si>
    <t>Partl Comp</t>
  </si>
  <si>
    <t xml:space="preserve">3XM84X90.38X18 DWG.#70ZA. INCLUDES GROB ORANGE INTERIOR DOORS, GROB WHITE     REMAINDER OF INTERIOR, GROB VISTA GREEN EXTERIOR, FOLDING SHELF, AC CUTOUT,   </t>
  </si>
  <si>
    <t xml:space="preserve">ADJUSTABLE WIREWAY IN BOTTOM, ADAPTER KIT FOR AB1494V DISCONNECT, REMOVABLE END PANEL WITH CUTOUTS, LIFT-OFF HINGES ON DOOR, AND UNISTRUT AND ANGLE IRON ON AND IN TOP FOR TRANSFORMERS. THIS ALSO INCLUDES THE END SINGLE DOOR COMPARTMENT WITH LAYOUT IN THE BARRIER._x000D_
ALSO INCLUDES 5" FLOOR STANDS._x000D_
ALSO INCLUDES 19" X 49.5" X 17.875" TRANSFORMER COVER PAINTED GROB VISTA GREEN._x000D_
THIS ITEM IS THE SAME AS ITEMS .001 AND .003 ON S.O.2500 (J.O.4596 &amp; 4598), EXCEPT FOR LAYOUT CHANGE ON THE AIR CONDITIONER.                         _x000D_
REFERENCE DWG. #70ZA-XXXXX-E SH.126,127.          _x000D_
NOTE: SUBPANEL FOR THIS ITEM IS JOB 5350-000 AND DELIVERS EARLY._x000D_
</t>
  </si>
  <si>
    <t>SULL-02250219-947</t>
  </si>
  <si>
    <t>SUPT, GAS SPRG DR 1600J</t>
  </si>
  <si>
    <t>IJUR3-0004</t>
  </si>
  <si>
    <t>HV BOOTH 16GA PLATE</t>
  </si>
  <si>
    <t>GLYNN REQUESTED A 16GA PLATE FOR THE HV BOOTH</t>
  </si>
  <si>
    <t>CR1214</t>
  </si>
  <si>
    <t>SULL-02250211-910</t>
  </si>
  <si>
    <t>TAB, HINGE BACKER 1600G</t>
  </si>
  <si>
    <t>FINISH: MILL</t>
  </si>
  <si>
    <t>TAB, PNL CAN REAR RH 375D</t>
  </si>
  <si>
    <t>H0232-0000</t>
  </si>
  <si>
    <t>SULL-02250107-018</t>
  </si>
  <si>
    <t>KRBY-551-0846</t>
  </si>
  <si>
    <t>TOP HAT BRACKET WITH BOSS</t>
  </si>
  <si>
    <t>TOP HAT BRACKET WITH BOSS PER DRAWING 551-0846 REV 01_x000D_
_x000D_
FINISH: MEDIUM GLOSS BLACK_x000D_
_x000D_
LABEL PER: 1E0507B_x000D_
_x000D_
CRU .54</t>
  </si>
  <si>
    <t>SPI-10144-084-GG</t>
  </si>
  <si>
    <t>SPI-03337-002</t>
  </si>
  <si>
    <t>FINISH: BLACK POWDER TEXTURED PER SULLAIR SPEC 02250124-958.   Part number POWDER-PBT2-10012.</t>
  </si>
  <si>
    <t>SRC-02250164-550</t>
  </si>
  <si>
    <t>SPI-00951-072</t>
  </si>
  <si>
    <t>SULL-02250252-606</t>
  </si>
  <si>
    <t>KRBY-633-9905</t>
  </si>
  <si>
    <t>PLATE, FLAT 156X88X2</t>
  </si>
  <si>
    <t>SULL-02250252-587-R</t>
  </si>
  <si>
    <t>PNL, ROOF PER DRAWING 02250107-018 REV 08_x000D_
_x000D_
FINISH: SULLAIR GLOBAL GREEN _x000D_
_x000D_
CRU .64_x000D_
_x000D_
***EXCEPTIONS**** _x000D_
_x000D_
DOES NOT INCLUDE PPAP DUE TO VOLUME OF LESS THAN 3. PPAP NOW INCLUDED BASED ON UPDATED PO. 11/21/24 NTF</t>
  </si>
  <si>
    <t>SUPT, BRKT COOLING</t>
  </si>
  <si>
    <t>`REV00B .</t>
  </si>
  <si>
    <t>COVER (EMAX2, SIDE)</t>
  </si>
  <si>
    <t>KRBY-630-1725</t>
  </si>
  <si>
    <t>`REV003 .</t>
  </si>
  <si>
    <t>KRBY-303-8272</t>
  </si>
  <si>
    <t>ANGLE BRACKET, 24.48 X 1.37 X 1.37</t>
  </si>
  <si>
    <t>ANGLE BRACKET, 24.48 X 1.37 X 1.37 PER DRAWING 303-8272 REV 04_x000D_
_x000D_
FINISH: 1E4520 CAT YELLOW KPE92210P60 HG_x000D_
_x000D_
**PART NUMBER MUST BE LASER ETCHED, DO NOT USE ADHESIVE LABELS ON THIS PART**_x000D_
_x000D_
CRU .54</t>
  </si>
  <si>
    <t xml:space="preserve">`REV008 _x000D_
SDR SENT TO SULLAIR 12/3/24 NTF_x000D_
_x000D_
EMAILED SULLAIR ENGINEERING FOR MISSING INFORMATION: DIMS OF INSULATION, QUANTITY AND PLACEMENT OF CAGE NUTS, INSULATION CLIP, AND SPOTWELDS. 11/22/24 NTF_x000D_
QTY OF HHW60-000000224? 11/22/24 NTF_x000D_
_x000D_
removed hold ppap pricing was added BS_x000D_
_x000D_
PUT ON HOLD PER MIKE MILLER 11/7/24 DUE TO CUSTOMER WANTING PPAP. NTF 11/4/24_x000D_
_x000D_
`REV008 ._x000D_
</t>
  </si>
  <si>
    <t>PANEL AS (REAR SHROUD, ECS)</t>
  </si>
  <si>
    <t>KRBY-645-6617</t>
  </si>
  <si>
    <t>14GA FORMED COVER ECS -SIDE SHROUD</t>
  </si>
  <si>
    <t>SULL-1004-3215</t>
  </si>
  <si>
    <t>IJUQL-0033</t>
  </si>
  <si>
    <t>KRBY 551-0846 FIXTURES</t>
  </si>
  <si>
    <t>CHANNEL FIXTURE</t>
  </si>
  <si>
    <t>4X L155438, 4X L155439 1/4 MILD_x000D_
_x000D_
FNEST-L _________________x000D_
_x000D_
_x000D_
_x000D_
FLASERS ___________________x000D_
_x000D_
_x000D_
_x000D_
_x000D_
FFORM ___________________</t>
  </si>
  <si>
    <t>KRBY-588-0471-UP-R</t>
  </si>
  <si>
    <t>COVER (4000A-5000A REAR)</t>
  </si>
  <si>
    <t>KRBY-588-0471-P</t>
  </si>
  <si>
    <t>SUPPORT AS - LH PAINTED</t>
  </si>
  <si>
    <t>SUPPORT AS - RH PAINTED</t>
  </si>
  <si>
    <t>12 GA MILD STEEL CONSTRUCTION. ALL THE SHEET METAL SUB COMPONENTS(15-"RIBS") TO BE_x000D_
_x000D_
 RIVETED IN PLACE. 1/4" THICK GASKET. _x000D_
FINISH TO BE ANSI 61 GRAY POWDER COAT._x000D_
_x000D_
***TO BE UL LABELED***</t>
  </si>
  <si>
    <t>SULL-02250164-694-UNF</t>
  </si>
  <si>
    <t>TAB, PNL FRAME RH 375-600 UNF</t>
  </si>
  <si>
    <t>KRBY-588-0472-P</t>
  </si>
  <si>
    <t>SULL-02250164-703-UNF</t>
  </si>
  <si>
    <t>TAB, PNL FRM FRT UNF</t>
  </si>
  <si>
    <t>TAPED A MATCHED PAIR OF BOXES FROM TELETWIN</t>
  </si>
  <si>
    <t>SULL-02250164-834-UNF</t>
  </si>
  <si>
    <t>TAB, CANOPY FRT UNF</t>
  </si>
  <si>
    <t>SULL-02250164-801-UNF</t>
  </si>
  <si>
    <t>07A</t>
  </si>
  <si>
    <t>TAB, PNL CAN FRT RH UNF</t>
  </si>
  <si>
    <t>`REV002 .</t>
  </si>
  <si>
    <t xml:space="preserve">`REV002 ._x000D_
</t>
  </si>
  <si>
    <t>SULL-1003-8570</t>
  </si>
  <si>
    <t>SULL-1003-7726</t>
  </si>
  <si>
    <t>SULL-1006-0627</t>
  </si>
  <si>
    <t>SULL-1006-0628</t>
  </si>
  <si>
    <t xml:space="preserve">`REV000 ._x000D_
</t>
  </si>
  <si>
    <t>SRC-02250174-872</t>
  </si>
  <si>
    <t>TAB, PANEL ASSM CAN FRT LH GREEN</t>
  </si>
  <si>
    <t>SRC-02250174-864</t>
  </si>
  <si>
    <t>SRC-02250174-884</t>
  </si>
  <si>
    <t>TAB, PANEL ASSM CANOPY REAR GRN</t>
  </si>
  <si>
    <t>ENG W/ PPAP</t>
  </si>
  <si>
    <t>NA</t>
  </si>
  <si>
    <t>ONE TIME CHARGE</t>
  </si>
  <si>
    <t>ONE TIME CHARGE FOR ENGINEERING AND PPAP - IF NO PPAP IS REQUIRED PLEASE SEE NEXT LINE FOR ENGINEERING CHARGE ONLY</t>
  </si>
  <si>
    <t>SULL-02250164-806-UNF</t>
  </si>
  <si>
    <t>10A</t>
  </si>
  <si>
    <t>TAB, PNL CAN FRT LH UNF</t>
  </si>
  <si>
    <t>SULL-02250165-538-UNF</t>
  </si>
  <si>
    <t>PANEL, TOOLBOX UNF</t>
  </si>
  <si>
    <t>SULL-02250172-479-UNF</t>
  </si>
  <si>
    <t>STRAP, INSULATION SUPPORT UNF</t>
  </si>
  <si>
    <t>SULL-02250164-881-UNF</t>
  </si>
  <si>
    <t>TAB, CANOPY ROOF INLET UNF</t>
  </si>
  <si>
    <t>SULL-02250164-816-UNF</t>
  </si>
  <si>
    <t>TAB, PNL CAN REAR LH-UNF</t>
  </si>
  <si>
    <t xml:space="preserve">`REV002 _x000D_
</t>
  </si>
  <si>
    <t>SRC-02250174-889</t>
  </si>
  <si>
    <t>TAB, PANEL CAN REAR RH GRN</t>
  </si>
  <si>
    <t>SULL-02250164-811-UNF</t>
  </si>
  <si>
    <t>TAB, PNL CAN RR RH UNF</t>
  </si>
  <si>
    <t>SULL-1004-2583</t>
  </si>
  <si>
    <t>SULL-1004-3117</t>
  </si>
  <si>
    <t>SULL-1004-1142</t>
  </si>
  <si>
    <t>SULL-02250223-264</t>
  </si>
  <si>
    <t>14GA T-BRACKET W/ WELD NUTS</t>
  </si>
  <si>
    <t>SULL-1004-3784</t>
  </si>
  <si>
    <t>SULL-1003-8572</t>
  </si>
  <si>
    <t>SULL-1003-8571</t>
  </si>
  <si>
    <t>SULL-02250223-261</t>
  </si>
  <si>
    <t>SULL-02250190-667-2-UNF</t>
  </si>
  <si>
    <t>375 DRAWBAR MOUNTING PLATE FORMED</t>
  </si>
  <si>
    <t>SULL-02250249-394</t>
  </si>
  <si>
    <t>SULL-1004-2794</t>
  </si>
  <si>
    <t>`REV001 _x000D_
_x000D_
QT'R: SALES TO LOOK INTO ORDERING INSULATION OR TO CUT BY HAND NEXT RELEASE. CURRENTLY SPI-SI-00009-153 IN BOM AT 0 DUE TO 8 WEEK LEAD TIME. 11/13/24 NTF. Proceeding with cut insulation as the insulation supply situation has not inproved since Novemeber, BM 1/31/25</t>
  </si>
  <si>
    <t>SULL-GR-02250164-880</t>
  </si>
  <si>
    <t>GRILLE, CANOPY, ROOF</t>
  </si>
  <si>
    <t>TAB DOOR ASSY CAN L&amp;R 375D</t>
  </si>
  <si>
    <t>POWDER GLOBAL GREEN RIVER TEXT 2 PER SULLAIR SPEC 02250221-889</t>
  </si>
  <si>
    <t>NSE-02250164-692</t>
  </si>
  <si>
    <t>CHAN, BAT HOLD DWN 375-600 T3</t>
  </si>
  <si>
    <t>SULLAIR BLACK TEXTURE POLYESTER  POWDER-PBT2-10012</t>
  </si>
  <si>
    <t>SULL-02250190-667-2-F</t>
  </si>
  <si>
    <t>SULL-02250190-667-3-UNF</t>
  </si>
  <si>
    <t>375 DRAWBAR HITCH MOUNTING PLATE</t>
  </si>
  <si>
    <t>USED TO MAKE -3 &amp; -9 PER 02250190-667 BOM. 10/7/13 CAS_x000D_
_x000D_
CREATES FINISHED PART(S):_x000D_
SULL-02250190-669</t>
  </si>
  <si>
    <t>SULL-02250224-599</t>
  </si>
  <si>
    <t>DMG-WR-SCV-W10L60</t>
  </si>
  <si>
    <t>WIRE RACEWAY SURFACE CVR AS 10WX60L</t>
  </si>
  <si>
    <t>SULL-02250223-258</t>
  </si>
  <si>
    <t>SULL-02250223-262</t>
  </si>
  <si>
    <t>KRBY-624-9534</t>
  </si>
  <si>
    <t>HEAVY 3/8 BRACKET WELDMENT, AS</t>
  </si>
  <si>
    <t xml:space="preserve">HEAVY 3/8 BRACKET WELDMENT, AS PER DRAWING 624-9534 REV 00_x000D_
_x000D_
P/N ETCHING INCLUDED IN LASER TIME_x000D_
_x000D_
FINISH: 1E4520 CAT YELLOW KPE92210P60 HG_x000D_
_x000D_
CRU .54_x000D_
</t>
  </si>
  <si>
    <t>IJUQD-0001</t>
  </si>
  <si>
    <t>BOARD CUTTING</t>
  </si>
  <si>
    <t>JOB FOR CUTTING BOARDS FOR PACKAGING</t>
  </si>
  <si>
    <t>IJUQD-0002</t>
  </si>
  <si>
    <t>SKID MAKING</t>
  </si>
  <si>
    <t>JOB FOR MAKING SKIDS TO SHIP ON</t>
  </si>
  <si>
    <t>SUPPORT BRACKET 19MV, DIVIDER PER DRAWING 2001503131 REVB</t>
  </si>
  <si>
    <t>SPI-00951-071</t>
  </si>
  <si>
    <t>SPI-00951-075</t>
  </si>
  <si>
    <t>IJUQL-0037</t>
  </si>
  <si>
    <t>IR JIGS</t>
  </si>
  <si>
    <t>1/2 A36_x000D_
- 1x L155623, 1x L155624, 1x L155625_x000D_
1/4 (ANY)_x000D_
2X L155611, 2X L155612</t>
  </si>
  <si>
    <t>IJUQM-0012</t>
  </si>
  <si>
    <t>COBOT 5S PROJECT</t>
  </si>
  <si>
    <t xml:space="preserve">6x L155627_x000D_
6X L155630_x000D_
3X L155631_x000D_
</t>
  </si>
  <si>
    <t>SPI-00951-067</t>
  </si>
  <si>
    <t>SPI-00951-069</t>
  </si>
  <si>
    <t>SPI-00951-070</t>
  </si>
  <si>
    <t>SPI-03337-003</t>
  </si>
  <si>
    <t xml:space="preserve">DMG STANDARD WIRE RACEWAY WITH SURFACE COVER. 10" WIDE X 60" LENGTH X 4" DEPTH INCLUDING COVER._x000D_
_x000D_
INCLUDES QTY 2 COMBINATION END CAP/ COUPLING DEVICE._x000D_
_x000D_
COVER, COUPLING DEVICE, AND END CAP TO BE ATTACHED WITH SELF TAPPING SCREWS INSTALLED FROM THE EXTERIOR OF THE BOX_x000D_
_x000D_
FINISH: ANSI 61 GRAY POWDER COAT_x000D_
_x000D_
STEEL COST: 0.5823_x000D_
</t>
  </si>
  <si>
    <t>SULL-02250190-669</t>
  </si>
  <si>
    <t>SULL-02250252-587</t>
  </si>
  <si>
    <t>PNL, CNTRL CS FRT 900D</t>
  </si>
  <si>
    <t>TAB, BUMPER 375-600</t>
  </si>
  <si>
    <t xml:space="preserve">`REV001 ._x000D_
</t>
  </si>
  <si>
    <t>SPI-00947-073</t>
  </si>
  <si>
    <t>SULL-02250150-231-UNF</t>
  </si>
  <si>
    <t>DOOR, INSTR PANEL 185H-260DPQ UNF</t>
  </si>
  <si>
    <t>Creates finished part(s):_x000D_
SULL-02250138-181 REV. 03_x000D_
SULL-02250140-953 REV. 02_x000D_
SULL-02250140-957 REV. 02_x000D_
SULL-02250223-170 REV. 01_x000D_
SULL-02250249-746 REV. 01</t>
  </si>
  <si>
    <t>SULL-02250164-706-UNF</t>
  </si>
  <si>
    <t>VERIFIED COUNT 2/19/15 CAS</t>
  </si>
  <si>
    <t>SULL-02250199-653-5-UNF</t>
  </si>
  <si>
    <t>VANE 12.63 LENGTH EXHAUST UNF</t>
  </si>
  <si>
    <t>SULL-02250199-653-6-UNF</t>
  </si>
  <si>
    <t>VANE 26 LENGTH EXHAUST UNF</t>
  </si>
  <si>
    <t>VERIFIED UNFS 2/20/15 CAS</t>
  </si>
  <si>
    <t>SULL-02250199-653-7-UNF</t>
  </si>
  <si>
    <t>VANE 37.24 LENGTH EXHAUST UNF</t>
  </si>
  <si>
    <t>SULL-02250199-653-8-UNF</t>
  </si>
  <si>
    <t>VANE 43.62 LENGTH EXHAUST UNF</t>
  </si>
  <si>
    <t>SULL-02250199-653-9-UNF</t>
  </si>
  <si>
    <t>SUPT BRKT UNF</t>
  </si>
  <si>
    <t>SULL-02250194-605</t>
  </si>
  <si>
    <t>DOOR, INSTR PANEL 185H-260DPQ</t>
  </si>
  <si>
    <t>Powder coat USING--GLOBAL GREEN POWDER TEXTURED PER SULLAIR SPEC 02250059-005.</t>
  </si>
  <si>
    <t>SULL-02250199-653-3</t>
  </si>
  <si>
    <t>PLATE, RH SEPERATOR EXHAUST</t>
  </si>
  <si>
    <t>SULL-02250199-653-4</t>
  </si>
  <si>
    <t>PLATE, LH SEPERATOR EXHAUST</t>
  </si>
  <si>
    <t>SULL-02250250-640</t>
  </si>
  <si>
    <t>H0874-0000</t>
  </si>
  <si>
    <t>KRBY-501-7829</t>
  </si>
  <si>
    <t>BOX GP CONTROL</t>
  </si>
  <si>
    <t>H0874-0001</t>
  </si>
  <si>
    <t>KRBY-501-7882</t>
  </si>
  <si>
    <t>ENCLOSURE WELDMENT</t>
  </si>
  <si>
    <t>H0874-0002</t>
  </si>
  <si>
    <t>KRBY-501-7882-UP</t>
  </si>
  <si>
    <t>ENCLOSURE WELDMENT - UNFINISHED</t>
  </si>
  <si>
    <t>H0874-0011</t>
  </si>
  <si>
    <t>KRBY-569-7189</t>
  </si>
  <si>
    <t>HINGE BACKER PLATE</t>
  </si>
  <si>
    <t>HINGE BACKER PLATE, TAPPED M5X0.8 2 PLACES AFTER POWDER</t>
  </si>
  <si>
    <t>H0874-0012</t>
  </si>
  <si>
    <t>KRBY-569-7190</t>
  </si>
  <si>
    <t>DOOR WELDMENT</t>
  </si>
  <si>
    <t>SULL-02250199-653-2</t>
  </si>
  <si>
    <t>ANGLE, END L.H EXHAUST</t>
  </si>
  <si>
    <t>IJUQL-0040</t>
  </si>
  <si>
    <t>WELD ROTATOR</t>
  </si>
  <si>
    <t>IJUQL-0041</t>
  </si>
  <si>
    <t>HVP CONVEYOR SEPERATION</t>
  </si>
  <si>
    <t>CHANNELS TO USE TO SEPERATE HVP CONVEYORS TO 49" WIDE</t>
  </si>
  <si>
    <t>4/2/25 NTF</t>
  </si>
  <si>
    <t>IK10X-0000</t>
  </si>
  <si>
    <t>PHIL-GASKETS-R</t>
  </si>
  <si>
    <t>SORTING OF BOTH SHORT AND LONG GASKETS TO REMOVE THOSE THAT WERE DOUBLE PUNCHED AND THUS WEAK._x000D_
_x000D_
REPORT SCRAP QUANTITIES TO MARK DALENE OR MATTHEW KOESTER</t>
  </si>
  <si>
    <t>SULL-02250201-295-UNF</t>
  </si>
  <si>
    <t>SPCR, INSTR PNL HNG 375C IT4 UNF</t>
  </si>
  <si>
    <t>CREATES FINISHED PART:_x000D_
SULL-02250201-295 REV.00</t>
  </si>
  <si>
    <t>SULL-02250199-653-1</t>
  </si>
  <si>
    <t>ANGLE, END R.H EXHAUST</t>
  </si>
  <si>
    <t xml:space="preserve">BRACKET ASSY 19MV, DIVIDER PER DRAWINGS  2001503132 REV B AND 2001503133 REV B_x000D_
_x000D_
FINISH: NONE_x000D_
_x000D_
MADE FROM 14 GA GALVANEAL_x000D_
_x000D_
ALL PARTS TO BE LABLED USING CUSTOM LABEL SETUP PER GASTON SPEC PW06-0004_x000D_
_x000D_
SAME AS SO 50336 JO H00514_x000D_
_x000D_
CRU .49_x000D_
</t>
  </si>
  <si>
    <t>IJUQD-0003</t>
  </si>
  <si>
    <t>BURNOFF-LOAD/UNLOAD</t>
  </si>
  <si>
    <t>JOB FOR ALL LABOR RELATED TO USING THE BURNOFF</t>
  </si>
  <si>
    <t>SRC-02250164-707</t>
  </si>
  <si>
    <t>KRBY-630-2312</t>
  </si>
  <si>
    <t>PANEL AS (ECS - SIDE SHROUD)</t>
  </si>
  <si>
    <t>SULL-02250201-295</t>
  </si>
  <si>
    <t>SRC-02250199-653</t>
  </si>
  <si>
    <t>LOUVER, AIR EXHAUST 375</t>
  </si>
  <si>
    <t>SULL-02250199-653-5</t>
  </si>
  <si>
    <t>VANE 12.63 LENGTH EXHAUST</t>
  </si>
  <si>
    <t>SULL-02250199-653-6</t>
  </si>
  <si>
    <t>VANE 26 LENGTH EXHAUST</t>
  </si>
  <si>
    <t>SULL-02250199-653-7</t>
  </si>
  <si>
    <t>VANE 37.24 LENGTH EXHAUST</t>
  </si>
  <si>
    <t>SULL-02250199-653-8</t>
  </si>
  <si>
    <t>VANE 43.62 LENGTH EXHAUST</t>
  </si>
  <si>
    <t>SULL-02250199-653-9</t>
  </si>
  <si>
    <t>SUPT BRKT</t>
  </si>
  <si>
    <t>SPI-03903297 0027</t>
  </si>
  <si>
    <t>LOUVER,ROADSIDE 2 950+ ORANGE</t>
  </si>
  <si>
    <t>04A</t>
  </si>
  <si>
    <t>DMG-WR-JC-W10</t>
  </si>
  <si>
    <t>JOINER/COUPLING &amp; END CAP 10" WIDE</t>
  </si>
  <si>
    <t xml:space="preserve">DMG STANDARD JOINER/COUPLING &amp; END CAP FOR 10" WIDE RACEWAY_x000D_
_x000D_
FINISH: ANSI 61 GRAY POWDER COAT_x000D_
_x000D_
STEEL COST: 0.5823_x000D_
</t>
  </si>
  <si>
    <t xml:space="preserve">~2701QTY006_x000D_
</t>
  </si>
  <si>
    <t>SULL-02250264-735</t>
  </si>
  <si>
    <t>IK0QN-0000</t>
  </si>
  <si>
    <t>SULL-02250141-183</t>
  </si>
  <si>
    <t>SUPPORT,DRAWBAR SWIVEL 185DPQ 60HP</t>
  </si>
  <si>
    <t>`REV008 .</t>
  </si>
  <si>
    <t>SULL-02250141-183-UNF</t>
  </si>
  <si>
    <t>SUPPORT,DRAWBAR SWIVEL 185DPQ UNF</t>
  </si>
  <si>
    <t>SULL-02250157-350</t>
  </si>
  <si>
    <t>SUPPORT AS - LH UNPAINTED_x000D_
BURNOFF/BLAST/PREPARE FOR REPAINTING</t>
  </si>
  <si>
    <t>IK11T-0000</t>
  </si>
  <si>
    <t>IK1G1-0000</t>
  </si>
  <si>
    <t>IK1G2-0000</t>
  </si>
  <si>
    <t>SULL-02250231-241</t>
  </si>
  <si>
    <t>FINISHED DOOR WELDMENT_x000D_
_x000D_
FINISH: 1E4520 CAT YELLOW KPE92210P60 HG</t>
  </si>
  <si>
    <t>PANEL AS (REAR SHROUD, ECS) PER DRAWING 630-2325 REV 02_x000D_
_x000D_
FINISH: 1E4520 CAT YELLOW KPE92210P60 HG_x000D_
_x000D_
**MASKING 2 PLACES WITH COMPOUND ADDED AFTER POWDER**_x000D_
**LASER ETCH PART MARKING REQUIRED**_x000D_
_x000D_
CRU .54</t>
  </si>
  <si>
    <t>SRC-02250138-181</t>
  </si>
  <si>
    <t>SULL-02250217-167</t>
  </si>
  <si>
    <t>POWDER GLOBAL GREEN TEXTURED PER SULLAIR SPEC 02250059-005</t>
  </si>
  <si>
    <t>REMAKE2</t>
  </si>
  <si>
    <t>IK14Y-0000</t>
  </si>
  <si>
    <t>IK18I-0000</t>
  </si>
  <si>
    <t>IK18O-0000</t>
  </si>
  <si>
    <t>IK18P-0000</t>
  </si>
  <si>
    <t>IK1AL-0000</t>
  </si>
  <si>
    <t>SPI-03903297 0026</t>
  </si>
  <si>
    <t>LOUVER,ROADSIDE 1 950+ ORANGE</t>
  </si>
  <si>
    <t>14GA T-BRACKET W/ WELD NUTS PER DRAWING 630-1725 REV 01_x000D_
_x000D_
FINISH: 1E4520 CAT YELLOW KPE92210P60 HG_x000D_
_x000D_
CRU .54</t>
  </si>
  <si>
    <t>IK11X-0000</t>
  </si>
  <si>
    <t xml:space="preserve">MOUNTING BRACKET ASSY 19MV 170MM PER DRAWINGS  2001503157 REV A AND 2001503158 REV A_x000D_
_x000D_
FINISH: AMERICAN STERLING GRAY POWDER (PAS6-90107)_x000D_
_x000D_
MADE FROM 16 GA GALVANEAL_x000D_
_x000D_
ALL PARTS TO BE LABLED USING CUSTOM LABEL SETUP PER GASTON SPEC PW06-0004_x000D_
_x000D_
SAME AS SO 50593 JO H0668_x000D_
_x000D_
CRU .56_x000D_
</t>
  </si>
  <si>
    <t>H0893-0000</t>
  </si>
  <si>
    <t xml:space="preserve">PNL, CAN RR RH ASSY E425 PER DRAWINGS:_x000D_
_x000D_
1003-8571 REV 2 COMBINED_x000D_
1003-7643 REV 2,   1004-1844 REV 1_x000D_
1004-2538 REV 1,   1004-3100 REV 1_x000D_
1004-3101 REV 2,   1004-3102 REV 2_x000D_
1004-3103 REV 1,   1004-3104 REV 1_x000D_
1004-3114 REV 2,   1004-3115 REV 2_x000D_
1004-6149 REV 0_x000D_
_x000D_
FINISH: SULLAIR GLOBAL GREEN RIVER TEXTURE _x000D_
_x000D_
NO PPAP PER SPREADSHEET: DMG 425 CHANGES. 1/13/25 NTF_x000D_
_x000D_
CRU .64_x000D_
_x000D_
SAME AS  SO-50809 JO-H0866_x000D_
</t>
  </si>
  <si>
    <t>SPI-01901378-0077</t>
  </si>
  <si>
    <t>SPI-00489-039WMS</t>
  </si>
  <si>
    <t>H1059-0000</t>
  </si>
  <si>
    <t>SULL-02250217-189</t>
  </si>
  <si>
    <t>IK0U2-0000</t>
  </si>
  <si>
    <t>COVER (EMAX2, SIDE) PER DRAWING 623-1537 REV 01_x000D_
_x000D_
P/N ETCHING INCLUDED IN LASER TIME_x000D_
_x000D_
FINISH: 1E4520 CAT YELLOW KPE92210P60 HG_x000D_
_x000D_
CRU .54</t>
  </si>
  <si>
    <t xml:space="preserve">`REV005 ._x000D_
_x000D_
</t>
  </si>
  <si>
    <t>H1024-0000</t>
  </si>
  <si>
    <t>KRBY-623-2891</t>
  </si>
  <si>
    <t xml:space="preserve">FRAME AS - EXT PER DRAWING 623-2891 REV 02_x000D_
_x000D_
FINISH: 1E4520 CAT YELLOW KPE92210P60 HG_x000D_
</t>
  </si>
  <si>
    <t>IK0RX-0000</t>
  </si>
  <si>
    <t>11</t>
  </si>
  <si>
    <t>IK0ZL-0000</t>
  </si>
  <si>
    <t>H1058-0000</t>
  </si>
  <si>
    <t>H1093-0000</t>
  </si>
  <si>
    <t>SULL-02250231-239</t>
  </si>
  <si>
    <t xml:space="preserve">CLR FRAME BASE SUPPORT BASE PER DWG 02250231-239 REV 02_x000D_
FINISH TO BE BLACK SAND TEXTURE POWDER COAT_x000D_
_x000D_
SAME AS SO#49741 JO#H0070_x000D_
</t>
  </si>
  <si>
    <t>H0906-0000</t>
  </si>
  <si>
    <t>SHRD, FAN 375D PER DRAWING 02250224-599 REV 06_x000D_
_x000D_
FINISH: POWDER BLACK TEXTURED PER SULLAIR SPEC 02250124-958_x000D_
_x000D_
SAME AS SO-50687 JO H0769</t>
  </si>
  <si>
    <t>H0933-0000</t>
  </si>
  <si>
    <t xml:space="preserve">TAB, PNL CAN FRT LH 375D PER DRAWING 02250249-390  REV 03_x000D_
_x000D_
FINISH: SULLAIR GLOBAL GREEN RIVER TEXTURE_x000D_
_x000D_
_x000D_
SAME AS SO-50634 JO-H0717_x000D_
_x000D_
_x000D_
_x000D_
_x000D_
_x000D_
_x000D_
_x000D_
</t>
  </si>
  <si>
    <t>IK0QV-0000</t>
  </si>
  <si>
    <t>IK0ZK-0000</t>
  </si>
  <si>
    <t>14GA FORMED COVER ECS -SIDE SHROUD PER DRAWING 645-6617 REV02_x000D_
_x000D_
FINISH: 1E4520 CAT YELLOW KPE92210P60 HG_x000D_
_x000D_
CRU .54</t>
  </si>
  <si>
    <t>SPI-00489-055WMS</t>
  </si>
  <si>
    <t>PANEL, ACCESS ASY VFD ROOF SP20</t>
  </si>
  <si>
    <t>FINISH : NEW SPI WHITE MATTE SMOOTH PCTA89264</t>
  </si>
  <si>
    <t>SPI-00947-065WMS</t>
  </si>
  <si>
    <t>PANEL, ENCL TOP BACK VFD SP20</t>
  </si>
  <si>
    <t>IK1ZF-0000</t>
  </si>
  <si>
    <t>PNL, CNTRL CS FRT 900D REWORK OF DISCOLORED DOOR_x000D_
REMOVE SMALL DOOR FROM ASSEMBLY AND RECOAT_x000D_
_x000D_
_x000D_
FASSSMP     ________________________x000D_
_x000D_
_x000D_
BURNOFF    ________________________x000D_
_x000D_
_x000D_
FBLASTC     ________________________x000D_
_x000D_
_x000D_
FPOHV        ________________________x000D_
_x000D_
_x000D_
FASSSMP    _______________________</t>
  </si>
  <si>
    <t>FINISH: SULLAIR GLOBAL GREEN RIVER TEXTURE_x000D_
QTR HINGE HARDWARE AND HINGE DO NOT WORK TOGETHER</t>
  </si>
  <si>
    <t xml:space="preserve">~2710QTY024_x000D_
_x000D_
</t>
  </si>
  <si>
    <t>IK0QN-0001</t>
  </si>
  <si>
    <t xml:space="preserve">~2710QTY020_x000D_
_x000D_
</t>
  </si>
  <si>
    <t>IK14T-0000</t>
  </si>
  <si>
    <t xml:space="preserve">POWDER BLACK TEXTURED PER SULLAIR SPEC 02250124-958_x000D_
_x000D_
COMPONENT OF FINISHED PART(S):_x000D_
SULL-02250217-377_x000D_
</t>
  </si>
  <si>
    <t>H0982-0000</t>
  </si>
  <si>
    <t xml:space="preserve">PANEL, ACCESS ASY LORAM PER DRAWING 00951-072 REV 01_x000D_
_x000D_
FINISH: LORAM SPECIAL YELLOW - PTI-PTTS95-YS43_x000D_
_x000D_
***PANEL IS NOT WELDED***_x000D_
_x000D_
SAME AS SO 50576 JO H0651_x000D_
_x000D_
CRU .40_x000D_
</t>
  </si>
  <si>
    <t>SULL-02250176-692</t>
  </si>
  <si>
    <t>SUPT, LOWER CAC PIPE 1600D DRAWING</t>
  </si>
  <si>
    <t>IK0ZI-0000</t>
  </si>
  <si>
    <t>SULL-I-02250174-294-1-UNF</t>
  </si>
  <si>
    <t>DUCT BASE UNF</t>
  </si>
  <si>
    <t>PLATE PER DRAWING 624-0824 REV 01_x000D_
_x000D_
FINISH: 1E4520 CAT YELLOW KPE92210P60 HG_x000D_
_x000D_
CRU .54</t>
  </si>
  <si>
    <t>IK11A-0000</t>
  </si>
  <si>
    <t>IK11B-0000</t>
  </si>
  <si>
    <t>IK12N-0000</t>
  </si>
  <si>
    <t>IK12O-0000</t>
  </si>
  <si>
    <t>IK12R-0000</t>
  </si>
  <si>
    <t>IK12S-0000</t>
  </si>
  <si>
    <t>IK12T-0000</t>
  </si>
  <si>
    <t>IK1Z8-0000</t>
  </si>
  <si>
    <t>H0803-0000</t>
  </si>
  <si>
    <t>H0806-0000</t>
  </si>
  <si>
    <t>H0891-0000</t>
  </si>
  <si>
    <t xml:space="preserve">PNL, CAN RR LH ASSY E425 PER DRAWING 1003-8572 REV 02_x000D_
_x000D_
FINISH: SULLAIR GLOBAL GREEN RIVER TEXTURE _x000D_
_x000D_
CRU .64_x000D_
_x000D_
SAME AS  SO 505631 JO-H0715_x000D_
_x000D_
</t>
  </si>
  <si>
    <t>SULL-02250169-690</t>
  </si>
  <si>
    <t>H0927-0000</t>
  </si>
  <si>
    <t xml:space="preserve">TAB, PNL CAN FRT LH 375D PER DRAWING 02250249-390  REV 03_x000D_
_x000D_
FINISH: SULLAIR GLOBAL GREEN RIVER TEXTURE_x000D_
_x000D_
SIM TO: JO-IJWYX _x000D_
_x000D_
COLOR CHANGE ONLY _x000D_
_x000D_
SAME AS SO-50634 JO-H0717_x000D_
_x000D_
_x000D_
_x000D_
_x000D_
_x000D_
_x000D_
_x000D_
</t>
  </si>
  <si>
    <t>SULL-1003-9835</t>
  </si>
  <si>
    <t>H1048-0000</t>
  </si>
  <si>
    <t>SULL-02250200-167</t>
  </si>
  <si>
    <t xml:space="preserve">OIL HOSE CLEAR OUT SUPPORT PER DWG 02250200-167 REV 04 _x000D_
FINISH TO BE SULLAIR BLACK SAND TEXTURED POWDER COAT_x000D_
_x000D_
SAME AS SO#47003 JO#G7407_x000D_
</t>
  </si>
  <si>
    <t>H1084-0000</t>
  </si>
  <si>
    <t>SPI-03903297 0035</t>
  </si>
  <si>
    <t>950+ DOOR LOUVER ASSY PER DWG 03903297 0035 REV 01_x000D_
FINISH TO BE SPI ORANGE POWDER COAT_x000D_
_x000D_
SAME AS SO47620 JO G8075</t>
  </si>
  <si>
    <t>H1092-0000</t>
  </si>
  <si>
    <t xml:space="preserve">PANEL, ACCESS ASY VFD SIDE SP20 PER DRAWING 00489-039 REV 04_x000D_
_x000D_
FINISH : NEW SPI WHITE MATTE SMOOTH PCTA89264_x000D_
_x000D_
SAME AS SO 51007 JO H1016_x000D_
</t>
  </si>
  <si>
    <t>IK0V9-0000</t>
  </si>
  <si>
    <t>IK0ZH-0000</t>
  </si>
  <si>
    <t>IK14U-0000</t>
  </si>
  <si>
    <t>SULL-02250175-980</t>
  </si>
  <si>
    <t>IK1GA-0000</t>
  </si>
  <si>
    <t>IK1GB-0000</t>
  </si>
  <si>
    <t>IK1GC-0000</t>
  </si>
  <si>
    <t>IK1GM-0000</t>
  </si>
  <si>
    <t>IK1HB-0000</t>
  </si>
  <si>
    <t>IK1HC-0000</t>
  </si>
  <si>
    <t>IK1HF-0000</t>
  </si>
  <si>
    <t>IK1JX-0000</t>
  </si>
  <si>
    <t>IK1NJ-0000</t>
  </si>
  <si>
    <t>IK1Z1-0000</t>
  </si>
  <si>
    <t>SULL-I-02250259-785</t>
  </si>
  <si>
    <t>PNL, VENTURI P10-40 HP</t>
  </si>
  <si>
    <t>PNL, VENTURI P10-40 HP_x000D_
***TO BE USED INTERNALLY, DO NOT SHIP***</t>
  </si>
  <si>
    <t>SULL-I-02250259-785-UNF</t>
  </si>
  <si>
    <t>PNL, VENTURI P10-40 HP UNF</t>
  </si>
  <si>
    <t>SULL-U-250008-247</t>
  </si>
  <si>
    <t>STRAP, UNIT LIFTING DDH204</t>
  </si>
  <si>
    <t>H0848-0000</t>
  </si>
  <si>
    <t xml:space="preserve">CLAMP 19MV, UPS PER DRAWING 2001503117 REV-.4_x000D_
_x000D_
FINISH: AMERICAN STERLING GRAY POWDER (PAS6-90107)_x000D_
_x000D_
_x000D_
MADE FROM 16 GA GALVANEAL_x000D_
_x000D_
ALL PARTS TO BE LABLED USING CUSTOM LABEL SETUP PER GASTON SPEC PW06-0004_x000D_
_x000D_
CRU .49_x000D_
_x000D_
SAME AS  SO-50681  JO-H0764_x000D_
</t>
  </si>
  <si>
    <t>H0913-0000</t>
  </si>
  <si>
    <t xml:space="preserve">SUPT, BRKT FX FLTR 125 PER DRAWING 02250217-886 REV 01_x000D_
_x000D_
FINISH: SULLAIR BLACK SANDTEXTURE_x000D_
_x000D_
**EXCEPTION: HOLES NEAR BENDS MAY PULL**_x000D_
_x000D_
CRU .64_x000D_
_x000D_
SAME AS SO 50847 JO H0897_x000D_
_x000D_
_x000D_
_x000D_
</t>
  </si>
  <si>
    <t>H0998-0000</t>
  </si>
  <si>
    <t>SULL-1006-4742</t>
  </si>
  <si>
    <t xml:space="preserve">SUPT, AC FILTERS E1035 PER DRAWING 1006-4742 REV 00_x000D_
_x000D_
FINISH: SULLAIR BLACK SAND TEXTURE_x000D_
</t>
  </si>
  <si>
    <t>H1027-0000</t>
  </si>
  <si>
    <t>SULL-1003-4596</t>
  </si>
  <si>
    <t xml:space="preserve">`REV001 . _x000D_
</t>
  </si>
  <si>
    <t>H1044-0000</t>
  </si>
  <si>
    <t>95.5X42X72 ENCLOSURE</t>
  </si>
  <si>
    <t xml:space="preserve">95.5X42X72 NEMA 12 ENCLOSURE LEFT OUTPUT CABINET PER DRAWING RFQ DRAWING REV NS_x000D_
_x000D_
FINISH: RAL7035 GRAY RIVER TEXTURE_x000D_
_x000D_
</t>
  </si>
  <si>
    <t>`REV000 ._x000D_
_x000D_
Approval drawings required._x000D_
Please send to:_x000D_
Austen Ziacik: aziacik@premierautomation.com_x000D_
Dave Tatar: dtatar@premierautomation.com</t>
  </si>
  <si>
    <t>IK0EB-0000</t>
  </si>
  <si>
    <t>IK0EE-0000</t>
  </si>
  <si>
    <t>IK0U2-0003</t>
  </si>
  <si>
    <t>IK0VA-0000</t>
  </si>
  <si>
    <t>IK13G-0000</t>
  </si>
  <si>
    <t>IK13L-0000</t>
  </si>
  <si>
    <t>IK13P-0000</t>
  </si>
  <si>
    <t>IK1ED-0000</t>
  </si>
  <si>
    <t>SULL-02250174-889</t>
  </si>
  <si>
    <t>IK1G3-0000</t>
  </si>
  <si>
    <t>IK1G4-0000</t>
  </si>
  <si>
    <t>IK1G5-0000</t>
  </si>
  <si>
    <t>IK1G8-0000</t>
  </si>
  <si>
    <t>IK1GF-0000</t>
  </si>
  <si>
    <t>IK1GG-0000</t>
  </si>
  <si>
    <t>IK1GH-0000</t>
  </si>
  <si>
    <t>IK1GJ-0000</t>
  </si>
  <si>
    <t>IK1GK-0000</t>
  </si>
  <si>
    <t>IK1GN-0000</t>
  </si>
  <si>
    <t>IK1GS-0000</t>
  </si>
  <si>
    <t>IK1GT-0000</t>
  </si>
  <si>
    <t>IK1GU-0000</t>
  </si>
  <si>
    <t>IK1H0-0000</t>
  </si>
  <si>
    <t>IK1H1-0000</t>
  </si>
  <si>
    <t>IK1H2-0000</t>
  </si>
  <si>
    <t>IK1JO-0000</t>
  </si>
  <si>
    <t>IK1LV-0000</t>
  </si>
  <si>
    <t>SPI-01900216-0961</t>
  </si>
  <si>
    <t>BRKT,RUBBER T-HANDLE LATCH 185+</t>
  </si>
  <si>
    <t>RAL 7039 SAND TEXTURE - PPG-PCTA79172</t>
  </si>
  <si>
    <t>IK1MK-0000</t>
  </si>
  <si>
    <t>IK1PO-0000</t>
  </si>
  <si>
    <t>IK1T9-0000</t>
  </si>
  <si>
    <t>IK1UD-0000</t>
  </si>
  <si>
    <t>IK1Z3-0000</t>
  </si>
  <si>
    <t>IK1Z5-0000</t>
  </si>
  <si>
    <t>SUPT, COOLING E425</t>
  </si>
  <si>
    <t xml:space="preserve">SUPT, COOLING E425 PER DRAWING 1004-3117 REV 02_x000D_
_x000D_
FINISH: SULLAIR BLACK SAND TEXTURE_x000D_
</t>
  </si>
  <si>
    <t>IK21O-0000</t>
  </si>
  <si>
    <t>IK22P-0000</t>
  </si>
  <si>
    <t>TEREX-612506-R</t>
  </si>
  <si>
    <t>E01</t>
  </si>
  <si>
    <t>WELD'T UPPER BOOM BOOT_x000D_
_x000D_
_________POWDER_x000D_
_________LABEL</t>
  </si>
  <si>
    <t xml:space="preserve">WELD'T UPPER BOOM BOOT_x000D_
_x000D_
Finish: Terex Spec 488744 -Taffeta White.  _x000D_
_x000D_
CRU  .62_x000D_
</t>
  </si>
  <si>
    <t>H0928-0000</t>
  </si>
  <si>
    <t>SHRD, FAN 375D PER DRAWING 02250224-599 REV 06_x000D_
_x000D_
FINISH: POWDER BLACK TEXTURED PER SULLAIR SPEC 02250124-958_x000D_
_x000D_
SAME AS SO-50865 JO H0906</t>
  </si>
  <si>
    <t>H0929-0000</t>
  </si>
  <si>
    <t xml:space="preserve">14 X 14 X 6 NEMA 4 ENCL W/ SS LID_x000D_
_x000D_
**ALERT, MAKE SURE HINGE RETAINING CLIPS ARE INSTALLED**_x000D_
**CHECK STAINLESS FOR DIE MARKINGS**_x000D_
**CLEAR SEALANT TO BE ADDED TO RIVNUT BEFORE INSTALLATION**_x000D_
_x000D_
*NO UL LABELS TO BE INSTALLED*_x000D_
_x000D_
FINISH: DOOR TO BE BRUSHED STAINLESS AND ENCLOSURE BODY SULLAIR BLACK TEXTURE_x000D_
_x000D_
</t>
  </si>
  <si>
    <t xml:space="preserve">`REV003 ._x000D_
</t>
  </si>
  <si>
    <t>H0990-0000</t>
  </si>
  <si>
    <t xml:space="preserve">BSE, FRAME SP11 PER DRAWING 20144-017 REV 00_x000D_
_x000D_
FINISH: RAL 7024 GRAPHITE GRAY_x000D_
_x000D_
SAME AS SO-50726 JO-H0790_x000D_
_x000D_
</t>
  </si>
  <si>
    <t>H1012-0000</t>
  </si>
  <si>
    <t>SULL-1006-5962</t>
  </si>
  <si>
    <t xml:space="preserve">PLT, DRAWBR SUPT PER DRAWING 1006-5962 REV 00_x000D_
_x000D_
FINISH: SULLAIR BLACK SAND TEXTURE_x000D_
</t>
  </si>
  <si>
    <t>H1017-0000</t>
  </si>
  <si>
    <t>4187175</t>
  </si>
  <si>
    <t xml:space="preserve">BAR, SUPPORT CONTROL PANEL PER DRAWING 19xr05044801 REV B.3_x000D_
_x000D_
FINISH: AMERICAN STERLING GRAY POWDER (PAS6-90107)_x000D_
 _x000D_
SAME AS SO 50239 JO H0417_x000D_
_x000D_
</t>
  </si>
  <si>
    <t>H1091-0000</t>
  </si>
  <si>
    <t>SULL-02250156-382</t>
  </si>
  <si>
    <t>SUPT ENG FRT 1600 FAM TIER III PER DRAWING 02250156-382 REV 08_x000D_
_x000D_
**LOWEST QUANTITY PRICING FOR INITIAL ORDER - ONE TIME PPAP AND ENGINEERING COSTS INCLUDED**_x000D_
_x000D_
FINISH: SULLAIR BLACK SAND TEXTURE_x000D_
_x000D_
SAME AS -SO50449 JO-H0569 _x000D_
_x000D_
CRU .64</t>
  </si>
  <si>
    <t>`REV008</t>
  </si>
  <si>
    <t>IK0U3-0000</t>
  </si>
  <si>
    <t>IK0U4-0000</t>
  </si>
  <si>
    <t>IK0U5-0000</t>
  </si>
  <si>
    <t>IK1EF-0000</t>
  </si>
  <si>
    <t>IK20N-0000</t>
  </si>
  <si>
    <t>SPI-01900216-0621</t>
  </si>
  <si>
    <t>BRACKET, DEF TANK BASKET 950+</t>
  </si>
  <si>
    <t>H0788-0000</t>
  </si>
  <si>
    <t xml:space="preserve">19 MV, HV XT7 DOOR ASSEMBLY PER DRAWINGS 2001503140 REV D AND 2001503141 REV C_x000D_
_x000D_
FINISH: AMERICAN STERLING GRAY POWDER (PAS6-90107)_x000D_
_x000D_
_x000D_
MADE FROM 14 GA GALVANEAL_x000D_
_x000D_
ALL PARTS TO BE LABLED USING CUSTOM LABEL SETUP PER GASTON SPEC PW06-0004_x000D_
_x000D_
SAME AS SO 50681 JO H0768_x000D_
_x000D_
CRU .56_x000D_
</t>
  </si>
  <si>
    <t>H0803-0002</t>
  </si>
  <si>
    <t>H0947-0000</t>
  </si>
  <si>
    <t xml:space="preserve">SUPT, BRKT FX FLTR 125 PER DRAWING 02250217-886 REV 01_x000D_
_x000D_
FINISH: SULLAIR BLACK SANDTEXTURE_x000D_
_x000D_
**EXCEPTION: HOLES NEAR BENDS MAY PULL**_x000D_
_x000D_
CRU .64_x000D_
_x000D_
SAME AS SO 50879 JO H0913_x000D_
_x000D_
_x000D_
_x000D_
_x000D_
</t>
  </si>
  <si>
    <t>H0999-0000</t>
  </si>
  <si>
    <t>SULL-1006-5567</t>
  </si>
  <si>
    <t xml:space="preserve">SUPT, DRAIN LINES E1600 PER DRAWING 1006-5567 REV 00_x000D_
_x000D_
FINISH: SULLAIR BLACK SAND TEXTURE_x000D_
</t>
  </si>
  <si>
    <t>H1001-0000</t>
  </si>
  <si>
    <t>SULL-1006-6010</t>
  </si>
  <si>
    <t>H1002-0000</t>
  </si>
  <si>
    <t>SULL-1006-5990</t>
  </si>
  <si>
    <t>H1003-0000</t>
  </si>
  <si>
    <t>SULL-1006-7106</t>
  </si>
  <si>
    <t>H1004-0000</t>
  </si>
  <si>
    <t>SULL-1006-4657</t>
  </si>
  <si>
    <t xml:space="preserve">PNL, E1600 ROOF FRONT PER DRAWING 1006-4657 REV 00_x000D_
_x000D_
FINISH: BLACK SAND TEXTURE (PBT2-10012)_x000D_
_x000D_
_x000D_
_x000D_
</t>
  </si>
  <si>
    <t>H1015-0000</t>
  </si>
  <si>
    <t xml:space="preserve">10X6.5X10.25  SUPT MUFFLER REAR 1600E   DRAWING NUMBER 02250194-605 REV. 02_x000D_
_x000D_
FINISH: SULLAIR TEXT BLACK (PBT2-10012)_x000D_
_x000D_
SAME AS: SO# 47673 JO G8389_x000D_
_x000D_
</t>
  </si>
  <si>
    <t>H1022-0000</t>
  </si>
  <si>
    <t>SULL-02250246-689</t>
  </si>
  <si>
    <t>PNL, SUB VSD TOP LS90-110 PER DRAWING 02250246-689 REV 05_x000D_
_x000D_
FINISH: MIL FINISH GALVANIZED</t>
  </si>
  <si>
    <t>H1030-0000</t>
  </si>
  <si>
    <t>SULL-02250200-148</t>
  </si>
  <si>
    <t>ENCL, COMPASS 1600 HP T3 W/ HIGH T</t>
  </si>
  <si>
    <t>ENCL, COMPASS 1600 HP T3 W/ HIGH TEMP SOLENOID VLV PER DRAWING 02250200-148 REV 00
_x000D_
_x000D_
FINISH: SULLAIR BLACK SAND TEXTURE
_x000D_
_x000D_
CRU .64</t>
  </si>
  <si>
    <t>H1039-0000</t>
  </si>
  <si>
    <t>SULL-02250144-615</t>
  </si>
  <si>
    <t>FRM, ASSY 185Q JD-PE 60HP PER DRAWING 02250144-615 REV 17_x000D_
_x000D_
FINISH: POWDER BLACK TEXTURED PER SULLAIR SPEC 02250124-958_x000D_
_x000D_
CRU .64_x000D_
_x000D_
***NOTES***_x000D_
PPAP INCLUDED ON SEPARATE LINE ITEM, CAN BE WAIVED IF SPECIFIED IN PURCHASE ORDER_x000D_
_x000D_
5/9/2025--We do not need a PPAP on line 10 since Quantity has give a_x000D_
temporary change in the PPAP approval, I have an update from the quality_x000D_
engineering team._x000D_
Because only 1 -2 pieces were ordered on the following lines, HGAP is_x000D_
waiving the PPAP requirement on them – granting temporary conditional_x000D_
approval._x000D_
FAI (First Article Inspection) to be conducted on PPAP waived part(s) by_x000D_
the inhouse quality person upon receipt._x000D_
This of course excludes any parts you’ve requested a SD.R deviation on._x000D_
 MK</t>
  </si>
  <si>
    <t>`REV017 .</t>
  </si>
  <si>
    <t>H1042-0000</t>
  </si>
  <si>
    <t>95.5X40X72 ENCLOSURE</t>
  </si>
  <si>
    <t xml:space="preserve">95.5X40X72 NEMA 12 ENCLOSURE REACTOR CABINET PER DRAWING RFQ DRAWING REV NS_x000D_
_x000D_
FINISH: RAL7035 GRAY RIVER TEXTURE_x000D_
_x000D_
SIM TO SO 047963 JO G8551_x000D_
</t>
  </si>
  <si>
    <t>`REV000 ._x000D_
_x000D_
_x000D_
CRU .60_x000D_
_x000D_
Approval drawings required._x000D_
Please send to:_x000D_
Austen Ziacik: aziacik@premierautomation.com_x000D_
Dave Tatar: dtatar@premierautomation.com</t>
  </si>
  <si>
    <t>H1045-0000</t>
  </si>
  <si>
    <t>95.5X28.5X72 ENCLOSURE</t>
  </si>
  <si>
    <t xml:space="preserve">95.5X28.5X72 NEMA 12 ENCLOSURE RIGHT OUTPUT CABINET PER DRAWING RFQ DRAWING REV NS_x000D_
_x000D_
FINISH: RAL7035 GRAY RIVER TEXTURE WITH WHITE TOP HATS_x000D_
</t>
  </si>
  <si>
    <t>H1121-0000</t>
  </si>
  <si>
    <t>SPI-01900216 0642</t>
  </si>
  <si>
    <t xml:space="preserve">BRACKET, BATTERY HOLD DOWN 950+ PER DRAWING 01900216 0642 REV 01._x000D_
_x000D_
FINISH: RAL 7039 SAND TEXTURE PCTA79172_x000D_
_x000D_
SAME AS SO 48892 JO G9070_x000D_
_x000D_
</t>
  </si>
  <si>
    <t>H1159-0000</t>
  </si>
  <si>
    <t>B044205 BOTTOM RIGHT</t>
  </si>
  <si>
    <t xml:space="preserve">DMG CUSTOM CUTOUTS AND LENGTH WIRE RACEWAY WITH SURFACE MOUNT COVER. 10" WIDE X 38" LENGTH X 4" DEPTH INCLUDING COVER._x000D_
_x000D_
INCLUDES QTY 2 COMBINATION END CAP/ COUPLING DEVICE._x000D_
_x000D_
COVER, COUPLING DEVICE, AND END CAP TO BE ATTACHED WITH SELF TAPPING SCREWS INSTALLED FROM THE EXTERIOR OF THE BOX_x000D_
_x000D_
FINISH: ANSI 61 GRAY POWDER COAT_x000D_
_x000D_
STEEL COST: 0.5823_x000D_
</t>
  </si>
  <si>
    <t>H1161-0000</t>
  </si>
  <si>
    <t>B044205 TOP RIGHT</t>
  </si>
  <si>
    <t>IJUR3-0008</t>
  </si>
  <si>
    <t>HVP LASER CUT LOAD BARS</t>
  </si>
  <si>
    <t>06/24/25  SEC  PER MARK DALENE</t>
  </si>
  <si>
    <t>IJYUK-0000</t>
  </si>
  <si>
    <t>IK0AY-0000</t>
  </si>
  <si>
    <t>IK0U2-0002</t>
  </si>
  <si>
    <t xml:space="preserve">~2736QTY006_x000D_
_x000D_
_x000D_
</t>
  </si>
  <si>
    <t>IK13I-0000</t>
  </si>
  <si>
    <t>IK13J-0000</t>
  </si>
  <si>
    <t>IK13Z-0000</t>
  </si>
  <si>
    <t>SPI-00489-035M-WMS</t>
  </si>
  <si>
    <t>PANEL, ACCESS ASY MAIN SP20/32 DOOR</t>
  </si>
  <si>
    <t>FINISH: WHITE MATTE RAL 9003  SMOOTH (PCTA89264)</t>
  </si>
  <si>
    <t>IK14E-0000</t>
  </si>
  <si>
    <t>IK16L-0000</t>
  </si>
  <si>
    <t>IK16M-0000</t>
  </si>
  <si>
    <t>IK17O-0000</t>
  </si>
  <si>
    <t>IK1BP-0000</t>
  </si>
  <si>
    <t>IK1C8-0000</t>
  </si>
  <si>
    <t>IK1CZ-0000</t>
  </si>
  <si>
    <t>IK1D0-0000</t>
  </si>
  <si>
    <t>IK1F4-0000</t>
  </si>
  <si>
    <t>KRBY-442-0635</t>
  </si>
  <si>
    <t>BRACKET, 2.32 X 0.96 X 7.09 W/ NUTS</t>
  </si>
  <si>
    <t>BRACKET, 2.32 X 0.96 X 7.09 W/ NUTS PER DRAWING 442-0635 REV 02_x000D_
_x000D_
FINISH: 1E4520 CAT YELLOW KPE92210P60 HG_x000D_
_x000D_
CRU .54</t>
  </si>
  <si>
    <t>IK1FF-0000</t>
  </si>
  <si>
    <t>IK1FG-0000</t>
  </si>
  <si>
    <t xml:space="preserve">COVER PER DRAWING 630-2312 REV 01_x000D_
_x000D_
FINISH: 1E4520 CAT YELLOW KPE92210P60 HG_x000D_
_x000D_
**MASKING 1 PLACE WITH KOPRSHIELD APPLIED**_x000D_
_x000D_
CRU .54_x000D_
</t>
  </si>
  <si>
    <t>IK1H3-0000</t>
  </si>
  <si>
    <t>IK1H4-0000</t>
  </si>
  <si>
    <t>IK1H5-0000</t>
  </si>
  <si>
    <t>IK1HO-0000</t>
  </si>
  <si>
    <t>IK1LZ-0000</t>
  </si>
  <si>
    <t>IK1MJ-0000</t>
  </si>
  <si>
    <t>IK1NM-0000</t>
  </si>
  <si>
    <t>IK1O3-0000</t>
  </si>
  <si>
    <t>IK1O8-0000</t>
  </si>
  <si>
    <t>IK1OE-0000</t>
  </si>
  <si>
    <t>IK1PA-0000</t>
  </si>
  <si>
    <t>IK1Q0-0000</t>
  </si>
  <si>
    <t>IK1Q7-0000</t>
  </si>
  <si>
    <t>IK1QP-0000</t>
  </si>
  <si>
    <t>IK1QS-0000</t>
  </si>
  <si>
    <t>IK1QX-0000</t>
  </si>
  <si>
    <t>IK1QY-0000</t>
  </si>
  <si>
    <t>IK1R0-0000</t>
  </si>
  <si>
    <t>IK1R8-0000</t>
  </si>
  <si>
    <t>IK1S9-0000</t>
  </si>
  <si>
    <t>IK1T5-0000</t>
  </si>
  <si>
    <t>IK1VI-0000</t>
  </si>
  <si>
    <t>IK1VS-0000</t>
  </si>
  <si>
    <t>IK1X4-0000</t>
  </si>
  <si>
    <t>IK1YB-0000</t>
  </si>
  <si>
    <t>IK1YQ-0000</t>
  </si>
  <si>
    <t>IK1Z2-0000</t>
  </si>
  <si>
    <t>SPI-00944-LSC</t>
  </si>
  <si>
    <t>2.5 LSC PANEL GAUGE</t>
  </si>
  <si>
    <t xml:space="preserve">FINISH: SPI SATIN BLACK SMOOTH (PCT99125)_x000D_
</t>
  </si>
  <si>
    <t>IK20F-0000</t>
  </si>
  <si>
    <t>IK20P-0000</t>
  </si>
  <si>
    <t>SPI-01900216-0649</t>
  </si>
  <si>
    <t>BRACKET, GUARD TIE DOWN 950+</t>
  </si>
  <si>
    <t>SUPPORT, MOTOR FAN 1800/2200</t>
  </si>
  <si>
    <t>IK22G-0000</t>
  </si>
  <si>
    <t>IK22V-0000</t>
  </si>
  <si>
    <t>SULL-02250174-866-R</t>
  </si>
  <si>
    <t>TAB, PNL ASSM CAN ROOF YLW_x000D_
_x000D_
REMOVE ASSY______________x000D_
RECOAT-HVP  ______________x000D_
ASSEMBLY      _____________</t>
  </si>
  <si>
    <t>IK22W-0000</t>
  </si>
  <si>
    <t>DMG-WR-PAR-L60</t>
  </si>
  <si>
    <t>WIRE RACEWAY PARTITION 60" LENGTH</t>
  </si>
  <si>
    <t xml:space="preserve">DMG STANDARD PARTITION (DIVIDER) FOR 60" RACEWAY_x000D_
_x000D_
FINISH: ANSI 61 GRAY POWDER COAT_x000D_
_x000D_
STEEL COST: 0.5823_x000D_
</t>
  </si>
  <si>
    <t>IK22X-0000</t>
  </si>
  <si>
    <t>IK1UY-0000</t>
  </si>
  <si>
    <t>H0935-0000</t>
  </si>
  <si>
    <t>SPI-00947-061-WMS</t>
  </si>
  <si>
    <t>PANEL, ENCL TOP FRONT SP20 UDAC LIFT BALE PER DRAWING 00947-061 REV 02_x000D_
_x000D_
FINISH: RAL 9003 WHITE MATTE SMOOTH_x000D_
_x000D_
SAME AS SO49692 JO-G9969_x000D_
_x000D_
CRU .40</t>
  </si>
  <si>
    <t xml:space="preserve">PNL, REAR DOOR POST RS GRN PER DRAWING 1006-1254 REV 00_x000D_
_x000D_
FINISH: GLOBAL GREEN RIVER TEXTURE (PCTG49120)_x000D_
_x000D_
qtr, the perf cut flange is not on the part...recut on this job. bend order adjusted in bysoft etch in model needs to move. bmm 6/26. PERF CUT FLANGE ADDED IN BYSOFT DUE TO RECUT OF PARTS. 7/1/25 NTF_x000D_
</t>
  </si>
  <si>
    <t>H1001-0002</t>
  </si>
  <si>
    <t>L156150_x000D_
~2002QTY003</t>
  </si>
  <si>
    <t>PNL, REAR DOOR POST CS GRN PER DRAWING 1006-1290 REV 00_x000D_
_x000D_
FINISH: GLOBAL GREEN RIVER TEXTURE_x000D_
_x000D_
qtr, form detail missed but part will no longer flatten. issue seems associated with the perf cut flange that didnt import on sister part. bend order adjusted in bysoft, etch needs to move</t>
  </si>
  <si>
    <t>H1002-0002</t>
  </si>
  <si>
    <t>L156180_x000D_
~6000QTY003</t>
  </si>
  <si>
    <t>H1006-0000</t>
  </si>
  <si>
    <t>SULL-1005-3351</t>
  </si>
  <si>
    <t>TAB PANEL ASSY MD CS CNTL PER DRAWING 1005-1686 REV 02 _x000D_
_x000D_
FINISH: GLOBAL GREEN RIVER TEXT 2 (PCTG49120)</t>
  </si>
  <si>
    <t>H1028-0000</t>
  </si>
  <si>
    <t xml:space="preserve">SPCR, INSTR PNL HNG 375C IT4  REV01_x000D_
_x000D_
FINISH: SULLAIR BLACK TEXTURED POWDER_x000D_
_x000D_
Same As: H0887 SO: 050817_x000D_
_x000D_
_x000D_
</t>
  </si>
  <si>
    <t>`REV001 ._x000D_
_x000D_
NO PPAP PER HITACHI REV00 IS SIM TO REV01</t>
  </si>
  <si>
    <t>H1031-0000</t>
  </si>
  <si>
    <t xml:space="preserve">`REV005 ._x000D_
SO-50962 JO-H1022- DUE DATE-06/10/2025 PPAP_x000D_
</t>
  </si>
  <si>
    <t>H1038-0000</t>
  </si>
  <si>
    <t>SPI-01901000 1161</t>
  </si>
  <si>
    <t xml:space="preserve">PANEL, DOOR LOUVER 950+ ORANGE REV 02_x000D_
_x000D_
FINISH: SPI ORANGE TEXTURED POWDER (PPG-PCTA39137)_x000D_
_x000D_
SIM TO: STOCK ORDER_x000D_
_x000D_
_x000D_
</t>
  </si>
  <si>
    <t>H1117-0000</t>
  </si>
  <si>
    <t>SULL-02250162-846</t>
  </si>
  <si>
    <t xml:space="preserve">`REV008 ._x000D_
</t>
  </si>
  <si>
    <t>H1154-0000</t>
  </si>
  <si>
    <t>B044202 BOTTOM</t>
  </si>
  <si>
    <t xml:space="preserve">DMG CUSTOM CUTOUTS AND LENGTH WIRE RACEWAY WITH SURFACE MOUNT COVER. 10" WIDE X 117" LENGTH X 4" DEPTH INCLUDING COVER._x000D_
_x000D_
INCLUDES QTY 2 COMBINATION END CAP/ COUPLING DEVICE._x000D_
_x000D_
COVER, COUPLING DEVICE, AND END CAP TO BE ATTACHED WITH SELF TAPPING SCREWS INSTALLED FROM THE EXTERIOR OF THE BOX_x000D_
_x000D_
FINISH: ANSI 61 GRAY POWDER COAT_x000D_
_x000D_
STEEL COST: 0.5823_x000D_
</t>
  </si>
  <si>
    <t>H1155-0000</t>
  </si>
  <si>
    <t>B044202 TOP</t>
  </si>
  <si>
    <t>H1156-0000</t>
  </si>
  <si>
    <t>B044203 BOTTOM</t>
  </si>
  <si>
    <t>H1157-0000</t>
  </si>
  <si>
    <t>B044203 TOP</t>
  </si>
  <si>
    <t>H1158-0000</t>
  </si>
  <si>
    <t>B044205 BOTTOM LEFT</t>
  </si>
  <si>
    <t xml:space="preserve">DMG CUSTOM CUTOUTS AND LENGTH WIRE RACEWAY WITH SURFACE MOUNT COVER. 10" WIDE X 118" LENGTH X 4" DEPTH INCLUDING COVER._x000D_
_x000D_
INCLUDES QTY 2 COMBINATION END CAP/ COUPLING DEVICE._x000D_
_x000D_
COVER, COUPLING DEVICE, AND END CAP TO BE ATTACHED WITH SELF TAPPING SCREWS INSTALLED FROM THE EXTERIOR OF THE BOX_x000D_
_x000D_
FINISH: ANSI 61 GRAY POWDER COAT_x000D_
_x000D_
STEEL COST: 0.5823_x000D_
</t>
  </si>
  <si>
    <t>H1160-0000</t>
  </si>
  <si>
    <t>B044205 TOP LEFT</t>
  </si>
  <si>
    <t>H1166-0000</t>
  </si>
  <si>
    <t>B044208 BOTTOM LEFT</t>
  </si>
  <si>
    <t xml:space="preserve">DMG CUSTOM CUTOUTS AND LENGTH WIRE RACEWAY WITH SURFACE MOUNT COVER. 10" WIDE X 100" LENGTH X 4" DEPTH INCLUDING COVER._x000D_
_x000D_
INCLUDES QTY 2 COMBINATION END CAP/ COUPLING DEVICE._x000D_
_x000D_
COVER, COUPLING DEVICE, AND END CAP TO BE ATTACHED WITH SELF TAPPING SCREWS INSTALLED FROM THE EXTERIOR OF THE BOX_x000D_
_x000D_
FINISH: ANSI 61 GRAY POWDER COAT_x000D_
_x000D_
STEEL COST: 0.5823_x000D_
</t>
  </si>
  <si>
    <t>H1167-0000</t>
  </si>
  <si>
    <t>B044208 BOTTOM RIGHT</t>
  </si>
  <si>
    <t xml:space="preserve">DMG CUSTOM CUTOUTS AND LENGTH WIRE RACEWAY WITH SURFACE MOUNT COVER. 10" WIDE X 54" LENGTH X 4" DEPTH INCLUDING COVER._x000D_
_x000D_
INCLUDES QTY 2 COMBINATION END CAP/ COUPLING DEVICE._x000D_
_x000D_
COVER, COUPLING DEVICE, AND END CAP TO BE ATTACHED WITH SELF TAPPING SCREWS INSTALLED FROM THE EXTERIOR OF THE BOX_x000D_
_x000D_
FINISH: ANSI 61 GRAY POWDER COAT_x000D_
_x000D_
STEEL COST: 0.5823_x000D_
</t>
  </si>
  <si>
    <t>H1168-0000</t>
  </si>
  <si>
    <t>B044208 TOP LEFT</t>
  </si>
  <si>
    <t>H1169-0000</t>
  </si>
  <si>
    <t>B044208 TOP RIGHT</t>
  </si>
  <si>
    <t>H1175-0000</t>
  </si>
  <si>
    <t xml:space="preserve">19 MV, HV XT7 DOOR ASSEMBLY PER DRAWINGS 2001503140 REV D AND 2001503141 REV C_x000D_
_x000D_
FINISH: AMERICAN STERLING GRAY POWDER (PAS6-90107)_x000D_
_x000D_
_x000D_
MADE FROM 14 GA GALVANEAL_x000D_
_x000D_
ALL PARTS TO BE LABLED USING CUSTOM LABEL SETUP PER GASTON SPEC PW06-0004_x000D_
_x000D_
SAME AS SO 50718 JO H0788_x000D_
_x000D_
CRU .56_x000D_
</t>
  </si>
  <si>
    <t>`REV00C ._x000D_
REPLACEMENT-( Please use RMA#3595 for this scrap credit.)</t>
  </si>
  <si>
    <t>H1179-0000</t>
  </si>
  <si>
    <t>DMG-WR-FCV-W04L60</t>
  </si>
  <si>
    <t>5’ of 4”x4” duct with flush cover (cover 6" wide)</t>
  </si>
  <si>
    <t>IK0AW-0000</t>
  </si>
  <si>
    <t>IK0DZ-0000</t>
  </si>
  <si>
    <t>IK0E0-0000</t>
  </si>
  <si>
    <t>IK0E1-0000</t>
  </si>
  <si>
    <t>IK0EF-0000</t>
  </si>
  <si>
    <t>IK0EG-0000</t>
  </si>
  <si>
    <t>IK0EJ-0000</t>
  </si>
  <si>
    <t>IK0EK-0000</t>
  </si>
  <si>
    <t>IK0EL-0000</t>
  </si>
  <si>
    <t>IK0EM-0000</t>
  </si>
  <si>
    <t>IK0EN-0000</t>
  </si>
  <si>
    <t>IK0ZO-0000</t>
  </si>
  <si>
    <t>IK0ZP-0000</t>
  </si>
  <si>
    <t xml:space="preserve">FINISH: SULLAIR GLOBAL GREEN RIVER TEXTURE_x000D_
</t>
  </si>
  <si>
    <t>IK11B-0002</t>
  </si>
  <si>
    <t xml:space="preserve">~2701QTY027_x000D_
_x000D_
</t>
  </si>
  <si>
    <t>IK12N-0002</t>
  </si>
  <si>
    <t xml:space="preserve">~2710QTY022_x000D_
</t>
  </si>
  <si>
    <t>IK12O-0001</t>
  </si>
  <si>
    <t xml:space="preserve">~2710QTY024_x000D_
</t>
  </si>
  <si>
    <t>IK12R-0001</t>
  </si>
  <si>
    <t>IK13D-0000</t>
  </si>
  <si>
    <t>IK13F-0000</t>
  </si>
  <si>
    <t>IK13H-0000</t>
  </si>
  <si>
    <t>IK15X-0000</t>
  </si>
  <si>
    <t>IK15Y-0000</t>
  </si>
  <si>
    <t>IK15Y-0001</t>
  </si>
  <si>
    <t xml:space="preserve">~2710QTY003_x000D_
</t>
  </si>
  <si>
    <t>IK16N-0000</t>
  </si>
  <si>
    <t>IK16R-0000</t>
  </si>
  <si>
    <t>IK17N-0000</t>
  </si>
  <si>
    <t>IK17P-0000</t>
  </si>
  <si>
    <t>IK17Q-0000</t>
  </si>
  <si>
    <t>IK17S-0000</t>
  </si>
  <si>
    <t>IK1AT-0000</t>
  </si>
  <si>
    <t>IK1CB-0000</t>
  </si>
  <si>
    <t>IK1CC-0000</t>
  </si>
  <si>
    <t>IK1CD-0000</t>
  </si>
  <si>
    <t>IK1CE-0000</t>
  </si>
  <si>
    <t>IK1D1-0000</t>
  </si>
  <si>
    <t>IK1D2-0000</t>
  </si>
  <si>
    <t>IK1D3-0000</t>
  </si>
  <si>
    <t>IK1D4-0000</t>
  </si>
  <si>
    <t>IK1EZ-0000</t>
  </si>
  <si>
    <t>IK1FE-0000</t>
  </si>
  <si>
    <t>IK1GQ-0000</t>
  </si>
  <si>
    <t>IK1GR-0000</t>
  </si>
  <si>
    <t>IK1GZ-0000</t>
  </si>
  <si>
    <t>IK1H8-0000</t>
  </si>
  <si>
    <t>IK1J8-0000</t>
  </si>
  <si>
    <t>IK1LA-0000</t>
  </si>
  <si>
    <t>IK1LY-0000</t>
  </si>
  <si>
    <t>IK1M0-0000</t>
  </si>
  <si>
    <t>IK1M1-0000</t>
  </si>
  <si>
    <t>IK1M6-0000</t>
  </si>
  <si>
    <t>IK1M7-0000</t>
  </si>
  <si>
    <t>IK1M9-0000</t>
  </si>
  <si>
    <t>IK1MA-0000</t>
  </si>
  <si>
    <t>IK1MB-0000</t>
  </si>
  <si>
    <t>IK1ME-0000</t>
  </si>
  <si>
    <t>IK1MG-0000</t>
  </si>
  <si>
    <t>IK1MH-0000</t>
  </si>
  <si>
    <t>IK1MI-0000</t>
  </si>
  <si>
    <t>IK1ML-0000</t>
  </si>
  <si>
    <t>IK1MM-0000</t>
  </si>
  <si>
    <t>IK1MN-0000</t>
  </si>
  <si>
    <t>IK1MO-0000</t>
  </si>
  <si>
    <t>IK1MP-0000</t>
  </si>
  <si>
    <t>IK1MR-0000</t>
  </si>
  <si>
    <t>IK1MS-0000</t>
  </si>
  <si>
    <t>IK1MT-0000</t>
  </si>
  <si>
    <t>IK1NK-0000</t>
  </si>
  <si>
    <t xml:space="preserve">SUPT, BRKT COOLING PER DRAWING 02250230-655 REV 01_x000D_
_x000D_
FINISH: SULLAIR BLACK SAND TEXTURE_x000D_
</t>
  </si>
  <si>
    <t>IK1O0-0000</t>
  </si>
  <si>
    <t>IK1O6-0000</t>
  </si>
  <si>
    <t>IK1OB-0000</t>
  </si>
  <si>
    <t>IK1OH-0000</t>
  </si>
  <si>
    <t>IK1OK-0000</t>
  </si>
  <si>
    <t>IK1ON-0000</t>
  </si>
  <si>
    <t>IK1OO-0000</t>
  </si>
  <si>
    <t>IK1OR-0000</t>
  </si>
  <si>
    <t>IK1OS-0000</t>
  </si>
  <si>
    <t>IK1P3-0000</t>
  </si>
  <si>
    <t>IK1PB-0000</t>
  </si>
  <si>
    <t>IK1QB-0000</t>
  </si>
  <si>
    <t>IK1QC-0000</t>
  </si>
  <si>
    <t>IK1QD-0000</t>
  </si>
  <si>
    <t>IK1QE-0000</t>
  </si>
  <si>
    <t>IK1QK-0000</t>
  </si>
  <si>
    <t>IK1RK-0000</t>
  </si>
  <si>
    <t>IK1RQ-0000</t>
  </si>
  <si>
    <t>IK1S0-0000</t>
  </si>
  <si>
    <t>IK1SK-0000</t>
  </si>
  <si>
    <t>IK1SL-0000</t>
  </si>
  <si>
    <t>IK1SM-0000</t>
  </si>
  <si>
    <t>IK1TH-0000</t>
  </si>
  <si>
    <t>IK1TS-0000</t>
  </si>
  <si>
    <t>IK1UH-0000</t>
  </si>
  <si>
    <t>IK1VN-0000</t>
  </si>
  <si>
    <t>IK1W8-0000</t>
  </si>
  <si>
    <t>IK1WG-0000</t>
  </si>
  <si>
    <t>IK1WQ-0000</t>
  </si>
  <si>
    <t>IK1X8-0000</t>
  </si>
  <si>
    <t>IK1XD-0000</t>
  </si>
  <si>
    <t>IK1XH-0000</t>
  </si>
  <si>
    <t>IK1YP-0000</t>
  </si>
  <si>
    <t>IK1YS-0000</t>
  </si>
  <si>
    <t>IK1YT-0000</t>
  </si>
  <si>
    <t>IK1YU-0000</t>
  </si>
  <si>
    <t>IK1YX-0000</t>
  </si>
  <si>
    <t>IK1Z0-0000</t>
  </si>
  <si>
    <t>IK1Z5-0001</t>
  </si>
  <si>
    <t>~2090QTY001</t>
  </si>
  <si>
    <t>IK21A-0000</t>
  </si>
  <si>
    <t>SULL-I-02250154-721</t>
  </si>
  <si>
    <t>IK23E-0000</t>
  </si>
  <si>
    <t>IK23F-0000</t>
  </si>
  <si>
    <t>IK23H-0000</t>
  </si>
  <si>
    <t>IK23Y-0001</t>
  </si>
  <si>
    <t xml:space="preserve">~2710QTY003_x000D_
_x000D_
</t>
  </si>
  <si>
    <t>IK241-0000</t>
  </si>
  <si>
    <t>IK24H-0000</t>
  </si>
  <si>
    <t>IK24I-0000</t>
  </si>
  <si>
    <t>IK25E-0000</t>
  </si>
  <si>
    <t>IK25K-0000</t>
  </si>
  <si>
    <t>SULL-02250226-461-10-PF</t>
  </si>
  <si>
    <t>185D KUB FRAME REAR PANEL</t>
  </si>
  <si>
    <t>H0871-0006</t>
  </si>
  <si>
    <t xml:space="preserve">~3013QTY001_x000D_
</t>
  </si>
  <si>
    <t>LOAD BAR KRBY-303-8272_x000D_
QTY11</t>
  </si>
  <si>
    <t>IJUR3-0009</t>
  </si>
  <si>
    <t>LOAD BAR 3.1_x000D_
QTY13</t>
  </si>
  <si>
    <t>06/25/25  SEC  PER NATHAN FULLER</t>
  </si>
  <si>
    <t>IK0DY-0000</t>
  </si>
  <si>
    <t>IK0E2-0000</t>
  </si>
  <si>
    <t>IK0E3-0000</t>
  </si>
  <si>
    <t>IK0EH-0000</t>
  </si>
  <si>
    <t>IK0EI-0000</t>
  </si>
  <si>
    <t>IK1AQ-0000</t>
  </si>
  <si>
    <t>IK1AR-0000</t>
  </si>
  <si>
    <t>IK1DT-0000</t>
  </si>
  <si>
    <t>IK1DU-0000</t>
  </si>
  <si>
    <t>IK1OJ-0000</t>
  </si>
  <si>
    <t>IK1OM-0000</t>
  </si>
  <si>
    <t>IK1OY-0000</t>
  </si>
  <si>
    <t>IK1P1-0000</t>
  </si>
  <si>
    <t>IK1P2-0000</t>
  </si>
  <si>
    <t>IK1P7-0000</t>
  </si>
  <si>
    <t>IK22Z-0000</t>
  </si>
  <si>
    <t>IK23X-0000</t>
  </si>
  <si>
    <t>IK24B-0000</t>
  </si>
  <si>
    <t>H0937-0000</t>
  </si>
  <si>
    <t xml:space="preserve">CLAMP 19MV, UPS PER DRAWING 2001503117 REV-.4_x000D_
_x000D_
FINISH: AMERICAN STERLING GRAY POWDER (PAS6-90107)_x000D_
_x000D_
_x000D_
MADE FROM 16 GA GALVANEAL_x000D_
_x000D_
ALL PARTS TO BE LABLED USING CUSTOM LABEL SETUP PER GASTON SPEC PW06-0004_x000D_
_x000D_
CRU .49_x000D_
_x000D_
SAME AS  SO-50787  JO-H0848_x000D_
</t>
  </si>
  <si>
    <t>H0942-0000</t>
  </si>
  <si>
    <t xml:space="preserve">MOUNTING BRACKET ASSY 19MV 70MM PER DRAWINGS  2001503197 REV A AND 2001503198 REV A_x000D_
_x000D_
FINISH: AMERICAN STERLING GRAY POWDER (PAS6-90107)_x000D_
_x000D_
MADE FROM 16 GA GALVANEAL_x000D_
_x000D_
ALL PARTS TO BE LABLED USING CUSTOM LABEL SETUP PER GASTON SPEC PW06-0004_x000D_
_x000D_
SAME AS SO 50697 JO H00778_x000D_
_x000D_
_x000D_
CRU .56_x000D_
</t>
  </si>
  <si>
    <t>H0944-0000</t>
  </si>
  <si>
    <t xml:space="preserve">PLATE, COVER 19MV, PWR PANEL PER DRAWING  2001503219 REV-.4 _x000D_
_x000D_
FINISH: AMERICAN STERLING GRAY POWDER (PAS6-90107)_x000D_
_x000D_
MADE FROM 16 GA GALVANEAL_x000D_
_x000D_
ALL PARTS TO BE LABLED USING CUSTOM LABEL SETUP PER GASTON SPEC PW06-0004_x000D_
_x000D_
SAME AS SO 50697 JO H0779_x000D_
_x000D_
CRU .56_x000D_
</t>
  </si>
  <si>
    <t>H1006-0003</t>
  </si>
  <si>
    <t>~2079QTY001</t>
  </si>
  <si>
    <t xml:space="preserve">***QTR - DOES NOT FIT IN DRY-OFF OVEN, REQUOTE***_x000D_
_x000D_
BAIL, LIFT OFD PER DRAWING 1003-4596 REV 01_x000D_
_x000D_
FINISH: SULLAIR BLACK SAND TEXTURE_x000D_
_x000D_
SIM TO SO-49535 JOG9874_x000D_
</t>
  </si>
  <si>
    <t>H1083-0000</t>
  </si>
  <si>
    <t>PNL, CAN SIDE LH 185D  PER DRAWING 02250250-639 REV 02_x000D_
_x000D_
FINISH:  GREEN SAND TEXTURE_x000D_
_x000D_
SAME AS SO#50706 JO#H0782 _x000D_
_x000D_
CRU: .64_x000D_
_x000D_
****NOTES***_x000D_
_x000D_
QUOTED 16 GAUGE GLVN AS EQUIVALENT TO 1.5GLVN PER SULL MATERIAL SPEC 1000-2987_x000D_
_x000D_
NO PPAP PER HITACHI (MELISSA) FOR PO THIS PO SENT. 02/25/2025.</t>
  </si>
  <si>
    <t>H1112-0000</t>
  </si>
  <si>
    <t>TEREX-619520TU_ECN:84295</t>
  </si>
  <si>
    <t>POSSUM BELLY DOOR, 13X34.88</t>
  </si>
  <si>
    <t>QTR: CHANGE PART NUMBER NEXT RELEASE TO EXCLUDE THE ":". 7/8/25 NTF_x000D_
POSSUMM BELLY DOOR, 13x34.88 PER DRAWING 619520 REV C_x000D_
_x000D_
FINISH: MED GLOSS BLACK SMOOTH PPG (PCT99125)</t>
  </si>
  <si>
    <t>H1119-0000</t>
  </si>
  <si>
    <t>BYSM-10194405</t>
  </si>
  <si>
    <t>CONVEYOR FLAP - REAR PER DRAWING 90138618 REV 02 AND BOM/COMPONENT DRAWINGS/MODELS_x000D_
_x000D_
FINISH:  KABE LIGHT GRAY RIVER TEXTURE (H) - *STAINLESS AND GALVANIZED PARTS NOT POWDER COATED*_x000D_
_x000D_
MATERIALS:_x000D_
1.5MM - 16 GA CRS_x000D_
2.5MM - 12 GA HRS_x000D_
3MM - 11 GA HRS_x000D_
4 AND 5 MM - 3/16" A36_x000D_
_x000D_
**NO PPAP TO BE SUBMITTED - INTERNAL MEASURMENTS ONLY (SIMPLIFY AS MUCH AS POSSIBLE TO VERIFY PARTS ARE CORRECT)**_x000D_
_x000D_
CRU .47 - BASED ON AVERAGE COLLED ROLLED CRU FOR 2ND HALF OF 2024</t>
  </si>
  <si>
    <t>H1120-0002</t>
  </si>
  <si>
    <t>BYCT-FE-10204930</t>
  </si>
  <si>
    <t xml:space="preserve">SUPPORTER 12GA 2883MM PER DRAWING 90142262 REV00_x000D_
_x000D_
Finish: NONE_x000D_
_x000D_
**NO PPAP TO BE SUBMITTED - INTERNAL MEASURMENTS ONLY (SIMPLIFY AS MUCH AS POSSIBLE TO VERIFY PARTS ARE CORRECT)**_x000D_
_x000D_
CRU .47 - BASED ON AVERAGE COLLED ROLLED CRU FOR 2ND HALF OF 2024_x000D_
_x000D_
</t>
  </si>
  <si>
    <t>H1120-0004</t>
  </si>
  <si>
    <t>BYCT-FE-10204932</t>
  </si>
  <si>
    <t xml:space="preserve">COVER PLATE 543MM WIDE W/ LOGO PER DRAWING 90142411 REV00_x000D_
_x000D_
Finish: KABE DARK GREY RIVER TEXTURE POWDER (PCTT79461) _x000D_
_x000D_
**NO PPAP TO BE SUBMITTED - INTERNAL MEASURMENTS ONLY (SIMPLIFY AS MUCH AS POSSIBLE TO VERIFY PARTS ARE CORRECT)**_x000D_
_x000D_
CRU .47 - BASED ON AVERAGE COLLED ROLLED CRU FOR 2ND HALF OF 2024_x000D_
_x000D_
_x000D_
</t>
  </si>
  <si>
    <t>H1120-0005</t>
  </si>
  <si>
    <t>BYCT-FE-10204935</t>
  </si>
  <si>
    <t>COVER SHEET 695MM WIDE PER DRAWING 90142759 REV00_x000D_
_x000D_
FINISH: KABE DARK GREY RIVER TEXTURE POWDER (PCTT79461) _x000D_
_x000D_
**NO PPAP TO BE SUBMITTED - INTERNAL MEASURMENTS ONLY (SIMPLIFY AS MUCH AS POSSIBLE TO VERIFY PARTS ARE CORRECT)**_x000D_
_x000D_
CRU .47 - BASED ON AVERAGE COLLED ROLLED CRU FOR 2ND HALF OF 2024</t>
  </si>
  <si>
    <t>H1120-0006</t>
  </si>
  <si>
    <t>BYCT-FE-10204937</t>
  </si>
  <si>
    <t>COVER PLATE 565MM WIDE PER DRAWING 90142760_x000D_
_x000D_
FINISH: KABE DARK GREY RIVER TEXTURE POWDER (PCTT79461) _x000D_
_x000D_
**NO PPAP TO BE SUBMITTED - INTERNAL MEASURMENTS ONLY (SIMPLIFY AS MUCH AS POSSIBLE TO VERIFY PARTS ARE CORRECT)**_x000D_
_x000D_
CRU .47 - BASED ON AVERAGE COLLED ROLLED CRU FOR 2ND HALF OF 2024</t>
  </si>
  <si>
    <t>H1120-0007</t>
  </si>
  <si>
    <t>BYCT-FE-10236819</t>
  </si>
  <si>
    <t>COVER ANGLE W/ LASER WARNING PER DRAWING 90165221 REV00_x000D_
_x000D_
FINISH: KABE DARK GREY RIVER TEXTURE POWDER (PCTT79461) _x000D_
_x000D_
**NO PPAP TO BE SUBMITTED - INTERNAL MEASURMENTS ONLY (SIMPLIFY AS MUCH AS POSSIBLE TO VERIFY PARTS ARE CORRECT)**_x000D_
_x000D_
CRU .47 - BASED ON AVERAGE COLLED ROLLED CRU FOR 2ND HALF OF 2024</t>
  </si>
  <si>
    <t>H1120-0008</t>
  </si>
  <si>
    <t>BYCT-FE-10199427</t>
  </si>
  <si>
    <t>U-PROFILE PER DRAWING 90128937 REV00_x000D_
_x000D_
FINISH: NONE_x000D_
_x000D_
**NO PPAP TO BE SUBMITTED - INTERNAL MEASURMENTS ONLY (SIMPLIFY AS MUCH AS POSSIBLE TO VERIFY PARTS ARE CORRECT)**_x000D_
_x000D_
CRU .47 - BASED ON AVERAGE COLLED ROLLED CRU FOR 2ND HALF OF 2024</t>
  </si>
  <si>
    <t>H1120-0010</t>
  </si>
  <si>
    <t>BYCT-FE-10204941</t>
  </si>
  <si>
    <t>COVER PLATE 478MM WIDE PER DRAWING 90142378 REV00_x000D_
_x000D_
FINISH: KABE DARK GREY RIVER TEXTURE POWDER (PCTT79461) _x000D_
_x000D_
**NO PPAP TO BE SUBMITTED - INTERNAL MEASURMENTS ONLY (SIMPLIFY AS MUCH AS POSSIBLE TO VERIFY PARTS ARE CORRECT)**_x000D_
_x000D_
CRU .47 - BASED ON AVERAGE COLLED ROLLED CRU FOR 2ND HALF OF 2024</t>
  </si>
  <si>
    <t>H1120-0011</t>
  </si>
  <si>
    <t>BYCT-FE-10204942</t>
  </si>
  <si>
    <t>18GA COVER PER DRAWING 90142267 REV00_x000D_
_x000D_
FINISH: NONE_x000D_
_x000D_
**NO PPAP TO BE SUBMITTED - INTERNAL MEASURMENTS ONLY (SIMPLIFY AS MUCH AS POSSIBLE TO VERIFY PARTS ARE CORRECT)**_x000D_
_x000D_
CRU .47 - BASED ON AVERAGE COLLED ROLLED CRU FOR 2ND HALF OF 2024</t>
  </si>
  <si>
    <t>H1120-0012</t>
  </si>
  <si>
    <t>BYCT-FE-10197937</t>
  </si>
  <si>
    <t>12GA HOLDER PER DRAWING 90128902 REV01_x000D_
_x000D_
FINISH: NONE_x000D_
_x000D_
**NO PPAP TO BE SUBMITTED - INTERNAL MEASURMENTS ONLY (SIMPLIFY AS MUCH AS POSSIBLE TO VERIFY PARTS ARE CORRECT)**_x000D_
_x000D_
CRU .47 - BASED ON AVERAGE COLLED ROLLED CRU FOR 2ND HALF OF 2024</t>
  </si>
  <si>
    <t>H1120-0014</t>
  </si>
  <si>
    <t>BYCT-FE-10197938</t>
  </si>
  <si>
    <t>SEATING PER DRAWING 90128915 REV00_x000D_
_x000D_
FINISH: NONE_x000D_
_x000D_
**NO PPAP TO BE SUBMITTED - INTERNAL MEASURMENTS ONLY (SIMPLIFY AS MUCH AS POSSIBLE TO VERIFY PARTS ARE CORRECT)**_x000D_
_x000D_
CRU .47 - BASED ON AVERAGE COLLED ROLLED CRU FOR 2ND HALF OF 2024</t>
  </si>
  <si>
    <t>H1154-0002</t>
  </si>
  <si>
    <t>B044202 BOTTOM_x000D_
_x000D_
*THESE UNITS MARKED WITH AN "N" TO DISTINGUISH THAT THEY ARE NARROW COMPARED TO THE USUAL UNITS*</t>
  </si>
  <si>
    <t>~2002QTY010</t>
  </si>
  <si>
    <t>H1180-0000</t>
  </si>
  <si>
    <t>DMG-FCV-W10L60</t>
  </si>
  <si>
    <t>5’ of 10” flush cover (cover only: 12” wide):</t>
  </si>
  <si>
    <t>IK13K-0000</t>
  </si>
  <si>
    <t>IK1EY-0000</t>
  </si>
  <si>
    <t>IK1FF-0003</t>
  </si>
  <si>
    <t>L154208_x000D_
~2710QTY025</t>
  </si>
  <si>
    <t>IK1JN-0000</t>
  </si>
  <si>
    <t>IK1K0-0000</t>
  </si>
  <si>
    <t>IK1LX-0000</t>
  </si>
  <si>
    <t>IK1M2-0000</t>
  </si>
  <si>
    <t>IK1M3-0000</t>
  </si>
  <si>
    <t>IK1M4-0000</t>
  </si>
  <si>
    <t>IK1M5-0000</t>
  </si>
  <si>
    <t>IK1MC-0000</t>
  </si>
  <si>
    <t>IK1MF-0000</t>
  </si>
  <si>
    <t>IK1MX-0000</t>
  </si>
  <si>
    <t>IK1MY-0000</t>
  </si>
  <si>
    <t>IK1MZ-0000</t>
  </si>
  <si>
    <t>IK1N2-0000</t>
  </si>
  <si>
    <t>IK1N3-0000</t>
  </si>
  <si>
    <t>IK1N4-0000</t>
  </si>
  <si>
    <t>IK1N5-0000</t>
  </si>
  <si>
    <t>IK1N6-0000</t>
  </si>
  <si>
    <t>IK1N7-0000</t>
  </si>
  <si>
    <t>IK1NB-0000</t>
  </si>
  <si>
    <t>IK1NE-0000</t>
  </si>
  <si>
    <t>IK1NF-0000</t>
  </si>
  <si>
    <t>IK1NG-0000</t>
  </si>
  <si>
    <t>IK1PL-0000</t>
  </si>
  <si>
    <t>IK1QQ-0000</t>
  </si>
  <si>
    <t>IK1QV-0000</t>
  </si>
  <si>
    <t xml:space="preserve">PANEL AS (ECS - SIDE SHROUD)_x000D_
</t>
  </si>
  <si>
    <t xml:space="preserve">COVER PER DRAWING 630-2312 REV 01_x000D_
_x000D_
FINISH: 1E4520 CAT YELLOW KPE92210P60 HG_x000D_
_x000D_
**MASKING 1 PLACE WITH KOPRSHIELD APPLIED**_x000D_
_x000D_
CRU .54_x000D_
_x000D_
</t>
  </si>
  <si>
    <t>IK1QW-0000</t>
  </si>
  <si>
    <t>IK1R6-0000</t>
  </si>
  <si>
    <t>IK1TB-0000</t>
  </si>
  <si>
    <t>IK1U8-0000</t>
  </si>
  <si>
    <t>IK1U9-0000</t>
  </si>
  <si>
    <t>IK1UA-0000</t>
  </si>
  <si>
    <t>IK1UZ-0000</t>
  </si>
  <si>
    <t>IK1V4-0000</t>
  </si>
  <si>
    <t>IK1V9-0000</t>
  </si>
  <si>
    <t>IK1VE-0000</t>
  </si>
  <si>
    <t>IK1VJ-0000</t>
  </si>
  <si>
    <t>IK1VO-0000</t>
  </si>
  <si>
    <t>IK1YR-0000</t>
  </si>
  <si>
    <t>IK1YV-0000</t>
  </si>
  <si>
    <t>IK1YW-0000</t>
  </si>
  <si>
    <t>IK1YY-0000</t>
  </si>
  <si>
    <t>IK1Z4-0000</t>
  </si>
  <si>
    <t>SULL-02250174-884</t>
  </si>
  <si>
    <t>PER DRAWING 02250174-828 REV 03_x000D_
_x000D_
FINISH: SULLAIR GLOBAL GREEN SANDTEXTURE</t>
  </si>
  <si>
    <t>IK1Z9-0000</t>
  </si>
  <si>
    <t>IK20L-0000</t>
  </si>
  <si>
    <t>IK23B-0000</t>
  </si>
  <si>
    <t>SPI-10947-105WMS</t>
  </si>
  <si>
    <t>PANEL, SIDE SUPT VFD 125/250 UD</t>
  </si>
  <si>
    <t xml:space="preserve">FINISH : NEW SPI WHITE MATTE SMOOTH PCTA89264_x000D_
_x000D_
</t>
  </si>
  <si>
    <t>IK244-0000</t>
  </si>
  <si>
    <t>IK24A-0000</t>
  </si>
  <si>
    <t>IK25G-0000</t>
  </si>
  <si>
    <t>IK25M-0000</t>
  </si>
  <si>
    <t>IK25O-0000</t>
  </si>
  <si>
    <t>IK29B-0000</t>
  </si>
  <si>
    <t>IK15E-0000</t>
  </si>
  <si>
    <t>IK1AS-0000</t>
  </si>
  <si>
    <t>IK1DV-0000</t>
  </si>
  <si>
    <t>IK1OV-0000</t>
  </si>
  <si>
    <t>IK1UU-0000</t>
  </si>
  <si>
    <t>IK1VT-0000</t>
  </si>
  <si>
    <t>IK1WI-0000</t>
  </si>
  <si>
    <t>IK1WJ-0000</t>
  </si>
  <si>
    <t>IK2AX-0000</t>
  </si>
  <si>
    <t>H0934-0000</t>
  </si>
  <si>
    <t>SPI-00947-063-WMS</t>
  </si>
  <si>
    <t>PANEL, ENCL TOP BACK 125-250LB UDAC LIFT BALE PER DRAWING 00947-063 REV 02_x000D_
_x000D_
FINISH: RAL 9003 WHITE MATTE SMO_x000D_
_x000D_
SAME AS SO 49692 JO G9970_x000D_
_x000D_
CRU .40</t>
  </si>
  <si>
    <t>H0994-0000</t>
  </si>
  <si>
    <t xml:space="preserve">SUPT, BRKT FX FLTR 125 PER DRAWING 02250217-886 REV 01_x000D_
_x000D_
FINISH: SULLAIR BLACK SANDTEXTURE_x000D_
_x000D_
SAME AS SO 50931 JO H0947_x000D_
_x000D_
Q.TR, ADD TO INV_x000D_
_x000D_
_x000D_
_x000D_
_x000D_
</t>
  </si>
  <si>
    <t>`REV002 _x000D_
 QTR: CHANGE PART NUMBER TO BYCT-FE-10194405 NEXT RELEASE. 6/30/25 NTF_x000D_
CHANGE M4 X 0.7 TAPPED HOLES TO PEM NUTS.  PUT PEM STUD INTO CAM A-90140020</t>
  </si>
  <si>
    <t>H1120-0017</t>
  </si>
  <si>
    <t>BYCT-FE-10204932_x000D_
REMAKE FOR H1120-0004</t>
  </si>
  <si>
    <t xml:space="preserve">A-90142374_x000D_
~2000QTY001_x000D_
</t>
  </si>
  <si>
    <t>H1207-0000</t>
  </si>
  <si>
    <t>SULL-02250214-300</t>
  </si>
  <si>
    <t>SHRD, FAN 185D KUB  REV 14_x000D_
SAME AS SO-51013 JO H1018</t>
  </si>
  <si>
    <t>`REV014 _x000D_
_x000D_
POWDER BLACK TEXTURED PER SULLAIR SPEC 02250124-958</t>
  </si>
  <si>
    <t>H1208-0000</t>
  </si>
  <si>
    <t>IJUQS-0001</t>
  </si>
  <si>
    <t>KMI STEEL GAUGES 1</t>
  </si>
  <si>
    <t>KMI STEEL GAUGES FOR LASER &amp; PUNCH AREA</t>
  </si>
  <si>
    <t>QTY</t>
  </si>
  <si>
    <t>IK16Q-0000</t>
  </si>
  <si>
    <t>IK1EU-0000</t>
  </si>
  <si>
    <t>IK1EV-0000</t>
  </si>
  <si>
    <t>SULL-I-02250174-294-2-UNF</t>
  </si>
  <si>
    <t>DUCT R/H SIDE UNF</t>
  </si>
  <si>
    <t>CREATES FINISHED PART: _x000D_
SULL-I-02250174-294 REV 08</t>
  </si>
  <si>
    <t>IK1EW-0000</t>
  </si>
  <si>
    <t>IK1KS-0000</t>
  </si>
  <si>
    <t>IK1L8-0000</t>
  </si>
  <si>
    <t>IK1NL-0000</t>
  </si>
  <si>
    <t>2PNL, BAFF HORIZ RH E425</t>
  </si>
  <si>
    <t xml:space="preserve">2PNL, BAFF HORIZ RH E425 PER DRAWING 1004-2794 REV 02_x000D_
_x000D_
FINISH: SULLAIR BLACK SAND TEXTURE_x000D_
</t>
  </si>
  <si>
    <t>IK1XN-0000</t>
  </si>
  <si>
    <t>IK1XQ-0000</t>
  </si>
  <si>
    <t>IK1XT-0000</t>
  </si>
  <si>
    <t>IK1XY-0000</t>
  </si>
  <si>
    <t>IK1YX-0001</t>
  </si>
  <si>
    <t>L155500_x000D_
~2004QTY006</t>
  </si>
  <si>
    <t>IK20G-0000</t>
  </si>
  <si>
    <t>IK20O-0000</t>
  </si>
  <si>
    <t>SPI-01900216-0645</t>
  </si>
  <si>
    <t>BRACKET, COOLER CAC TUBE 950+</t>
  </si>
  <si>
    <t>IK2DG-0000</t>
  </si>
  <si>
    <t>IK2DH-0000</t>
  </si>
  <si>
    <t>KRBY-588-0472-UP-R</t>
  </si>
  <si>
    <t>SUPPORT AS - RH UNPAINTED_x000D_
_x000D_
BURNOFF  _____________________x000D_
_x000D_
FBLASTC   ______________________</t>
  </si>
  <si>
    <t>`REV000 QTR:ADD STIFFENER L156180 TO ASSEMBLY AS ONE IS MISSING. 6/30/25 NTF L156178 IS NOT PER PRINT AND NEEDS REVISED BMM 7/10/25</t>
  </si>
  <si>
    <t>PNL, E1600 MID ROOF PER DRAWING 1006-7106 REV 00_x000D_
_x000D_
FINISH: BLACK SAND TEXTURE_x000D_
_x000D_
qtr, add L156175 to cutlist and adjust etching as required bmm 7/9/25_x000D_
qtr, add M8 weld nuts to BOM. SEC 7/11/25</t>
  </si>
  <si>
    <t>H1013-0000</t>
  </si>
  <si>
    <t>SPI-00947-047WMS</t>
  </si>
  <si>
    <t>DWG, STR SIDE ENCL PNL M5-10 REV 05_x000D_
_x000D_
FINISH : NEW SPI WHITE MATTE SMOOTH PCTA89264_x000D_
_x000D_
SAME AS SO 50334 JO H0502</t>
  </si>
  <si>
    <t>`REV005</t>
  </si>
  <si>
    <t>H1026-0000</t>
  </si>
  <si>
    <t>SULL-I-02250132-241</t>
  </si>
  <si>
    <t>CHAN,BTM SILL VS32-150/200 ENCL 136 LONG DRAWING 02250132-241 REV 01_x000D_
_x000D_
FINISH: SULLAIR GLOBAL GREEN (PGT2-20023)  PER APPROVED DEVIATION_x000D_
_x000D_
SAME AS SO 047063 JO G7508</t>
  </si>
  <si>
    <t>H1072-0000</t>
  </si>
  <si>
    <t>PANEL, ACCESS ASY LORAM PER DRAWING 00951-069 REV 01_x000D_
_x000D_
FINISH: LORAM SPECIAL YELLOW - PTI-PTTS95-YS43_x000D_
_x000D_
SAME AS SO 50942 JO H0976_x000D_
_x000D_
CRU .40</t>
  </si>
  <si>
    <t>H1077-0000</t>
  </si>
  <si>
    <t xml:space="preserve">PANEL, ACCESS ASY LORAM PER DRAWING 00951-075 REV 01_x000D_
_x000D_
FINISH: LORAM SPECIAL YELLOW - PTI-PTTS95-YS43_x000D_
_x000D_
SAME AS SO 50942 JO H0979_x000D_
</t>
  </si>
  <si>
    <t>H1119-0002</t>
  </si>
  <si>
    <t>BYSM-10194405_x000D_
_x000D_
CUT QTY4 OF THESE AT THE LASER FOR BRAKE PRESS SETUP.</t>
  </si>
  <si>
    <t>B-90138104_x000D_
~2002QTY001</t>
  </si>
  <si>
    <t>H1122-0000</t>
  </si>
  <si>
    <t>PANEL, ACCESS ASY LORAM PER DRAWING 00951-070 REV 01_x000D_
_x000D_
FINISH: LORAM SPECIAL YELLOW - PTI-PTTS95-YS43_x000D_
_x000D_
SAME AS SO 51084 JO H1074_x000D_
_x000D_
_x000D_
_x000D_
CRU .40</t>
  </si>
  <si>
    <t>H1162-0000</t>
  </si>
  <si>
    <t>B044206 BOTTOM</t>
  </si>
  <si>
    <t xml:space="preserve">DMG CUSTOM CUTOUTS AND LENGTH WIRE RACEWAY WITH SURFACE MOUNT COVER. 10" WIDE X 75" LENGTH X 4" DEPTH INCLUDING COVER._x000D_
_x000D_
INCLUDES QTY 2 COMBINATION END CAP/ COUPLING DEVICE._x000D_
_x000D_
COVER, COUPLING DEVICE, AND END CAP TO BE ATTACHED WITH SELF TAPPING SCREWS INSTALLED FROM THE EXTERIOR OF THE BOX_x000D_
_x000D_
FINISH: ANSI 61 GRAY POWDER COAT_x000D_
_x000D_
STEEL COST: 0.5823_x000D_
</t>
  </si>
  <si>
    <t>H1163-0000</t>
  </si>
  <si>
    <t>B044206 TOP</t>
  </si>
  <si>
    <t>H1164-0000</t>
  </si>
  <si>
    <t>B044207 BOTTOM</t>
  </si>
  <si>
    <t>H1165-0000</t>
  </si>
  <si>
    <t>B044207 TOP</t>
  </si>
  <si>
    <t>IJUQM-0015</t>
  </si>
  <si>
    <t>STOREROOM CLEANUP</t>
  </si>
  <si>
    <t>for issusing missing items</t>
  </si>
  <si>
    <t>IK1EI-0000</t>
  </si>
  <si>
    <t>IK1EX-0000</t>
  </si>
  <si>
    <t>SULL-I-02250174-294-5-UNF</t>
  </si>
  <si>
    <t>ANGLE, FAN MOTOR SUPPORT UNF</t>
  </si>
  <si>
    <t>IK1MD-0000</t>
  </si>
  <si>
    <t>IK1MU-0000</t>
  </si>
  <si>
    <t>IK1MV-0000</t>
  </si>
  <si>
    <t>IK1MW-0000</t>
  </si>
  <si>
    <t>IK1N0-0000</t>
  </si>
  <si>
    <t>IK1N1-0000</t>
  </si>
  <si>
    <t>IK1N8-0000</t>
  </si>
  <si>
    <t>IK1N9-0000</t>
  </si>
  <si>
    <t>IK1NA-0000</t>
  </si>
  <si>
    <t>IK1NC-0000</t>
  </si>
  <si>
    <t>IK1ND-0000</t>
  </si>
  <si>
    <t>IK1OU-0000</t>
  </si>
  <si>
    <t>IK1P4-0000</t>
  </si>
  <si>
    <t>IK1PE-0000</t>
  </si>
  <si>
    <t>IK1PF-0000</t>
  </si>
  <si>
    <t>IK1PI-0000</t>
  </si>
  <si>
    <t>IK1PJ-0000</t>
  </si>
  <si>
    <t>IK1PK-0000</t>
  </si>
  <si>
    <t>IK1PM-0000</t>
  </si>
  <si>
    <t>IK1QH-0000</t>
  </si>
  <si>
    <t>IK1QI-0000</t>
  </si>
  <si>
    <t>IK1QJ-0000</t>
  </si>
  <si>
    <t>IK1QL-0000</t>
  </si>
  <si>
    <t>IK1QR-0000</t>
  </si>
  <si>
    <t>IK1QV-0002</t>
  </si>
  <si>
    <t>L155027_x000D_
~2004QTY001</t>
  </si>
  <si>
    <t>IK1SN-0000</t>
  </si>
  <si>
    <t>IK1SO-0000</t>
  </si>
  <si>
    <t>IK1SX-0000</t>
  </si>
  <si>
    <t>IK1TA-0000</t>
  </si>
  <si>
    <t>IK1TR-0000</t>
  </si>
  <si>
    <t>IK1UL-0000</t>
  </si>
  <si>
    <t>IK1UM-0000</t>
  </si>
  <si>
    <t>IK1UN-0000</t>
  </si>
  <si>
    <t>IK1UO-0000</t>
  </si>
  <si>
    <t>IK1UV-0000</t>
  </si>
  <si>
    <t>IK1VF-0000</t>
  </si>
  <si>
    <t>IK1VK-0000</t>
  </si>
  <si>
    <t>IK1VP-0000</t>
  </si>
  <si>
    <t>IK1WL-0000</t>
  </si>
  <si>
    <t>IK1XK-0000</t>
  </si>
  <si>
    <t>IK21R-0000</t>
  </si>
  <si>
    <t>IK21S-0000</t>
  </si>
  <si>
    <t>IK23G-0000</t>
  </si>
  <si>
    <t>IK23J-0000</t>
  </si>
  <si>
    <t>IK2C6-0000</t>
  </si>
  <si>
    <t>IK1V5-0000</t>
  </si>
  <si>
    <t>IK1VA-0000</t>
  </si>
  <si>
    <t>H0892-0000</t>
  </si>
  <si>
    <t>DOOR, REAR LH ASSY E425 PER DRAWING 1006-0627 REV 00_x000D_
_x000D_
FINISH: SULLAIR BLACK SAND TEXTURE_x000D_
_x000D_
SAME AS SO-50803 JO-H0864</t>
  </si>
  <si>
    <t>H0894-0000</t>
  </si>
  <si>
    <t>DOOR, REAR RH ASSY E425 PER DRAWING 1006-0628 REV 01_x000D_
_x000D_
**SHOP PRINT WILL ONLY BE DMG DETAIL. THE INFORMATION IS TOO SCATTERED THE WAY HITACHI HAS IT LAID OUT**_x000D_
_x000D_
FINISH: SULLAIR BLACK SAND TEXTURE_x000D_
_x000D_
CRU .64_x000D_
_x000D_
SAME AS SO-50814 JO-H0871</t>
  </si>
  <si>
    <t>H0900-0000</t>
  </si>
  <si>
    <t xml:space="preserve">BRACKET 19MV, RESET PER DRAWING 2001503113 REV-.5_x000D_
_x000D_
FINISH: AMERICAN STERLING GRAY POWDER (PAS6-90107)_x000D_
_x000D_
MADE FROM 14 GA GALVANEAL_x000D_
_x000D_
ALL PARTS TO BE LABLED USING CUSTOM LABEL SETUP PER GASTON SPEC PW06-0004_x000D_
_x000D_
SAME AS SO-50697 JO-H0776_x000D_
_x000D_
CRU .49_x000D_
</t>
  </si>
  <si>
    <t>H0902-0000</t>
  </si>
  <si>
    <t xml:space="preserve">BRACKET 19MV 222MM PER DRAWING 2001503155 REV-.6 _x000D_
_x000D_
FINISH: AMERICAN STERLING GRAY POWDER (PAS6-90107)_x000D_
_x000D_
MADE FROM 14 GA GALVANEAL_x000D_
_x000D_
ALL PARTS TO BE LABLED USING CUSTOM LABEL SETUP PER GASTON SPEC PW06-0004_x000D_
_x000D_
SAME AS SO 50697 JO H0777_x000D_
_x000D_
_x000D_
_x000D_
CRU .56_x000D_
</t>
  </si>
  <si>
    <t>H0903-0000</t>
  </si>
  <si>
    <t xml:space="preserve">BRACKET ASSY 19MV, DIVIDER PER DRAWINGS  2001503132 REV B AND 2001503133 REV B_x000D_
_x000D_
FINISH: NONE_x000D_
_x000D_
MADE FROM 14 GA GALVANEAL_x000D_
_x000D_
ALL PARTS TO BE LABLED USING CUSTOM LABEL SETUP PER GASTON SPEC PW06-0004_x000D_
_x000D_
SAME AS SO-50681 JO H0767_x000D_
_x000D_
_x000D_
CRU .49_x000D_
</t>
  </si>
  <si>
    <t>H0938-0000</t>
  </si>
  <si>
    <t xml:space="preserve">BRACKET 141MM 19MV PER DRAWING 2001503150 REV-.2_x000D_
_x000D_
FINISH: AMERICAN STERLING GRAY POWDER (PAS6-90107)_x000D_
_x000D_
MADE FROM 11 GA GALVANEAL_x000D_
_x000D_
ALL PARTS TO BE LABLED USING CUSTOM LABEL SETUP PER GASTON SPEC PW06-0004_x000D_
_x000D_
SAME AS SO 50734 JO H0798_x000D_
_x000D_
CRU .56_x000D_
</t>
  </si>
  <si>
    <t>H0939-0000</t>
  </si>
  <si>
    <t xml:space="preserve">BRACKET 19MV 96MM PER DRAWING 2001503151 REV-.2_x000D_
_x000D_
FINISH: AMERICAN STERLING GRAY POWDER (PAS6-90107)_x000D_
_x000D_
MADE FROM 11 GA GALVANEAL_x000D_
_x000D_
ALL PARTS TO BE LABLED USING CUSTOM LABEL SETUP PER GASTON SPEC PW06-0004_x000D_
_x000D_
SAME AS SO 50734 JO H0799_x000D_
_x000D_
CRU .56_x000D_
</t>
  </si>
  <si>
    <t>H0940-0000</t>
  </si>
  <si>
    <t xml:space="preserve">MOUNTING BRACKET ASSY 19MV 170MM PER DRAWINGS  2001503157 REV A AND 2001503158 REV A_x000D_
_x000D_
FINISH: AMERICAN STERLING GRAY POWDER (PAS6-90107)_x000D_
_x000D_
MADE FROM 16 GA GALVANEAL_x000D_
_x000D_
ALL PARTS TO BE LABLED USING CUSTOM LABEL SETUP PER GASTON SPEC PW06-0004_x000D_
_x000D_
SAME AS SO 50743 JO H0806_x000D_
_x000D_
CRU .56_x000D_
</t>
  </si>
  <si>
    <t>H0941-0000</t>
  </si>
  <si>
    <t>MOUNTING BRACKET ASSY 19MV 295MM PER DRAWINGS  2001503160 REV A AND 2001503196 REV A_x000D_
_x000D_
FINISH: AMERICAN STERLING GRAY POWDER (PAS6-90107)_x000D_
_x000D_
MADE FROM 16 GA GALVANEAL_x000D_
_x000D_
ALL PARTS TO BE LABLED USING CUSTOM LABEL SETUP PER GASTON SPEC PW06-0004_x000D_
_x000D_
SAME AS SO 50734 JO H0800_x000D_
_x000D_
CRU .56</t>
  </si>
  <si>
    <t>H0943-0000</t>
  </si>
  <si>
    <t xml:space="preserve">MOUNTING BRACKET 19MV 65MM PER DRAWING 2001503200 REV-.3_x000D_
_x000D_
FINISH: AMERICAN STERLING GRAY POWDER (PAS6-90107)_x000D_
_x000D_
MADE FROM 11 GA GALVANEAL_x000D_
_x000D_
ALL PARTS TO BE LABLED USING CUSTOM LABEL SETUP PER GASTON SPEC PW06-0004_x000D_
_x000D_
SAMES AS SO 50734 PO H0801_x000D_
_x000D_
_x000D_
CRU .56_x000D_
</t>
  </si>
  <si>
    <t>H0946-0000</t>
  </si>
  <si>
    <t>`REV000 ._x000D_
SENT SDR TO SULLAIR FOR HANGING HOLES. 7/15/25 NTF_x000D_
QTR: IF MANUFACTURING THIS PART AGAIN, ORDER "STP4" PLUGS FROM CFS FOR PLUGGING OF THE COUPLING. 7/15/25 NTF</t>
  </si>
  <si>
    <t>`REV000_x000D_
QTR: SHORT QTY 2 HHW60-000000191 IN BOM_x000D_
QTR: ADD NOTCHES TO ENDS OF Z-STIFFENERS UNDER FLANGE SO THEY DO NOT HOLD WATER. 7/15/25 NTF_x000D_
qtr, add L156175 to cutlist and adjust etching as required bmm 7/9/25</t>
  </si>
  <si>
    <t>`REV000_x000D_
QTR: WRONG WELD NUT HOLE SIZE IN L156166 &amp; L156167. 6/30/25 NTF_x000D_
QTR: ADD NOTCHES TO ENDS OF Z-STIFFENERS UNDER FLANGE SO THEY DO NOT HOLD WATER. 7/15/25 NTF</t>
  </si>
  <si>
    <t>H1018-0000</t>
  </si>
  <si>
    <t xml:space="preserve">SHRD, FAN 185D KUB_x000D_
_x000D_
FINISH: POWDER BLACK TEXTURED PER SULLAIR SPEC 02250124-958_x000D_
_x000D_
_x000D_
</t>
  </si>
  <si>
    <t>`REV014 .</t>
  </si>
  <si>
    <t>H1024-0002</t>
  </si>
  <si>
    <t xml:space="preserve">~2708QTY017_x000D_
</t>
  </si>
  <si>
    <t>H1025-0000</t>
  </si>
  <si>
    <t>H1036-0000</t>
  </si>
  <si>
    <t>SPI-01901000 0985</t>
  </si>
  <si>
    <t>PANEL,ROOF SUPPORT RAIL 950+ ORANGE_x000D_
_x000D_
SPI ORANGE TEXTURED POWDER (PPG-PCTA39137)_x000D_
_x000D_
SAME AS SO-49417 JO-G9720</t>
  </si>
  <si>
    <t>`REV004 .</t>
  </si>
  <si>
    <t>H1043-0000</t>
  </si>
  <si>
    <t>95.5X84X72 ENCLOSURE</t>
  </si>
  <si>
    <t xml:space="preserve">95.5x84x72 NEMA 12 SOFT STARTER CABINET PER DRAWING RFQ DRAWING REV NS_x000D_
_x000D_
FINISH: RAL7035 GRAY RIVER TEXTURE WITH WHITE TOP HATS_x000D_
_x000D_
_x000D_
_x000D_
_x000D_
_x000D_
_x000D_
_x000D_
</t>
  </si>
  <si>
    <t>`REV000_x000D_
QTR: MISSING HOLES AT THE TOP TO MOUNT ENCLOSURES TOGETHER. 7/15/25 NTF_x000D_
_x000D_
Approval drawings required._x000D_
Please send to:_x000D_
Austen Ziacik: aziacik@premierautomation.com_x000D_
Dave Tatar: dtatar@premierautomation.com</t>
  </si>
  <si>
    <t>SULL-02250232-285</t>
  </si>
  <si>
    <t>H1053-0000</t>
  </si>
  <si>
    <t>KRBY-204-7502</t>
  </si>
  <si>
    <t>PLATE PER DRAWING 204-7502 REV 00_x000D_
_x000D_
FINISH: NONE (UNFINISHED)_x000D_
_x000D_
CRU .54</t>
  </si>
  <si>
    <t>H1054-0000</t>
  </si>
  <si>
    <t>H1061-0000</t>
  </si>
  <si>
    <t>PLT, REMOTE DEF FILL</t>
  </si>
  <si>
    <t xml:space="preserve">FINISH: SULLAIR BLACK SAND TEXTURE_x000D_
_x000D_
</t>
  </si>
  <si>
    <t>H1071-0000</t>
  </si>
  <si>
    <t xml:space="preserve">PANEL, ACCESS ASY LORAM PER DRAWING 00951-072 REV 01_x000D_
_x000D_
FINISH: LORAM SPECIAL YELLOW - PTI-PTTS95-YS43_x000D_
_x000D_
***PANEL IS NOT WELDED***_x000D_
_x000D_
SAME AS SO 50942 JO H0982_x000D_
_x000D_
CRU .40_x000D_
</t>
  </si>
  <si>
    <t>H1073-0000</t>
  </si>
  <si>
    <t xml:space="preserve">PANEL, ACCESS ASY LORAM PER DRAWING 00951-067 REV 01_x000D_
_x000D_
FINISH: LORAM SPECIAL YELLOW - PTI-PTTS95-YS43_x000D_
_x000D_
SAME AS SO 50942 JO H0977_x000D_
_x000D_
***PANEL IS NOT WELDED***_x000D_
_x000D_
</t>
  </si>
  <si>
    <t>H1074-0000</t>
  </si>
  <si>
    <t>PANEL, ACCESS ASY LORAM PER DRAWING 00951-070 REV 01_x000D_
_x000D_
FINISH: LORAM SPECIAL YELLOW - PTI-PTTS95-YS43_x000D_
_x000D_
SAME AS SO 50942 JO H0980_x000D_
_x000D_
_x000D_
_x000D_
CRU .40</t>
  </si>
  <si>
    <t>H1075-0000</t>
  </si>
  <si>
    <t>PANEL, ACCESS ASY LORAM PER DRAWING 00951-071 REV 01_x000D_
_x000D_
FINISH: LORAM SPECIAL YELLOW - PTI-PTTS95-YS43_x000D_
_x000D_
SAME AS SO 50942 JO H0981_x000D_
_x000D_
_x000D_
CRU .40</t>
  </si>
  <si>
    <t>H1076-0000</t>
  </si>
  <si>
    <t>PANEL, ACCESS ASY LORAM PER DRAWING 00951-068 REV 01_x000D_
_x000D_
FINISH: LORAM SPECIAL YELLOW - PTI-PTTS95-YS43_x000D_
_x000D_
SAME AS SO 50942 JO H0978_x000D_
_x000D_
_x000D_
CRU .40</t>
  </si>
  <si>
    <t>H1078-0000</t>
  </si>
  <si>
    <t>PANEL, ENCL BOTTOM BACK LORAM PER DRAWING 00947-073 REV 02_x000D_
_x000D_
FINISH: LORAM SPECIAL YELLOW - PTI-PTTS95-YS43_x000D_
_x000D_
SAME AS SO 50942 JO H0983_x000D_
_x000D_
CRU .40</t>
  </si>
  <si>
    <t>H1079-0000</t>
  </si>
  <si>
    <t>PANEL, RH ROOF(REMOVEABLE) PER DRAWING 03337-003 REV 03_x000D_
_x000D_
FINISH: LORAM SPECIAL YELLOW - PTI-PTTS95-YS43_x000D_
_x000D_
***NO INSULATION IS INCLUDED***_x000D_
_x000D_
SAME AS SO 50942 JO H0984_x000D_
_x000D_
CRU .40</t>
  </si>
  <si>
    <t>H1080-0000</t>
  </si>
  <si>
    <t>PANEL, LH ROOF(REMOVABLE) PER DRAWING 03337-002 REV 03_x000D_
_x000D_
FINISH: LORAM SPECIAL YELLOW - PTI-PTTS95-YS43_x000D_
_x000D_
SAME AS SO 50942 JO H0985_x000D_
_x000D_
CRU .40</t>
  </si>
  <si>
    <t>H1082-0000</t>
  </si>
  <si>
    <t>SULL-02250222-941</t>
  </si>
  <si>
    <t xml:space="preserve">TAB, LVR FRT REAR BENT 1" 375D PER DRAWING 02250222-747 REV 08_x000D_
_x000D_
FINISH: SULLAIR BLACK TEXTURE_x000D_
_x000D_
SIM TOO- SO 40386 JO G0547 _x000D_
_x000D_
</t>
  </si>
  <si>
    <t>SULL-02250237-186</t>
  </si>
  <si>
    <t>H1124-0000</t>
  </si>
  <si>
    <t>BSE, SPM-SERIES 5-10HP PER DRAWING 10144-084 REV 00_x000D_
_x000D_
**ALL SLOT TABS MUST BE GROUND**_x000D_
_x000D_
FINISH: RAL 7024 GRAPHITE GREY UD PCTA79113_x000D_
_x000D_
**EXCEPTION: TO BE MADE WITH HRS INSTEAD OF CRS**_x000D_
_x000D_
Same as SO 50949 JO H0991_x000D_
_x000D_
CRU .40</t>
  </si>
  <si>
    <t>H1141-0000</t>
  </si>
  <si>
    <t xml:space="preserve">SHRD, FAN 185D KUB REV 14_x000D_
POWDER BLACK TEXTURED PER SULLAIR SPEC 02250124-958_x000D_
_x000D_
</t>
  </si>
  <si>
    <t>H1142-0000</t>
  </si>
  <si>
    <t xml:space="preserve">14 X 14 X 6 NEMA 4 ENCL W/ SS LID ACTIA PART NUMBER 119716 REV A_x000D_
</t>
  </si>
  <si>
    <t xml:space="preserve">**ALERT, MAKE SURE HINGE RETAINING CLIPS ARE INSTALLED**_x000D_
**CHECK STAINLESS FOR DIE MARKINGS**_x000D_
**CLEAR SEALANT TO BE ADDED TO RIVNUT BEFORE INSTALLATION**_x000D_
_x000D_
_x000D_
FINISH: DOOR TO BE BRUSHED STAINLESS AND ENCLOSURE BODY SULLAIR BLACK TEXTURE_x000D_
_x000D_
</t>
  </si>
  <si>
    <t>H1144-0000</t>
  </si>
  <si>
    <t>SULL-1003-9078</t>
  </si>
  <si>
    <t xml:space="preserve">CHAN, REAR LOUVER SUPPORT REV 04 PER DRAWING 1003-9078_x000D_
_x000D_
FINISH:  SULLAIR BLACK TEXTURE (10012)_x000D_
_x000D_
SIM TOO SO-49635 JO-G9950_x000D_
_x000D_
</t>
  </si>
  <si>
    <t>H1146-0000</t>
  </si>
  <si>
    <t>SULL-02250255-814</t>
  </si>
  <si>
    <t xml:space="preserve">SUPT, BR 900D COOLING SYS  PER DRAWING 02250255-814  REV 01_x000D_
_x000D_
FINISH:  SULLAIR BLACK TEXTURE - PBT2-10012_x000D_
</t>
  </si>
  <si>
    <t>`REV001_x000D_
QTR: SIDE WITH OBTUSE ANGLE HAS INTERSECTING CONTOURS. 7/21/25 NTF</t>
  </si>
  <si>
    <t>H1178-0000</t>
  </si>
  <si>
    <t>H1192-0000</t>
  </si>
  <si>
    <t>SPI-01900216 0842</t>
  </si>
  <si>
    <t xml:space="preserve">BRACKET, AIR FILTER SUPPORT D1300+ PER DRAWING 01900216 0842 REV 01_x000D_
_x000D_
FINISH: RAL 7039 GREY TEXTURE_x000D_
_x000D_
SAME AS SO 049610 JO G9905_x000D_
_x000D_
CRU .40_x000D_
_x000D_
</t>
  </si>
  <si>
    <t>`REV01A</t>
  </si>
  <si>
    <t>H1195-0000</t>
  </si>
  <si>
    <t>SPI-01901000 1217</t>
  </si>
  <si>
    <t>PANEL, REAR CORNER CURB 950+ PER DWG 01901000 1217 REV 02_x000D_
_x000D_
FINISH TO BE SPI ORANGE POWDER COAT ON BOTH SIDES_x000D_
_x000D_
SAME AS SO 49417 JO G9919</t>
  </si>
  <si>
    <t>H1196-0000</t>
  </si>
  <si>
    <t>SPI-01901000 0942GRAY</t>
  </si>
  <si>
    <t>PANEL, WHEEL WELL 950+ REV 06_x000D_
_x000D_
FINISH: RAL 7039 SAND TEXTURE_x000D_
_x000D_
SAME AS SO 49417 JO G9921</t>
  </si>
  <si>
    <t xml:space="preserve">`REV006 _x000D_
_x000D_
</t>
  </si>
  <si>
    <t>H1198-0000</t>
  </si>
  <si>
    <t>SPI-01901000-1295</t>
  </si>
  <si>
    <t xml:space="preserve">PNL, INST, PV780 950+ PER DRAWING 01901000-1295 REV 0_x000D_
_x000D_
FINISH: RAL 7039 SAND TEXTURE_x000D_
_x000D_
SAME AS SO# 50407 JO# H0539_x000D_
_x000D_
_x000D_
</t>
  </si>
  <si>
    <t>H1208-0002</t>
  </si>
  <si>
    <t>L153652_x000D_
~1093QTY001</t>
  </si>
  <si>
    <t>H1209-0000</t>
  </si>
  <si>
    <t>SHRD, FAN 185D KUB  REV 14_x000D_
SAME AS SO-51013 JO H1018_x000D_
_x000D_
POWDER BLACK TEXTURED PER SULLAIR SPEC 02250124-958</t>
  </si>
  <si>
    <t>`REV014</t>
  </si>
  <si>
    <t>H1210-0000</t>
  </si>
  <si>
    <t xml:space="preserve">`REV014 </t>
  </si>
  <si>
    <t>H1211-0000</t>
  </si>
  <si>
    <t>H1230-0000</t>
  </si>
  <si>
    <t>SHRD, FAN 185D KUB REV 14_x000D_
POWDER BLACK TEXTURED PER SULLAIR SPEC 02250124-958_x000D_
_x000D_
same as so-51154 jo-h1141</t>
  </si>
  <si>
    <t>H1234-0000</t>
  </si>
  <si>
    <t>H1235-0000</t>
  </si>
  <si>
    <t>IJUQM-0016</t>
  </si>
  <si>
    <t>TANK CLEANUP</t>
  </si>
  <si>
    <t>IK0KU-0000</t>
  </si>
  <si>
    <t>IK0RV-0000</t>
  </si>
  <si>
    <t>COVER (4000A-5000A REAR), PER DRAWING 633-9905_x000D_
_x000D_
FINISH: POWDER-PTY90114 1E4520 CAT YELLOW KPE92210P60 HG. DMG TO MANUFACTURE PER THE OPTION DETAILED IN NOTE D._x000D_
_x000D_
**NO ADHESIVE LABEL OR PERMANENT PART MARKING ALLOWED UNLESS SPECIFIED ON THE PO**_x000D_
_x000D_
**EXCEPTION - THIS PART IS LARGER THAN THE STANDARD SKID SIZE AND WILL REQUIRE A SPECIAL SKID WITH 4 SIDED FORK LIFT ACCESS - 53" X 36.5" MINIMUM**_x000D_
_x000D_
CRU .54</t>
  </si>
  <si>
    <t>IK0U3-0003</t>
  </si>
  <si>
    <t xml:space="preserve">~2708QTY041_x000D_
</t>
  </si>
  <si>
    <t>IK0U4-0003</t>
  </si>
  <si>
    <t xml:space="preserve">~2708QTY050_x000D_
</t>
  </si>
  <si>
    <t>IK0U5-0002</t>
  </si>
  <si>
    <t xml:space="preserve">~2708QTY050_x000D_
_x000D_
</t>
  </si>
  <si>
    <t>IK13E-0000</t>
  </si>
  <si>
    <t>IK16O-0000</t>
  </si>
  <si>
    <t>IK16P-0000</t>
  </si>
  <si>
    <t>IK17L-0000</t>
  </si>
  <si>
    <t>IK17T-0000</t>
  </si>
  <si>
    <t>IK17Y-0000</t>
  </si>
  <si>
    <t>IK1E0-0000</t>
  </si>
  <si>
    <t>IK1E1-0000</t>
  </si>
  <si>
    <t>IK1F3-0000</t>
  </si>
  <si>
    <t>KRBY-312-3126</t>
  </si>
  <si>
    <t>COVER, 9.55 X 5.63 X 1.03 X 14 GA</t>
  </si>
  <si>
    <t>COVER, 9.55 X 5.63 X 1.03 X 14 GA, PER DRAWING 312-3127 REV 01, AND 312-3126 REV 01_x000D_
_x000D_
FINISH: POWDER-PTY90114 1E1950A CAT YELLOW KPE92210P60 HG_x000D_
_x000D_
CRU .54</t>
  </si>
  <si>
    <t>IK1FJ-0000</t>
  </si>
  <si>
    <t>IK1HP-0000</t>
  </si>
  <si>
    <t>IK1NE-0001</t>
  </si>
  <si>
    <t xml:space="preserve">~1302QTY001_x000D_
_x000D_
~(4 digit inspection code)QTY(number of part impacted)_x000D_
_x000D_
- UNCHECK EXTEND_x000D_
- DOUBLE CHECK ROUTING TO FIT APPLICATION_x000D_
- MAKE SURE POWDER CHARACTERISTIC FIELD IS COMPLETED_x000D_
- DOUBLE CHECK BOM TO FIT CONSUMPTION_x000D_
_x000D_
PRINT OFF AN ISO VIEW PICTURE OF THE PART OR THE PRINT FOR THE PART FOR IDENTIFICATION_x000D_
_x000D_
</t>
  </si>
  <si>
    <t>IK1NH-0000</t>
  </si>
  <si>
    <t>IK1NI-0000</t>
  </si>
  <si>
    <t>IK1NN-0000</t>
  </si>
  <si>
    <t>IK1PC-0000</t>
  </si>
  <si>
    <t>IK1PG-0000</t>
  </si>
  <si>
    <t>IK1PH-0000</t>
  </si>
  <si>
    <t>IK1QT-0000</t>
  </si>
  <si>
    <t>IK1R1-0000</t>
  </si>
  <si>
    <t>IK1R3-0000</t>
  </si>
  <si>
    <t>IK1R4-0000</t>
  </si>
  <si>
    <t>IK1RN-0000</t>
  </si>
  <si>
    <t>IK1RX-0000</t>
  </si>
  <si>
    <t>IK1RY-0000</t>
  </si>
  <si>
    <t>IK1RZ-0000</t>
  </si>
  <si>
    <t>IK1SP-0000</t>
  </si>
  <si>
    <t>IK1SQ-0000</t>
  </si>
  <si>
    <t>IK1T4-0000</t>
  </si>
  <si>
    <t>IK1TC-0000</t>
  </si>
  <si>
    <t>IK1TD-0000</t>
  </si>
  <si>
    <t>IK1UK-0000</t>
  </si>
  <si>
    <t>SULL-02250139-755</t>
  </si>
  <si>
    <t>60 HP CAT 185DPQ RIGHT SIDE COOLERE</t>
  </si>
  <si>
    <t>IK1UP-0000</t>
  </si>
  <si>
    <t>SULL-1004-1213</t>
  </si>
  <si>
    <t>SUPT, CENTER AIROC E425</t>
  </si>
  <si>
    <t xml:space="preserve">SUPT, CENTER AIROC E425 PER DRAWINGS:_x000D_
_x000D_
DMG-1004-1213_REV02-COMBINED_x000D_
1004-1214_REV01_x000D_
1004-1215_REV02_x000D_
1004-2910_REV01_x000D_
_x000D_
FINISH: SULLAIR BLACK SAND TEXTURE_x000D_
_x000D_
</t>
  </si>
  <si>
    <t>IK1UW-0000</t>
  </si>
  <si>
    <t>IK1V6-0000</t>
  </si>
  <si>
    <t>IK1VB-0000</t>
  </si>
  <si>
    <t>IK1VG-0000</t>
  </si>
  <si>
    <t>IK1WM-0000</t>
  </si>
  <si>
    <t>IK1WO-0000</t>
  </si>
  <si>
    <t>IK1WY-0000</t>
  </si>
  <si>
    <t>IK1YQ-0002</t>
  </si>
  <si>
    <t>IK1YV-0001</t>
  </si>
  <si>
    <t>IK1YW-0001</t>
  </si>
  <si>
    <t xml:space="preserve">~3020QTY009_x000D_
</t>
  </si>
  <si>
    <t>IK1YY-0001</t>
  </si>
  <si>
    <t>IK1YZ-0000</t>
  </si>
  <si>
    <t>IK1ZZ-0000</t>
  </si>
  <si>
    <t>IK207-0000</t>
  </si>
  <si>
    <t>IK209-0000</t>
  </si>
  <si>
    <t>IK20A-0000</t>
  </si>
  <si>
    <t>IK20B-0000</t>
  </si>
  <si>
    <t>IK20H-0000</t>
  </si>
  <si>
    <t>IK20I-0000</t>
  </si>
  <si>
    <t>IK20U-0000</t>
  </si>
  <si>
    <t>IK21T-0000</t>
  </si>
  <si>
    <t>IK233-0000</t>
  </si>
  <si>
    <t>IK23A-0000</t>
  </si>
  <si>
    <t>SPI-10947-104WMS</t>
  </si>
  <si>
    <t>PANEL, MTR END VFD</t>
  </si>
  <si>
    <t>IK23D-0000</t>
  </si>
  <si>
    <t>SPI-10947-107WMS</t>
  </si>
  <si>
    <t>PANEL, SUPT TOP 125/250 UDAC</t>
  </si>
  <si>
    <t>IK23O-0000</t>
  </si>
  <si>
    <t>IK23P-0000</t>
  </si>
  <si>
    <t>IK2DF-0000</t>
  </si>
  <si>
    <t>IK2DV-0000</t>
  </si>
  <si>
    <t>IK2E0-0000</t>
  </si>
  <si>
    <t>IK2E4-0000</t>
  </si>
  <si>
    <t>IK2KZ-0000</t>
  </si>
  <si>
    <t>SULL-1000-4827-F</t>
  </si>
  <si>
    <t>LFT BAIL 185F LH VERT SUPPORT</t>
  </si>
  <si>
    <t>L152459, DO NOT MIX WITH 214-440 PARTS_x000D_
_x000D_
WAS SULL-02250237-439-2-F</t>
  </si>
  <si>
    <t>IK2L6-0000</t>
  </si>
  <si>
    <t>SULL-1000-4856-F</t>
  </si>
  <si>
    <t>LFT BAIL 185F HORZ SUPT CHANNEL</t>
  </si>
  <si>
    <t>L152460, DO NOT MIX WITH 214-440 PARTS_x000D_
_x000D_
WAS SULL-02250237-439-3-F</t>
  </si>
  <si>
    <t>IK2LF-0000</t>
  </si>
  <si>
    <t>SULL-1000-4861-PF</t>
  </si>
  <si>
    <t>LFT BAIL 185F RH VERT SUPPORT</t>
  </si>
  <si>
    <t>L152454_x000D_
_x000D_
WAS SULL-02250214-440-3-PF</t>
  </si>
  <si>
    <t>IK2LI-0000</t>
  </si>
  <si>
    <t>SULL-1000-4862-PF</t>
  </si>
  <si>
    <t>LFT BAIL 185D LH VERT SUPPORT</t>
  </si>
  <si>
    <t>L152453_x000D_
_x000D_
WAS SULL-02250214-440-4-PF</t>
  </si>
  <si>
    <t>IK2LL-0000</t>
  </si>
  <si>
    <t>SULL-1000-4863-PF</t>
  </si>
  <si>
    <t>HORZ SUPT CHANNEL, SPTWLD</t>
  </si>
  <si>
    <t>L152452_x000D_
_x000D_
WAS SULL-02250214-440-5-PF</t>
  </si>
  <si>
    <t>IK2PF-0000</t>
  </si>
  <si>
    <t>SULL-1000-4861-F</t>
  </si>
  <si>
    <t>LFT BAIL 185D RH VERT SUPPORT</t>
  </si>
  <si>
    <t>L152454_x000D_
_x000D_
WAS SULL-02250214-440-3-F</t>
  </si>
  <si>
    <t>IK2PI-0000</t>
  </si>
  <si>
    <t>SULL-1000-4862-F</t>
  </si>
  <si>
    <t>L152453_x000D_
_x000D_
WAS SULL-02250214-440-4-F</t>
  </si>
  <si>
    <t>IK2PL-0000</t>
  </si>
  <si>
    <t>SULL-1000-4863-F</t>
  </si>
  <si>
    <t>LFT BAIL 185D HORZ SUPT CHANNEL</t>
  </si>
  <si>
    <t>L152452_x000D_
_x000D_
WAS SULL-02250214-440-5-F</t>
  </si>
  <si>
    <t>IK2PP-0000</t>
  </si>
  <si>
    <t>H0901-0000</t>
  </si>
  <si>
    <t xml:space="preserve">BRACKET 19MV, SHUNT TRIP PER DRAWING 2001503118 REV-.5_x000D_
_x000D_
FINISH: NONE_x000D_
_x000D_
MADE FROM 14 GA GALVANEAL_x000D_
_x000D_
ALL PARTS TO BE LABLED USING CUSTOM LABEL SETUP PER GASTON SPEC PW06-0004_x000D_
_x000D_
SAME AS SO 50681 JO H0765_x000D_
_x000D_
CRU .56_x000D_
</t>
  </si>
  <si>
    <t>H1003-0003</t>
  </si>
  <si>
    <t>~2514QTY003</t>
  </si>
  <si>
    <t>H1004-0004</t>
  </si>
  <si>
    <t>REWORK3</t>
  </si>
  <si>
    <t>H1120-0000</t>
  </si>
  <si>
    <t>BYSM-10197558</t>
  </si>
  <si>
    <t xml:space="preserve">FRONT ELEMENT W/O DOOR PER DRAWING 90142349 REV 01 AND BOM/COMPONENT DRAWINGS/MODELS_x000D_
_x000D_
FINISH: KABE DARK GRAY RIVER TEXTURE (I) - NOT ALL PARTS ARE POWDER COATED_x000D_
_x000D_
**EXCEPTIONS: _x000D_
-RIVNUTS FROM PREVIOUS BYSTRONIC UNITS SUBSTITUTED WHERE APPLICABLE_x000D_
-  LOGO PLATE NOT INCLUDED IN QUOTE - TO BE PROVIDED BY BYSTRONIC_x000D_
-MATERIALS SUBSTITUTED TO US EQUIVALENTS**_x000D_
_x000D_
MATERIALS:_x000D_
1MM - 20 GA CRS_x000D_
1.5MM - 16 GA CRS_x000D_
2.5MM - 12 GA HRS_x000D_
_x000D_
**NO PPAP TO BE SUBMITTED - INTERNAL MEASURMENTS ONLY (SIMPLIFY AS MUCH AS POSSIBLE TO VERIFY PARTS ARE CORRECT)**_x000D_
_x000D_
CRU .47 - BASED ON AVERAGE COLLED ROLLED CRU FOR 2ND HALF OF 2024_x000D_
</t>
  </si>
  <si>
    <t>`REV001 QTR: CHANGE PART NUMBER TO BYCT-FE-10197558 NEXT RELEASE. 6/30/25 NTF_x000D_
QTR: LOOK TO PERF CUTTING ENDS OF PANELS TO AVOID BACK-BENDING.</t>
  </si>
  <si>
    <t>H1162-0002</t>
  </si>
  <si>
    <t>L156147_x000D_
~0565QTY001</t>
  </si>
  <si>
    <t>IK10G-0000</t>
  </si>
  <si>
    <t>IK1AV-0000</t>
  </si>
  <si>
    <t>IK1BQ-0000</t>
  </si>
  <si>
    <t>IK1CH-0000</t>
  </si>
  <si>
    <t>IK1DW-0000</t>
  </si>
  <si>
    <t>IK1HV-0000</t>
  </si>
  <si>
    <t>IK1K1-0000</t>
  </si>
  <si>
    <t>IK1K2-0000</t>
  </si>
  <si>
    <t>IK1K3-0000</t>
  </si>
  <si>
    <t>IK1K4-0000</t>
  </si>
  <si>
    <t>IK1OP-0000</t>
  </si>
  <si>
    <t>IK1P8-0000</t>
  </si>
  <si>
    <t>IK1QF-0000</t>
  </si>
  <si>
    <t>IK1RI-0000</t>
  </si>
  <si>
    <t>IK1RJ-0000</t>
  </si>
  <si>
    <t>IK1RL-0000</t>
  </si>
  <si>
    <t>IK1RO-0000</t>
  </si>
  <si>
    <t>IK1RR-0000</t>
  </si>
  <si>
    <t>IK1RS-0000</t>
  </si>
  <si>
    <t>IK1UR-0000</t>
  </si>
  <si>
    <t>IK1V0-0000</t>
  </si>
  <si>
    <t>IK1VU-0000</t>
  </si>
  <si>
    <t>IK1VZ-0000</t>
  </si>
  <si>
    <t>IK1W4-0000</t>
  </si>
  <si>
    <t>IK1W5-0000</t>
  </si>
  <si>
    <t>IK1WD-0000</t>
  </si>
  <si>
    <t>IK1WT-0000</t>
  </si>
  <si>
    <t>IK1X0-0000</t>
  </si>
  <si>
    <t>IK1XI-0000</t>
  </si>
  <si>
    <t>IK1Y2-0000</t>
  </si>
  <si>
    <t>IK1Y9-0000</t>
  </si>
  <si>
    <t>IK2C5-0000</t>
  </si>
  <si>
    <t>IK2DT-0000</t>
  </si>
  <si>
    <t>IK2DU-0000</t>
  </si>
  <si>
    <t>IK2DW-0000</t>
  </si>
  <si>
    <t>H0810-0000</t>
  </si>
  <si>
    <t>SUPT,BRKT CANOPY CURB PER DRAWING 02250264-735 REV01_x000D_
_x000D_
**LOWEST QUANTITY PRICING FOR INITIAL ORDER - ONE TIME PPAP AND ENGINEERING COSTS INCLUDED**_x000D_
_x000D_
FINISH: SULLAIR BLACK SAND TEXTURE_x000D_
_x000D_
SAME AS SO-50632 JO-H0716  _x000D_
_x000D_
CRU .64</t>
  </si>
  <si>
    <t>H0903-0002</t>
  </si>
  <si>
    <t>H0911-0000</t>
  </si>
  <si>
    <t>SULL-02250075-427</t>
  </si>
  <si>
    <t>SUPT, MBR L.H. CLR SHROUD PER DRAWING 02250075-427 REV 08_x000D_
_x000D_
FINISH: SULLAIR BLACK SAND TEXTURE PER DEVIATION_x000D_
_x000D_
**EXCPETION: MADE FROM 1 PIECE INSTEAD OF 3**_x000D_
_x000D_
SAME AS  SO 50042 JO H0328_x000D_
_x000D_
CRU</t>
  </si>
  <si>
    <t>H0945-0000</t>
  </si>
  <si>
    <t xml:space="preserve">PANEL, ACCESS MAIN POWER BOX PER DRAWING 32VS35020701LC REV A.6_x000D_
_x000D_
FINISH: AMERICAN STERLING GRAY POWDER (PAS6-90107)_x000D_
_x000D_
MADE FROM 14 GA GALVANEAL_x000D_
_x000D_
_x000D_
_x000D_
ALL PARTS TO BE LABLED USING CUSTOM LABEL SETUP PER GASTON SPEC PW06-0004_x000D_
_x000D_
SAME AS SO 50734 JO H0802_x000D_
_x000D_
CRU .56_x000D_
</t>
  </si>
  <si>
    <t>H0946-0002</t>
  </si>
  <si>
    <t>H0993-0000</t>
  </si>
  <si>
    <t xml:space="preserve">MOUNTING BRACKET ASSY 19MV 170MM PER DRAWINGS  2001503157 REV A AND 2001503158 REV A_x000D_
_x000D_
FINISH: AMERICAN STERLING GRAY POWDER (PAS6-90107)_x000D_
_x000D_
MADE FROM 16 GA GALVANEAL_x000D_
_x000D_
ALL PARTS TO BE LABLED USING CUSTOM LABEL SETUP PER GASTON SPEC PW06-0004_x000D_
_x000D_
SAME AS SO-50925 JO H0940_x000D_
_x000D_
CRU .56_x000D_
</t>
  </si>
  <si>
    <t>H1013-0002</t>
  </si>
  <si>
    <t xml:space="preserve">~2701QTY015_x000D_
</t>
  </si>
  <si>
    <t>H1032-0000</t>
  </si>
  <si>
    <t>SPI-01900702 0233</t>
  </si>
  <si>
    <t xml:space="preserve">GUARD, BELT CS CUMMINS T4 950+ TOP PER DRAWING 01900702 0233 REV 00 _x000D_
_x000D_
FINISH: MILL FINISH STAINLESS_x000D_
_x000D_
SAME AS SO#49845 JO#H0171_x000D_
_x000D_
</t>
  </si>
  <si>
    <t>H1033-0000</t>
  </si>
  <si>
    <t>SPI-01900702 0232</t>
  </si>
  <si>
    <t xml:space="preserve">GUARD, BELT CS CUMMINS T4 950+ BOTTOM     PER DRAWING 01900702 0232 REV 01_x000D_
_x000D_
FINISH: MILL FINISH STAINLESS_x000D_
_x000D_
SAME AS SO#49845 JO#H0172_x000D_
_x000D_
</t>
  </si>
  <si>
    <t>H1035-0000</t>
  </si>
  <si>
    <t>SPI-01901000 0920</t>
  </si>
  <si>
    <t>PANEL,ANGLE PANEL ROAD 950+ ORANGE  REV 04 _x000D_
_x000D_
SIM TO STOCK ORDER</t>
  </si>
  <si>
    <t>`REV004 ._x000D_
_x000D_
SPI ORANGE TEXTURED POWDER (PPG-PCTA39137)</t>
  </si>
  <si>
    <t>H1037-0000</t>
  </si>
  <si>
    <t>SPI-01901000 0921</t>
  </si>
  <si>
    <t xml:space="preserve">PANEL,ANGLE PANEL CURB 950+ ORANGE REV 04 _x000D_
_x000D_
SIM TOO- STOCK ORDER_x000D_
</t>
  </si>
  <si>
    <t>H1046-0000</t>
  </si>
  <si>
    <t xml:space="preserve">CLR TOP SUPPORT BRACKET PER DWG 02250231-241 REV 00_x000D_
_x000D_
FINISH TO BE BLACK SAND TEXTURE POWDER COAT_x000D_
_x000D_
SAME AS SO 50862 JO H0905_x000D_
</t>
  </si>
  <si>
    <t>H1049-0000</t>
  </si>
  <si>
    <t>SULL-02250237-478</t>
  </si>
  <si>
    <t xml:space="preserve">HSG, FAN, SQUARE LS45-75 PER DRAWING 02250237-478 REV 04_x000D_
_x000D_
FINISH: SULLAIR BLACK TEXTURE POLYESTER (PBT2-10012)_x000D_
</t>
  </si>
  <si>
    <t>`REV004 ._x000D_
qrt, change spotweld to be before forming</t>
  </si>
  <si>
    <t>H1051-0000</t>
  </si>
  <si>
    <t>SULL-02250175-982</t>
  </si>
  <si>
    <t>H1081-0000</t>
  </si>
  <si>
    <t>SUPT, BRKT MOISTURE DRAIN PER DRAWING 1003-9835 REV 01_x000D_
_x000D_
FINISH: SULLAIR BLACK SAND TEXTURE_x000D_
_x000D_
CRU .64_x000D_
_x000D_
SAME AS  SO-51059  JO-H1041</t>
  </si>
  <si>
    <t>H1086-0000</t>
  </si>
  <si>
    <t>SULL-1004-7966</t>
  </si>
  <si>
    <t>GSKT, ROOF PLATE PER DRAWING 1004-7966 REV 00_x000D_
_x000D_
SAME AS JO# H0397 SO# 05189</t>
  </si>
  <si>
    <t>H1087-0000</t>
  </si>
  <si>
    <t>SULL-1004-5665</t>
  </si>
  <si>
    <t xml:space="preserve">SUPT, E425 COOLING PER DRAWING 1004-5665 REV 02_x000D_
_x000D_
FINISH: SULLAIR BLACK SAND TEXTURE_x000D_
_x000D_
CRU .64_x000D_
_x000D_
SAME AS SO-50621  JO H0705_x000D_
_x000D_
</t>
  </si>
  <si>
    <t xml:space="preserve">`REV002 ._x000D_
_x000D_
</t>
  </si>
  <si>
    <t>H1113-0000</t>
  </si>
  <si>
    <t xml:space="preserve">POSSUM BELLY DOOR, 13X34.88_x000D_
_x000D_
FIRST ORDER OF THESE SHIPPED WITH ALL LOOSE ITEMS PACKAGED SEPERATELY IN BOXES.  25 OF EACH OF THE FOLLOWING IN INDIVIDUAL BOXES ON TOP OF THE FLAT PANELS._x000D_
DHWARE-DI8402_x000D_
DHWARE-DI8403_x000D_
DHWARE-DI8404_x000D_
DHWARE-DY5216-0_x000D_
_x000D_
</t>
  </si>
  <si>
    <t>H1116-0000</t>
  </si>
  <si>
    <t>SPI-01901000 0943GRAY</t>
  </si>
  <si>
    <t>PANEL, COOLER BAFFLE 950+ PER DRAWING 01901000 0943 REV 05_x000D_
_x000D_
FINISH: RAL 7039 SAND TEXTURE (PPG-PCTA79172)_x000D_
_x000D_
SAME AS SO 49417 JO G9726</t>
  </si>
  <si>
    <t xml:space="preserve">SUPPORT, BATTERIES 1600 T3 OPEN FRAME PER DRAWING 02250162-846 REV 08_x000D_
_x000D_
FINISH: SULLAIR BLACK SAND TEXTURE_x000D_
_x000D_
SIM. TO SO#47660 JO#8386_x000D_
_x000D_
**WRONGLY SHIPPED, PPAP NEEDS DONE WHEN RETURNED BMM 7/24/25**_x000D_
_x000D_
</t>
  </si>
  <si>
    <t>H1123-0000</t>
  </si>
  <si>
    <t>ORIFICE PLATE, D185UIZ 16 GA GALVANIZED PER DRAWING 01901378-0077 REV 00_x000D_
_x000D_
FINISH: NONE_x000D_
_x000D_
SAME AS SO 50848 JO H0898</t>
  </si>
  <si>
    <t>H1128-0000</t>
  </si>
  <si>
    <t xml:space="preserve">SUPT, BR CAN-TO CLR BAF E425 PER DRAWING 1004-3215 REV 01_x000D_
_x000D_
FINISH: SULLAIR BLACK SAND TEXTURE_x000D_
_x000D_
CRU .64_x000D_
_x000D_
SAME AS SO-50829 JO-H0890_x000D_
</t>
  </si>
  <si>
    <t>H1130-0000</t>
  </si>
  <si>
    <t>SULL-1004-2795</t>
  </si>
  <si>
    <t>PNL, BAFFLE HORIZ LH E425 PER DRAWING 1004-2795 REV 01_x000D_
_x000D_
FINISH: SULLAIR BLACK SAND TEXTURE_x000D_
_x000D_
SAME AS SO-50673 JO-H0760_x000D_
_x000D_
CRU .64</t>
  </si>
  <si>
    <t>H1132-0000</t>
  </si>
  <si>
    <t>PNL, CAN FRT LH ASSY E425 PER DRAWINGs: REV02_x000D_
_x000D_
DMG-1003-7726 REV 2 COMBINED_x000D_
1004-8904 REV 1,   1004-3043 REV 1_x000D_
1004-3048 REV 1,   1004-3042 REV 1_x000D_
1004-3047 REV 1,   1004-1844 REV 1_x000D_
1004-3046 REV 1,   1003-7727 REV 2_x000D_
_x000D_
FINISH: SULLAIR GLOBAL GREEN RIVER TEXTURE_x000D_
_x000D_
SAME AS  SO-50608 JO-H0690_x000D_
_x000D_
CRU .64</t>
  </si>
  <si>
    <t>H1133-0000</t>
  </si>
  <si>
    <t>SULL-1004-3414</t>
  </si>
  <si>
    <t>CHAN, FAN MTR SUPT 1 PER DRAWING 1004-3414 REV 01_x000D_
_x000D_
**LOWEST QUANTITY PRICING FOR INITIAL ORDER - ONE TIME PPAP AND ENGINEERING COSTS INCLUDED**_x000D_
_x000D_
FINISH: SULLAIR BLACK SAND TEXTURE_x000D_
_x000D_
SAME AS SO-50538 JO-H0621 _x000D_
_x000D_
CRU .64</t>
  </si>
  <si>
    <t>H1134-0000</t>
  </si>
  <si>
    <t>SULL-1004-3403</t>
  </si>
  <si>
    <t xml:space="preserve">SUPT, BRKT AIR FILTER PER DRAWING 1004-3403 REV 02_x000D_
_x000D_
FINISH: SULLAIR BLACK SAND TEXTURE_x000D_
_x000D_
CRU .64_x000D_
_x000D_
SAME AS  SO-50628 JO-H0712_x000D_
</t>
  </si>
  <si>
    <t>H1135-0000</t>
  </si>
  <si>
    <t>SULL-1004-3462</t>
  </si>
  <si>
    <t>CHAN, FAN MOTOR SUPT 2 PER DRAWING 1004-3462 REV 01_x000D_
_x000D_
**LOWEST QUANTITY PRICING FOR INITIAL ORDER - ONE TIME PPAP AND ENGINEERING COSTS INCLUDED**_x000D_
_x000D_
FINISH: SULLAIR BLACK SAND TEXTURE_x000D_
_x000D_
SAME AS SO-50556 JO-H0628_x000D_
_x000D_
CRU .64</t>
  </si>
  <si>
    <t>H1140-0000</t>
  </si>
  <si>
    <t>SULL-1004-1396</t>
  </si>
  <si>
    <t xml:space="preserve">SUPT, BRKT E425 PER DRAWING 1004-1396 REV 02_x000D_
_x000D_
**LOWEST QUANTITY PRICING FOR INITIAL ORDER - ONE TIME PPAP AND ENGINEERING COSTS INCLUDED**_x000D_
_x000D_
FINISH: SULLAIR BLACK SAND TEXTURE_x000D_
_x000D_
SAME AS SO-50566 JO-H0630_x000D_
_x000D_
CRU .64_x000D_
_x000D_
</t>
  </si>
  <si>
    <t>H1147-0000</t>
  </si>
  <si>
    <t>SULL-02250214-153</t>
  </si>
  <si>
    <t xml:space="preserve">DUCT, VSD SENERGY P12  PER DRAWING 02250214-153  REV 04_x000D_
_x000D_
FINISH:  SULLAIR BLACK TEXTURE - PBT2-10012_x000D_
_x000D_
</t>
  </si>
  <si>
    <t>`REV004 ._x000D_
_x000D_
qtr, pem before form bmm 7/28/25</t>
  </si>
  <si>
    <t>H1148-0000</t>
  </si>
  <si>
    <t>CUSC-SLCRL-48404-BLK</t>
  </si>
  <si>
    <t xml:space="preserve">CRAWLBRELLA COVER -SLOPED DESIGN_x000D_
NO ADD-ONS_x000D_
COVER:48"x40"x4" (WIDTH X PROJECTION X REAR HEIGHT)_x000D_
SLCRL BLACK_x000D_
_x000D_
FINISH-  BLACK TEXTURE_x000D_
_x000D_
SHIPPING LTL- SHIP VIA R&amp;L CARRIERS_x000D_
_x000D_
_x000D_
</t>
  </si>
  <si>
    <t>H1197-0000</t>
  </si>
  <si>
    <t>SPI-01901000 0998</t>
  </si>
  <si>
    <t>PANEL, RECEIVER ACCESS 950+ PER DRAWING 01901000 0998 REV 01_x000D_
_x000D_
FINISH: POWDER-PPG-PCTA39137 SPI ORANGE TEXTURE_x000D_
_x000D_
SAME AS SO# 50262 JO# H0428</t>
  </si>
  <si>
    <t>H1219-0000</t>
  </si>
  <si>
    <t>CUSC-SLCRL-63564-BLK</t>
  </si>
  <si>
    <t>CRAWLBRELLA COVER -SLOPED DESIGN_x000D_
NO ADD-ONS_x000D_
COVER:63"x56"x4" (WIDTH X PROJECTION X REAR HEIGHT)_x000D_
SLCRL BLACK_x000D_
_x000D_
FINISH-  BLACK TEXTURE_x000D_
_x000D_
SHIPPING LTL- SHIP VIA R&amp;L CARRIERS_x000D_
***THIS UNIT TO SHIP WITH 2 OTHERS ON THE SAME SKID: H1219, H1220, &amp; H1221**</t>
  </si>
  <si>
    <t>H1219-0002</t>
  </si>
  <si>
    <t>L156224_x000D_
~6000QTY002</t>
  </si>
  <si>
    <t>H1220-0000</t>
  </si>
  <si>
    <t>CUSC-SLCRL-48304-BLK</t>
  </si>
  <si>
    <t>CRAWLBRELLA COVER -SLOPED DESIGN_x000D_
NO ADD-ONS_x000D_
COVER:48"x30"x4" (WIDTH X PROJECTION X REAR HEIGHT)_x000D_
SLCRL BLACK_x000D_
_x000D_
FINISH- SULLAIR BLACK TEXTURE_x000D_
_x000D_
***THIS UNIT TO SHIP WITH 2 OTHERS ON THE SAME SKID: H1219, H1220, &amp; H1221**</t>
  </si>
  <si>
    <t>H1223-0000</t>
  </si>
  <si>
    <t>CUSC-SLCRL-604214G-BLK</t>
  </si>
  <si>
    <t>CRAWLBRELLA COVER -SLOPED DESIGN_x000D_
GAS STRUTS AND STIFFENER INCLUDED_x000D_
COVER:60"x42"x14" (WIDTH X PROJECTION X REAR HEIGHT)_x000D_
SLCRL BLACK_x000D_
_x000D_
FINISH- BLACK TEXTURE_x000D_
_x000D_
SHIPPING LTL- SHIP VIA R&amp;L CARRIERS</t>
  </si>
  <si>
    <t>H1224-0000</t>
  </si>
  <si>
    <t>CUSC-SLCRL-684812-BLK</t>
  </si>
  <si>
    <t xml:space="preserve">CRAWLBRELLA COVER -SLOPED DESIGN_x000D_
NO ADD-ONS_x000D_
COVER:68"x48"x12" (WIDTH X PROJECTION X REAR HEIGHT)_x000D_
SLCRL BLACK_x000D_
_x000D_
FINISH-  BLACK TEXTURE_x000D_
_x000D_
SHIPPING LTL- SHIP VIA R&amp;L CARRIERS_x000D_
_x000D_
_x000D_
</t>
  </si>
  <si>
    <t>H1247-0002</t>
  </si>
  <si>
    <t>R&amp;D FOR DMG-WR-ELB-W10</t>
  </si>
  <si>
    <t>TESTING OF DIFFERENT RACEWAY ELBOW DESIGNS</t>
  </si>
  <si>
    <t>CUT THE PARTS BELOW FROM 14GA MILD:_x000D_
QTY 2: DESIGN1_DMG-WR-ELB-W10_x000D_
QTY 2: DESIGN2_CORNER_DMG-WR-ELB-W10_x000D_
QTY 4: DESIGN2_CAP_DMG-WR-ELB-W10_x000D_
QTY 2: DESIGN4_DMG-WR-ELB-W10</t>
  </si>
  <si>
    <t>IK0ZP-0002</t>
  </si>
  <si>
    <t xml:space="preserve">~2701QTY005_x000D_
</t>
  </si>
  <si>
    <t>IK10I-0000</t>
  </si>
  <si>
    <t>IK16T-0000</t>
  </si>
  <si>
    <t>IK16V-0000</t>
  </si>
  <si>
    <t>IK16W-0000</t>
  </si>
  <si>
    <t>IK17X-0000</t>
  </si>
  <si>
    <t>IK17Z-0000</t>
  </si>
  <si>
    <t>IK1B0-0000</t>
  </si>
  <si>
    <t>IK1CK-0000</t>
  </si>
  <si>
    <t>IK1D6-0000</t>
  </si>
  <si>
    <t>IK1DC-0000</t>
  </si>
  <si>
    <t>IK1E2-0000</t>
  </si>
  <si>
    <t>IK1E3-0000</t>
  </si>
  <si>
    <t>IK1FF-0005</t>
  </si>
  <si>
    <t xml:space="preserve">~2710QTY017_x000D_
</t>
  </si>
  <si>
    <t>IK1FF-0006</t>
  </si>
  <si>
    <t>L154208_x000D_
~6202QTY009</t>
  </si>
  <si>
    <t>IK1NO-0000</t>
  </si>
  <si>
    <t>SULL-U-02250162-711</t>
  </si>
  <si>
    <t>IND, ACTUATOR DDR32 SPCL</t>
  </si>
  <si>
    <t>IND, ACTUATOR DDR32 SPCL PER DRAWING 02250166-708 REV 02_x000D_
_x000D_
FINISH: NONE</t>
  </si>
  <si>
    <t>IK1NP-0000</t>
  </si>
  <si>
    <t>IK1QR-0003</t>
  </si>
  <si>
    <t xml:space="preserve">~2701QTY173_x000D_
</t>
  </si>
  <si>
    <t>IK1QZ-0000</t>
  </si>
  <si>
    <t>IK1R9-0000</t>
  </si>
  <si>
    <t>IK1SA-0000</t>
  </si>
  <si>
    <t>IK1SC-0000</t>
  </si>
  <si>
    <t>SPI-01900702-0156</t>
  </si>
  <si>
    <t>GUARD, FAN BOTTOM ROAD 950+</t>
  </si>
  <si>
    <t>IK1SD-0000</t>
  </si>
  <si>
    <t>SPI-01900702-0157</t>
  </si>
  <si>
    <t>GUARD, FAN BOTTOM CURB 950+</t>
  </si>
  <si>
    <t>IK1SE-0000</t>
  </si>
  <si>
    <t>SPI-01901000 0924</t>
  </si>
  <si>
    <t>PANEL,FENDER ROAD 950+ ORANGE</t>
  </si>
  <si>
    <t>IK1SF-0000</t>
  </si>
  <si>
    <t>SPI-01901000 0941</t>
  </si>
  <si>
    <t>PANEL,SLAVE DOOR 950+ ORANGE</t>
  </si>
  <si>
    <t>IK1SG-0000</t>
  </si>
  <si>
    <t>SPI-01901000 0976GRAY</t>
  </si>
  <si>
    <t>PANEL, FUEL DOOR 950+</t>
  </si>
  <si>
    <t xml:space="preserve">RAL 7039 SAND TEXTURE (PPG-PCTA79172)_x000D_
</t>
  </si>
  <si>
    <t>IK1SJ-0000</t>
  </si>
  <si>
    <t>IK1SY-0000</t>
  </si>
  <si>
    <t>IK1T0-0000</t>
  </si>
  <si>
    <t>IK1VW-0000</t>
  </si>
  <si>
    <t>IK1VX-0000</t>
  </si>
  <si>
    <t>IK1VY-0000</t>
  </si>
  <si>
    <t>IK1W0-0000</t>
  </si>
  <si>
    <t>IK1WC-0000</t>
  </si>
  <si>
    <t>IK1WE-0000</t>
  </si>
  <si>
    <t>IK1XF-0000</t>
  </si>
  <si>
    <t>IK1Y4-0000</t>
  </si>
  <si>
    <t>IK1Y5-0000</t>
  </si>
  <si>
    <t>IK1YC-0000</t>
  </si>
  <si>
    <t>IK1YY-0002</t>
  </si>
  <si>
    <t xml:space="preserve">~2710QTY021_x000D_
</t>
  </si>
  <si>
    <t>IK1ZI-0000</t>
  </si>
  <si>
    <t>SPI-01900216-0654</t>
  </si>
  <si>
    <t>BRACKET, INJECT PIPE NEW 321 DD 95</t>
  </si>
  <si>
    <t xml:space="preserve">RAL 7039 TEXTURED - PPG-PCTA79172 _x000D_
</t>
  </si>
  <si>
    <t>IK1ZJ-0000</t>
  </si>
  <si>
    <t>SPI-01901000 0923</t>
  </si>
  <si>
    <t>PANEL,FENDER CURB 950+ ORANGE</t>
  </si>
  <si>
    <t>IK1ZK-0000</t>
  </si>
  <si>
    <t>SPI-01901000 0933GRAY</t>
  </si>
  <si>
    <t>PANEL, FRONT CORNER ROAD 950+</t>
  </si>
  <si>
    <t>IK1ZL-0000</t>
  </si>
  <si>
    <t>SPI-01901000 0935GRAY</t>
  </si>
  <si>
    <t>PANEL, FRONT BOTTOM 950+</t>
  </si>
  <si>
    <t>IK1ZM-0000</t>
  </si>
  <si>
    <t>SPI-01901000 0944</t>
  </si>
  <si>
    <t>PANEL,ROOF CENTER 950+ ORANGE</t>
  </si>
  <si>
    <t>IK1ZN-0000</t>
  </si>
  <si>
    <t>SPI-01901000 0971</t>
  </si>
  <si>
    <t>PANEL,PANEL LIFT BAIL ACCESS ORANGE</t>
  </si>
  <si>
    <t>IK1ZO-0000</t>
  </si>
  <si>
    <t>SPI-01901000 0975GRAY</t>
  </si>
  <si>
    <t>PANEL, AIR OUTLET COVER</t>
  </si>
  <si>
    <t>RAL 7039 SAND TEXTURE - PCTA79172</t>
  </si>
  <si>
    <t>IK1ZQ-0000</t>
  </si>
  <si>
    <t>SULL-02250149-990-UNF</t>
  </si>
  <si>
    <t>BAFFLE, CLS/RAD RH UNFINISHED</t>
  </si>
  <si>
    <t>Creates finished part(s):_x000D_
SULL-02250149-990 REV. 0</t>
  </si>
  <si>
    <t>IK21U-0000</t>
  </si>
  <si>
    <t>IK21V-0000</t>
  </si>
  <si>
    <t>IK21W-0000</t>
  </si>
  <si>
    <t>IK21X-0000</t>
  </si>
  <si>
    <t>IK22F-0000</t>
  </si>
  <si>
    <t>SULL-1003-9829</t>
  </si>
  <si>
    <t>SUPT, BRKT E425</t>
  </si>
  <si>
    <t xml:space="preserve">SUPT, BRKT E425 PER DRAWING 1003-9829 REV 02_x000D_
_x000D_
FINISH: SULLAIR BLACK SAND TEXTURE_x000D_
</t>
  </si>
  <si>
    <t>IK232-0000</t>
  </si>
  <si>
    <t>IK235-0000</t>
  </si>
  <si>
    <t>IK23C-0000</t>
  </si>
  <si>
    <t>SPI-10947-106WMS</t>
  </si>
  <si>
    <t>IK23W-0000</t>
  </si>
  <si>
    <t>SULL-I-02250170-207</t>
  </si>
  <si>
    <t>PNL, CAN REAR</t>
  </si>
  <si>
    <t xml:space="preserve">FINISH: Powder coat USING--GLOBAL GREEN POWDER TEXTURED PER SULLAIR SPEC. 02250059-005,_x000D_
Part number POWDER-PGT2-20023. _x000D_
</t>
  </si>
  <si>
    <t>IK24M-0000</t>
  </si>
  <si>
    <t>SPI-01900216-0619</t>
  </si>
  <si>
    <t>BRACKET, AIR RILTER MOUNT 950+</t>
  </si>
  <si>
    <t>IK24N-0000</t>
  </si>
  <si>
    <t>SPI-01900216-0623</t>
  </si>
  <si>
    <t>BRACKET,DISCHARGE AIR SUPPORT 950+</t>
  </si>
  <si>
    <t>IK24O-0000</t>
  </si>
  <si>
    <t>SPI-01900216-0957</t>
  </si>
  <si>
    <t>BRKT, ENG HARN MOUNT KOHLER</t>
  </si>
  <si>
    <t>FINISH: RAL 7039 SAND TEXTURE</t>
  </si>
  <si>
    <t>IK24P-0000</t>
  </si>
  <si>
    <t>SPI-01901000 0919</t>
  </si>
  <si>
    <t>PANEL,REAR CORNER ROAD 950+ORANGE</t>
  </si>
  <si>
    <t>IK24Q-0000</t>
  </si>
  <si>
    <t>SPI-01901000 0922</t>
  </si>
  <si>
    <t>PANEL,REAR BOTTOM 950+ ORANGE</t>
  </si>
  <si>
    <t>IK24R-0000</t>
  </si>
  <si>
    <t>SPI-01901000 0925</t>
  </si>
  <si>
    <t>PANEL,DOOR CENTER 950+ ORANGE</t>
  </si>
  <si>
    <t>IK24S-0000</t>
  </si>
  <si>
    <t>SPI-01901000 0931GRAY</t>
  </si>
  <si>
    <t>PANEL, FRONT PANEL CURB 950+</t>
  </si>
  <si>
    <t>IK24T-0000</t>
  </si>
  <si>
    <t>SPI-01901000 0932GRAY</t>
  </si>
  <si>
    <t>PANEL, FRONT PANEL ROAD 950+</t>
  </si>
  <si>
    <t>IK24U-0000</t>
  </si>
  <si>
    <t>SPI-01901000 0936GRAY</t>
  </si>
  <si>
    <t>PANEL, FRONT NOSE 950+</t>
  </si>
  <si>
    <t>IK24V-0000</t>
  </si>
  <si>
    <t>SPI-01901000 0937</t>
  </si>
  <si>
    <t>PANEL,ROOF FRONT 950+ ORANGE</t>
  </si>
  <si>
    <t>IK24W-0000</t>
  </si>
  <si>
    <t>SPI-01901000 0938</t>
  </si>
  <si>
    <t>IK24X-0000</t>
  </si>
  <si>
    <t>SPI-01901000 0940</t>
  </si>
  <si>
    <t>PANEL,MASTER DOOR 950+ ORANGE</t>
  </si>
  <si>
    <t>IK24Y-0000</t>
  </si>
  <si>
    <t>IK24Z-0000</t>
  </si>
  <si>
    <t>IK25B-0000</t>
  </si>
  <si>
    <t>IK25F-0000</t>
  </si>
  <si>
    <t>SPI-01900702 0169</t>
  </si>
  <si>
    <t>GUARD,LOUVER SIDE 2 950+</t>
  </si>
  <si>
    <t>IK26X-0000</t>
  </si>
  <si>
    <t>IK29E-0000</t>
  </si>
  <si>
    <t>IK29J-0000</t>
  </si>
  <si>
    <t>IK29T-0000</t>
  </si>
  <si>
    <t>IK29Y-0000</t>
  </si>
  <si>
    <t>IK2A3-0000</t>
  </si>
  <si>
    <t>IK2DR-0000</t>
  </si>
  <si>
    <t>CUSC-SLCRL-MOUNTING HDW</t>
  </si>
  <si>
    <t>SHIP LOOSE HARDWARE FOR MOUNTING</t>
  </si>
  <si>
    <t>SHIP LOOSE HARDWARE FOR CUSTOMER MOUNTING OF UNIT_x000D_
_x000D_
CONTAINS:_x000D_
7 - UNCONT-PA1500 (PLASTIC ANCHOR 1-1/2" NO.10-NO.12)_x000D_
7 - HDW12-0068222001.50000000 (#12 X 1 1/2" PAN HD PHIL WOOD SC SS)_x000D_
7 - HDW14-0002002000000000000 (SS 1/4 FLAT WASHER)_x000D_
1 - INSTALLATION INSTRUCTION SHEET ("C:\KMI-PDM\CAD Customers\Custom Covers\Crawlbrella Cover installation sheet.pdf")_x000D_
_x000D_
*MAKE SURE HARDWARE IS COMBINED TOGETHER IN A NEW BAG*</t>
  </si>
  <si>
    <t>SPI-00489-056-WMS</t>
  </si>
  <si>
    <t>PANEL, ACCESS ASY MTR ROOF SP20</t>
  </si>
  <si>
    <t xml:space="preserve">FINISH: WHITE MATTE RAL 9003  SMOOTH (PCTA89264)_x000D_
</t>
  </si>
  <si>
    <t>IK2F2-0000</t>
  </si>
  <si>
    <t>IK2L7-0000</t>
  </si>
  <si>
    <t>SULL-1000-4857</t>
  </si>
  <si>
    <t>1/2" PLATE FOR 185 LIFT BAIL</t>
  </si>
  <si>
    <t>L146312_x000D_
_x000D_
WAS SULL-02250214-440-6-UNF</t>
  </si>
  <si>
    <t>IK2LA-0000</t>
  </si>
  <si>
    <t>SULL-1000-4858</t>
  </si>
  <si>
    <t>LFT BAIL 185D TOP COVER BAIL EYE</t>
  </si>
  <si>
    <t>L146312_x000D_
_x000D_
WAS SULL-02250214-440-7-UNF</t>
  </si>
  <si>
    <t>IK2PS-0000</t>
  </si>
  <si>
    <t>IK2PT-0000</t>
  </si>
  <si>
    <t>SULL-02250190-667-1-UNF</t>
  </si>
  <si>
    <t>CLEAN RUST OFF OF DRAWBAR TUBES WITH WIRE WHEEL</t>
  </si>
  <si>
    <t>IK2QE-0000</t>
  </si>
  <si>
    <t>IK2QF-0000</t>
  </si>
  <si>
    <t>IK2QO-0000</t>
  </si>
  <si>
    <t>IK2R3-0000</t>
  </si>
  <si>
    <t>SULL-1000-4826-PF</t>
  </si>
  <si>
    <t>L152458, DO NOT MIX WITH 214-440 PARTS_x000D_
_x000D_
WAS SULL-02250237-439-1-PF</t>
  </si>
  <si>
    <t>IK2R4-0000</t>
  </si>
  <si>
    <t>IK0MN-0000</t>
  </si>
  <si>
    <t>IK1AU-0000</t>
  </si>
  <si>
    <t>IK1CI-0000</t>
  </si>
  <si>
    <t>IK1RD-0000</t>
  </si>
  <si>
    <t>IK1RP-0000</t>
  </si>
  <si>
    <t>IK1V1-0000</t>
  </si>
  <si>
    <t>IK1VL-0000</t>
  </si>
  <si>
    <t>IK1VQ-0000</t>
  </si>
  <si>
    <t>IK1VV-0000</t>
  </si>
  <si>
    <t>IK1W7-0000</t>
  </si>
  <si>
    <t>IK1W9-0000</t>
  </si>
  <si>
    <t>IK1WN-0000</t>
  </si>
  <si>
    <t>IK1WV-0000</t>
  </si>
  <si>
    <t>IK1XG-0000</t>
  </si>
  <si>
    <t>IK1XM-0000</t>
  </si>
  <si>
    <t>IK1XP-0000</t>
  </si>
  <si>
    <t>IK1XS-0000</t>
  </si>
  <si>
    <t>IK1XV-0000</t>
  </si>
  <si>
    <t>IK1XX-0000</t>
  </si>
  <si>
    <t>IK1Y0-0000</t>
  </si>
  <si>
    <t>IK1Y3-0000</t>
  </si>
  <si>
    <t>IK24E-0000</t>
  </si>
  <si>
    <t>SULL-I-02250170-207-UNF</t>
  </si>
  <si>
    <t>CREATES FINISHED PART: SULL-I-02250170-207 REV 01</t>
  </si>
  <si>
    <t>IK2C8-0000</t>
  </si>
  <si>
    <t>IK2L9-0000</t>
  </si>
  <si>
    <t>IK2LB-0000</t>
  </si>
  <si>
    <t>IK2LC-0000</t>
  </si>
  <si>
    <t>IK13Q-0000</t>
  </si>
  <si>
    <t>IK13R-0000</t>
  </si>
  <si>
    <t>IK1TE-0000</t>
  </si>
  <si>
    <t>IK1TF-0000</t>
  </si>
  <si>
    <t>IK1TG-0000</t>
  </si>
  <si>
    <t>IK1TI-0000</t>
  </si>
  <si>
    <t>IK1TJ-0000</t>
  </si>
  <si>
    <t>IK1TK-0000</t>
  </si>
  <si>
    <t>IK1TP-0000</t>
  </si>
  <si>
    <t>IK1TQ-0000</t>
  </si>
  <si>
    <t>IK1TT-0000</t>
  </si>
  <si>
    <t>IK26Y-0000</t>
  </si>
  <si>
    <t>H1024-0003</t>
  </si>
  <si>
    <t xml:space="preserve">~2710QTY009_x000D_
</t>
  </si>
  <si>
    <t>H1049-0002</t>
  </si>
  <si>
    <t>L156207_x000D_
~0565QTY003</t>
  </si>
  <si>
    <t>H1076-0002</t>
  </si>
  <si>
    <t xml:space="preserve">~2737QTY001_x000D_
</t>
  </si>
  <si>
    <t>H1125-0000</t>
  </si>
  <si>
    <t xml:space="preserve">PNL, CAN RR LH ASSY E425 PER DRAWING 1003-8572 REV 03_x000D_
_x000D_
FINISH: SULLAIR GLOBAL GREEN RIVER TEXTURE _x000D_
_x000D_
CRU .64_x000D_
_x000D_
SIM TO SO 50830 JO-H0891_x000D_
_x000D_
</t>
  </si>
  <si>
    <t>H1129-0000</t>
  </si>
  <si>
    <t>SULL-1004-3455</t>
  </si>
  <si>
    <t>SUPT, FAN MOTOR PER DRAWINGS: REV 02_x000D_
_x000D_
1004-3455_REV02 COMBINED_x000D_
1004-8543_REV01_x000D_
1004-8544_REV00_x000D_
_x000D_
FINISH: SULLAIR BLACK SAND TEXTURE_x000D_
_x000D_
CRU .64_x000D_
_x000D_
SAME AS SO 50629  JO-H0713</t>
  </si>
  <si>
    <t>H1145-0000</t>
  </si>
  <si>
    <t xml:space="preserve">BAR, SUPPORT CONTROL PANEL PER DRAWING 19xr05044801 REV B.3_x000D_
_x000D_
FINISH: AMERICAN STERLING GRAY POWDER (PAS6-90107)_x000D_
 _x000D_
SAME AS SO 51010 JO H1017_x000D_
_x000D_
</t>
  </si>
  <si>
    <t>H1225-0000</t>
  </si>
  <si>
    <t>SPI-20144-132</t>
  </si>
  <si>
    <t>BSE,FRAME SP13 ECC PER DRAWING 20144-132 Rev B_x000D_
_x000D_
FINISH: GRAPHITE GRAY - PPG - PCTA79113_x000D_
_x000D_
CRU HR .32_x000D_
CRU CR .40</t>
  </si>
  <si>
    <t>H1247-0000</t>
  </si>
  <si>
    <t>DMG-WR-ELB-W10</t>
  </si>
  <si>
    <t xml:space="preserve">DMG STANDARD 90 DEGREE ELBOW 10" WIDE RACEWAY_x000D_
_x000D_
FINISH: ANSI 61 GRAY POWDER COAT_x000D_
_x000D_
JOB TO BE SKIDDED WITH H1248-0000 &amp; H1249-0000_x000D_
</t>
  </si>
  <si>
    <t>H1273-0000</t>
  </si>
  <si>
    <t>KRBY-623-2891-R</t>
  </si>
  <si>
    <t>CSR#3617 RMA#3603_x000D_
FRAME AS - EXT PER DRAWING 623-2891 REV 02_x000D_
_x000D_
FINISH: 1E4520 CAT YELLOW KPE92210P60 HG_x000D_
_x000D_
CRU .54</t>
  </si>
  <si>
    <t>IK0RW-0000</t>
  </si>
  <si>
    <t>IK0U5-0005</t>
  </si>
  <si>
    <t>L154527_x000D_
~2701QTY021</t>
  </si>
  <si>
    <t>IK13S-0000</t>
  </si>
  <si>
    <t>IK13T-0000</t>
  </si>
  <si>
    <t>IK16U-0000</t>
  </si>
  <si>
    <t>IK17W-0000</t>
  </si>
  <si>
    <t>IK1C5-0000</t>
  </si>
  <si>
    <t>IK1C6-0000</t>
  </si>
  <si>
    <t>IK1D5-0000</t>
  </si>
  <si>
    <t>IK1DB-0000</t>
  </si>
  <si>
    <t>IK1E6-0000</t>
  </si>
  <si>
    <t>IK1F3-0001</t>
  </si>
  <si>
    <t>REWORK#1</t>
  </si>
  <si>
    <t xml:space="preserve">~4701QTY004_x000D_
_x000D_
_x000D_
</t>
  </si>
  <si>
    <t>IK1HT-0000</t>
  </si>
  <si>
    <t>IK1RE-0000</t>
  </si>
  <si>
    <t>IK1S1-0000</t>
  </si>
  <si>
    <t>KRBY-631-0097</t>
  </si>
  <si>
    <t>14GA COVER 710MM X 190MM</t>
  </si>
  <si>
    <t xml:space="preserve">14GA COVER 710MM X 190MM PER DRAWING 631-0097 REV 02_x000D_
_x000D_
FINISH: 1E4520 CAT YELLOW KPE92210P60 HG_x000D_
_x000D_
GROUND MASKING 2 PLACES_x000D_
</t>
  </si>
  <si>
    <t>IK1S5-0000</t>
  </si>
  <si>
    <t>IK1S7-0000</t>
  </si>
  <si>
    <t>IK1SI-0000</t>
  </si>
  <si>
    <t>SPI-01901378 0018</t>
  </si>
  <si>
    <t>ORF,FAN SHROUD, GALV</t>
  </si>
  <si>
    <t>FINISH: NONE_x000D_
_x000D_
**PEM NUTS APPROVED IN PLACE OF WELD NUTS**</t>
  </si>
  <si>
    <t>IK1SR-0000</t>
  </si>
  <si>
    <t>IK1SS-0000</t>
  </si>
  <si>
    <t>IK1ST-0000</t>
  </si>
  <si>
    <t>IK1SU-0000</t>
  </si>
  <si>
    <t>IK1SV-0000</t>
  </si>
  <si>
    <t>IK1SW-0000</t>
  </si>
  <si>
    <t>IK1SZ-0000</t>
  </si>
  <si>
    <t>IK1T1-0000</t>
  </si>
  <si>
    <t>IK1T2-0000</t>
  </si>
  <si>
    <t>IK1T3-0000</t>
  </si>
  <si>
    <t>IK1T7-0000</t>
  </si>
  <si>
    <t>IK1T8-0000</t>
  </si>
  <si>
    <t>IK1TO-0000</t>
  </si>
  <si>
    <t>IK1TU-0000</t>
  </si>
  <si>
    <t>IK1TV-0000</t>
  </si>
  <si>
    <t>IK1U6-0000</t>
  </si>
  <si>
    <t>IK1UE-0000</t>
  </si>
  <si>
    <t>IK1UF-0000</t>
  </si>
  <si>
    <t>IK1UG-0000</t>
  </si>
  <si>
    <t>IK1UQ-0000</t>
  </si>
  <si>
    <t>SPI-01900702 0168</t>
  </si>
  <si>
    <t>GUARD,LOUVER ROADSIDE 950+</t>
  </si>
  <si>
    <t>IK1W3-0000</t>
  </si>
  <si>
    <t>IK1WA-0000</t>
  </si>
  <si>
    <t>IK1WB-0000</t>
  </si>
  <si>
    <t>IK1WF-0000</t>
  </si>
  <si>
    <t>IK1WK-0000</t>
  </si>
  <si>
    <t>IK1WR-0000</t>
  </si>
  <si>
    <t>IK1X3-0000</t>
  </si>
  <si>
    <t>IK1X5-0000</t>
  </si>
  <si>
    <t>IK1X9-0000</t>
  </si>
  <si>
    <t>IK1XA-0000</t>
  </si>
  <si>
    <t>IK1XC-0000</t>
  </si>
  <si>
    <t>IK1XO-0000</t>
  </si>
  <si>
    <t>IK1XR-0000</t>
  </si>
  <si>
    <t>IK1Y7-0000</t>
  </si>
  <si>
    <t>IK1Y8-0000</t>
  </si>
  <si>
    <t>IK1YA-0000</t>
  </si>
  <si>
    <t>IK1YF-0000</t>
  </si>
  <si>
    <t>IK1YG-0000</t>
  </si>
  <si>
    <t>IK1YI-0000</t>
  </si>
  <si>
    <t>IK1YK-0000</t>
  </si>
  <si>
    <t>IK1ZE-0000</t>
  </si>
  <si>
    <t>IK1ZP-0000</t>
  </si>
  <si>
    <t>SULL-02250149-990</t>
  </si>
  <si>
    <t>BAFFLE, CLS/RAD RH 185-260</t>
  </si>
  <si>
    <t>IK20A-0001</t>
  </si>
  <si>
    <t>~2701QTY055</t>
  </si>
  <si>
    <t>IK20A-0003</t>
  </si>
  <si>
    <t>L154484 _x000D_
~6000QTY028</t>
  </si>
  <si>
    <t>IK20J-0000</t>
  </si>
  <si>
    <t>IK20K-0000</t>
  </si>
  <si>
    <t>IK20R-0000</t>
  </si>
  <si>
    <t>IK20Z-0000</t>
  </si>
  <si>
    <t>IK21L-0000</t>
  </si>
  <si>
    <t>KRBY-564-6325</t>
  </si>
  <si>
    <t>PLATE W/ NUTS, 9.5 X 7.8 X 11 GA</t>
  </si>
  <si>
    <t>PLATE W/ NUTS, 9.5 X 7.8 X 11 GA PER DRAWING 564-6325 REV 01_x000D_
_x000D_
FINISH: MEDIUM GLOSS BLACK_x000D_
_x000D_
LABEL PER: 1E0507D_x000D_
_x000D_
CRU .54</t>
  </si>
  <si>
    <t>IK21Y-0000</t>
  </si>
  <si>
    <t>IK21Z-0000</t>
  </si>
  <si>
    <t>IK22A-0000</t>
  </si>
  <si>
    <t>IK23I-0000</t>
  </si>
  <si>
    <t>IK23L-0000</t>
  </si>
  <si>
    <t>IK23Z-0000</t>
  </si>
  <si>
    <t>IK29K-0000</t>
  </si>
  <si>
    <t>IK29U-0000</t>
  </si>
  <si>
    <t>IK29Z-0000</t>
  </si>
  <si>
    <t>IK2A4-0000</t>
  </si>
  <si>
    <t>IK2D1-0000</t>
  </si>
  <si>
    <t>IK2IS-0000</t>
  </si>
  <si>
    <t>IK2IT-0000</t>
  </si>
  <si>
    <t>IK2PQ-0000</t>
  </si>
  <si>
    <t>IK2PR-0000</t>
  </si>
  <si>
    <t>IK2QA-0000</t>
  </si>
  <si>
    <t>IK2QB-0000</t>
  </si>
  <si>
    <t>IK2QC-0000</t>
  </si>
  <si>
    <t>IK2QD-0000</t>
  </si>
  <si>
    <t>IK2QG-0000</t>
  </si>
  <si>
    <t>IK2QJ-0000</t>
  </si>
  <si>
    <t>IK2QK-0000</t>
  </si>
  <si>
    <t>IK2QS-0000</t>
  </si>
  <si>
    <t>IK2QT-0000</t>
  </si>
  <si>
    <t>IK2QV-0000</t>
  </si>
  <si>
    <t>IK2R5-0000</t>
  </si>
  <si>
    <t>SUPT, GAS SPRG E425 SIDE DR</t>
  </si>
  <si>
    <t>IK2RA-0000</t>
  </si>
  <si>
    <t>IK1B6-0000</t>
  </si>
  <si>
    <t>IK1XU-0000</t>
  </si>
  <si>
    <t>IK2KY-0000</t>
  </si>
  <si>
    <t>IK2L5-0000</t>
  </si>
  <si>
    <t>IK2PW-0000</t>
  </si>
  <si>
    <t>SULL-1000-4826-F</t>
  </si>
  <si>
    <t>L152458, DO NOT MIX WITH 214-440 PARTS_x000D_
_x000D_
WAS SULL-02250237-439-1-F</t>
  </si>
  <si>
    <t>IK2R9-0000</t>
  </si>
  <si>
    <t>IK2RF-0000</t>
  </si>
  <si>
    <t>IK2RG-0000</t>
  </si>
  <si>
    <t>IK2RH-0000</t>
  </si>
  <si>
    <t>H0892-0003</t>
  </si>
  <si>
    <t>~5008QTY008</t>
  </si>
  <si>
    <t>H1019-0000</t>
  </si>
  <si>
    <t>14 X 14 X 6 NEMA 4 ENCL W/ SS LID</t>
  </si>
  <si>
    <t>H1079-0002</t>
  </si>
  <si>
    <t xml:space="preserve">~2710QTY002_x000D_
</t>
  </si>
  <si>
    <t>H1113-0002</t>
  </si>
  <si>
    <t>~2737QTY008</t>
  </si>
  <si>
    <t>H1126-0000</t>
  </si>
  <si>
    <t>SULL-02250217-377</t>
  </si>
  <si>
    <t>TAB, DOOR ASSY CAN L&amp;R 375D PER DRAWING 02250217-375 REV 06_x000D_
_x000D_
FINISH: SULLAIR GLOBAL GREEN SAND TEXTURE(PGT2-20023)_x000D_
_x000D_
SIM TO JO#IIGK1-0000</t>
  </si>
  <si>
    <t>H1127-0000</t>
  </si>
  <si>
    <t>FLAP FOR CONVEYOR AT REAR PER DRAWING 90138618 REV 02 AND BOM/COMPONENT DRAWINGS/MODELS_x000D_
_x000D_
FINISH: KABE LIGHT GRAY RIVER TEXTURE (H) - NOT ALL COMPONENTS ARE POWDER COATED_x000D_
_x000D_
MATERIALS:_x000D_
2MM - 14 GA CRS_x000D_
2.5MM - 12 GA HRS_x000D_
3MM - 11 GA HRS_x000D_
4 AND 5 MM - 3/16" A36_x000D_
_x000D_
SAME AS SO 050968 JO H1119_x000D_
_x000D_
CRU .47 - BASED ON AVERAGE COLLED ROLLED CRU FOR 2ND HALF OF 2024</t>
  </si>
  <si>
    <t>H1131-0000</t>
  </si>
  <si>
    <t>DOOR, REAR LH ASSY E425 PER DRAWING 1006-0627 REV 00_x000D_
_x000D_
FINISH: SULLAIR BLACK SAND TEXTURE_x000D_
_x000D_
SAME AS SO-50831 JO-H0892</t>
  </si>
  <si>
    <t>H1136-0000</t>
  </si>
  <si>
    <t>SULL-1004-1058</t>
  </si>
  <si>
    <t xml:space="preserve">PNL, SUB-ELECTRICAL E425H PER DRAWING 1004-1058 REV 01_x000D_
_x000D_
FINISH: NONE - PRE-GALVANIZED SHEET_x000D_
_x000D_
CRU .64_x000D_
_x000D_
SAME AS  SO-50623 JO-H0707_x000D_
</t>
  </si>
  <si>
    <t>H1137-0000</t>
  </si>
  <si>
    <t>SUPT, COOLING E425 PER DRAWING 1004-2583 REV 02_x000D_
_x000D_
FINISH: SULLAIR BLACK SAND TEXTURE_x000D_
_x000D_
SAME AS SO-50666 JO-H0756_x000D_
_x000D_
CRU .64</t>
  </si>
  <si>
    <t>H1138-0000</t>
  </si>
  <si>
    <t xml:space="preserve">SUPT, BRKT E425 COOLING PER DRAWINGS: _x000D_
_x000D_
_x000D_
DMG-1004-1142_REV03_x000D_
DMG-1004-1143_REV02_x000D_
DMG-1004-1144_REV02_x000D_
DMG-1004-1145_REV02_x000D_
_x000D_
_x000D_
FINISH: SULLAIR BLACK SAND TEXTURE_x000D_
_x000D_
SIM TOO  SO-50651 JO-H0629_x000D_
_x000D_
CRU .64_x000D_
_x000D_
</t>
  </si>
  <si>
    <t>H1139-0000</t>
  </si>
  <si>
    <t>H1143-0000</t>
  </si>
  <si>
    <t>PNL, CNTRL CS FRT 900D  REV 02 _x000D_
_x000D_
SIM TOO- SO 49755 JO H0099_x000D_
_x000D_
FINISH: SULLAIR GLOBAL GREEN RIVER TEXTURE</t>
  </si>
  <si>
    <t>H1146-0002</t>
  </si>
  <si>
    <t>~2701QTY003</t>
  </si>
  <si>
    <t>H1149-0000</t>
  </si>
  <si>
    <t>PLT, REMOTE DEF FILL  REV 02_x000D_
_x000D_
SAME AS JO 51078 JO-H1061</t>
  </si>
  <si>
    <t>H1173-0000</t>
  </si>
  <si>
    <t>TOP/BOTTOM TOP HAT</t>
  </si>
  <si>
    <t>28" LONG TOP/BOTTOM TOP HAT PER MAREKED UP DRAWING FROM 6/11/25_x000D_
_x000D_
FINISH: SIGNAL WHITE SMOOTH_x000D_
_x000D_
CRU HR .42_x000D_
CRU CR .53</t>
  </si>
  <si>
    <t>H1174-0000</t>
  </si>
  <si>
    <t>LEFT SIDE TOP HAT</t>
  </si>
  <si>
    <t>71.5" LONG LEFT SIDE TOP HAT PER MAREKED UP DRAWING FROM 6/11/25_x000D_
_x000D_
FINISH: SIGNAL WHITE SMOOTH_x000D_
_x000D_
CRU HR .42_x000D_
CRU CR .53</t>
  </si>
  <si>
    <t>H1185-0000</t>
  </si>
  <si>
    <t>SULL-02250228-662</t>
  </si>
  <si>
    <t xml:space="preserve">PNL, FRM RH MID SKIRT OFD REV 03 PER DRAWING 02250228-662_x000D_
_x000D_
FINISH:  SULLAIR BLACK TEXTURE PBT2-10012_x000D_
</t>
  </si>
  <si>
    <t>H1186-0000</t>
  </si>
  <si>
    <t>SULL-02250228-667</t>
  </si>
  <si>
    <t>PNL, FRM REAR SKIRT OFD REV 03 PER DRAWING 02250228-667_x000D_
_x000D_
FINISH:  SULLAIR BLACK TEXTURE PBT2-10012_x000D_
_x000D_
CRU HR .54_x000D_
CRU CR .64_x000D_
_x000D_
***NOTES***_x000D_
-PPAP INCLUDED IN 3 PIECE ORDER QUANTITY</t>
  </si>
  <si>
    <t>H1187-0000</t>
  </si>
  <si>
    <t>SULL-02250229-863</t>
  </si>
  <si>
    <t>PNL, FRM LH MID SKIRT OFD PER DRAWING 02250229-863 REV 03_x000D_
_x000D_
FINISH:  SULLAIR BLACK TEXTURE PBT2-10012_x000D_
_x000D_
CRU HR .54_x000D_
CRU CR .64_x000D_
_x000D_
***NOTES***_x000D_
-PPAP INCLUDED IN 3 PIECE ORDER QUANTITY</t>
  </si>
  <si>
    <t>H1188-0000</t>
  </si>
  <si>
    <t>SULL-02250230-648</t>
  </si>
  <si>
    <t>SUPT, BRKT CLR TOP PER DRAWING 02250230-648 REV 3_x000D_
_x000D_
FINISH:  SULLAIR BLACK TEXTURE PBT2-10012_x000D_
_x000D_
CRU HR .54_x000D_
CRU CR .64_x000D_
_x000D_
***NOTES***_x000D_
-PPAP INCLUDED IN 3 PIECE ORDER QUANTITY</t>
  </si>
  <si>
    <t>H1203-0000</t>
  </si>
  <si>
    <t>KRBY-629-4248</t>
  </si>
  <si>
    <t>BRACKET PER DRAWING 629-4248 REV 00_x000D_
_x000D_
FINISH:  MED GLOSS BLACK - PPG PCT99125_x000D_
_x000D_
CRU HR .45_x000D_
CRU CR .54</t>
  </si>
  <si>
    <t>H1212-0000</t>
  </si>
  <si>
    <t>SULL-1004-1403</t>
  </si>
  <si>
    <t xml:space="preserve">BAF, E425 SHROUD PER DRAWING 1004-1403 REV 03_x000D_
_x000D_
FINISH: SULLAIR BLACK SAND TEXTURE_x000D_
_x000D_
SIM TO SO#050674 JO#H0761-0000_x000D_
</t>
  </si>
  <si>
    <t>H1225-0003</t>
  </si>
  <si>
    <t>L156245_x000D_
~0510QTY004</t>
  </si>
  <si>
    <t>H1227-0000</t>
  </si>
  <si>
    <t>SULL-1005-5603</t>
  </si>
  <si>
    <t>SUPT COMPR MOUNT PER DRAWING 1005-5603 REV 01_x000D_
_x000D_
FINISH: BLACK TEXTURE (PBT2-10012)_x000D_
_x000D_
***NOTES***_x000D_
_x000D_
- 3 PIECE PRICE FOR INITIAL ORDER INCLUDES PPAP AND ENGINEERING CHARGES</t>
  </si>
  <si>
    <t>H1229-0000</t>
  </si>
  <si>
    <t>SULL-I-02250230-580</t>
  </si>
  <si>
    <t>AIRPP AC OUT WC SUPPORT PER DWG 02250230-580 REV 02_x000D_
_x000D_
FINISH: SULLAIR BALCK SAND POWDER COAT_x000D_
_x000D_
SIM TOO SO 48760 JO G8989</t>
  </si>
  <si>
    <t>H1248-0000</t>
  </si>
  <si>
    <t>B044206-07 SIDE</t>
  </si>
  <si>
    <t xml:space="preserve">CUST CUTOUT WR SURF CV 10WX75L_x000D_
_x000D_
JOB TO BE SKIDDED WITH H1249-0000 &amp; H1247-0000_x000D_
</t>
  </si>
  <si>
    <t>H1249-0000</t>
  </si>
  <si>
    <t>CUST CUTOUT WR SURF CV 10WX75L_x000D_
_x000D_
JOB TO BE SKIDDED WITH H1248-0000 &amp; H1247-0000</t>
  </si>
  <si>
    <t>H1266-0000</t>
  </si>
  <si>
    <t>SULL-1004-2468</t>
  </si>
  <si>
    <t>SUPT, BRKT ACF PER DRAWING 1004-2468 REV 02_x000D_
_x000D_
FINISH: SULLAIR BLACK SAND TEXTURE_x000D_
_x000D_
CRU .64_x000D_
_x000D_
SIM TOO  SO-50531  JOH0616_x000D_
_x000D_
NOTE-they just changed some hole positions.updated print to the engineering team.</t>
  </si>
  <si>
    <t>IK0TK-0000</t>
  </si>
  <si>
    <t>SULL-02250133-864-4-UNF</t>
  </si>
  <si>
    <t>16</t>
  </si>
  <si>
    <t>DRAW-BAR MOUNTING BRACKET</t>
  </si>
  <si>
    <t>FLAT L148589 _x000D_
_x000D_
SULL-02250133-864-4-UNF IS NOW ON DRAWING 1005-5887 AS COMPONENT #7_x000D_
_x000D_
CREATES FINISHED PART(S):_x000D_
SULL-02250133-864</t>
  </si>
  <si>
    <t>IK10Q-0000</t>
  </si>
  <si>
    <t>IK13B-0000</t>
  </si>
  <si>
    <t>IK13V-0000</t>
  </si>
  <si>
    <t>IK13W-0000</t>
  </si>
  <si>
    <t>IK17U-0000</t>
  </si>
  <si>
    <t>IK18B-0000</t>
  </si>
  <si>
    <t>IK18C-0000</t>
  </si>
  <si>
    <t>IK1AX-0000</t>
  </si>
  <si>
    <t>IK1AZ-0000</t>
  </si>
  <si>
    <t>IK1B4-0000</t>
  </si>
  <si>
    <t>IK1B5-0000</t>
  </si>
  <si>
    <t>IK1DX-0000</t>
  </si>
  <si>
    <t>IK1E7-0000</t>
  </si>
  <si>
    <t>IK1R7-0000</t>
  </si>
  <si>
    <t>IK1S3-0000</t>
  </si>
  <si>
    <t>IK1SH-0000</t>
  </si>
  <si>
    <t>SPI-01901000 0984</t>
  </si>
  <si>
    <t>PANEL, EXHAUST ACCESS T3 950+</t>
  </si>
  <si>
    <t>SPI 7039 GRAY TEXTURE PPG-PCTA79172</t>
  </si>
  <si>
    <t>IK1T6-0000</t>
  </si>
  <si>
    <t>IK1TL-0000</t>
  </si>
  <si>
    <t>IK1TM-0000</t>
  </si>
  <si>
    <t>IK1TN-0000</t>
  </si>
  <si>
    <t>IK1TX-0000</t>
  </si>
  <si>
    <t>IK1TY-0000</t>
  </si>
  <si>
    <t>IK1TZ-0000</t>
  </si>
  <si>
    <t>IK1U0-0000</t>
  </si>
  <si>
    <t>IK1U1-0000</t>
  </si>
  <si>
    <t>IK1U2-0000</t>
  </si>
  <si>
    <t>IK1U3-0000</t>
  </si>
  <si>
    <t>IK1U4-0000</t>
  </si>
  <si>
    <t>IK1U5-0000</t>
  </si>
  <si>
    <t>IK1U7-0000</t>
  </si>
  <si>
    <t>IK1UB-0000</t>
  </si>
  <si>
    <t>IK1UC-0000</t>
  </si>
  <si>
    <t>IK1UI-0000</t>
  </si>
  <si>
    <t>IK1UJ-0000</t>
  </si>
  <si>
    <t>IK1WP-0000</t>
  </si>
  <si>
    <t>IK1X6-0000</t>
  </si>
  <si>
    <t>IK1X7-0000</t>
  </si>
  <si>
    <t>IK1XB-0000</t>
  </si>
  <si>
    <t>IK1XE-0000</t>
  </si>
  <si>
    <t>IK1XW-0000</t>
  </si>
  <si>
    <t>IK1YD-0000</t>
  </si>
  <si>
    <t>IK1ZA-0000</t>
  </si>
  <si>
    <t>IK20Q-0000</t>
  </si>
  <si>
    <t>PNL, DOOR ASSY L&amp;R E425</t>
  </si>
  <si>
    <t>PNL, DOOR ASSY L&amp;R E425 PER DRAWINGS:_x000D_
_x000D_
1003-8570 REV 2 COMBINED_x000D_
1004-1158 REV 2,   1004-2786 REV 1_x000D_
1004-1725 REV 1,   1004-3090 REV 1_x000D_
1004-2778 REV 1,   1004-3094 REV 1_x000D_
1004-2785 REV 1,   1004-3784 REV 1_x000D_
1004-6127 REV 1_x000D_
_x000D_
FINISH: SULLAIR GLOBAL GREEN RIVER TEXTURE PANEL</t>
  </si>
  <si>
    <t>IK22B-0000</t>
  </si>
  <si>
    <t>IK22E-0000</t>
  </si>
  <si>
    <t>IK23N-0000</t>
  </si>
  <si>
    <t>IK24C-0000</t>
  </si>
  <si>
    <t>IK24F-0000</t>
  </si>
  <si>
    <t>IK25H-0000</t>
  </si>
  <si>
    <t>IK26K-0000</t>
  </si>
  <si>
    <t>IK26L-0000</t>
  </si>
  <si>
    <t>IK29O-0000</t>
  </si>
  <si>
    <t>IK2A8-0000</t>
  </si>
  <si>
    <t>IK2AD-0000</t>
  </si>
  <si>
    <t>IK2AI-0000</t>
  </si>
  <si>
    <t>IK2CC-0000</t>
  </si>
  <si>
    <t>IK2CF-0000</t>
  </si>
  <si>
    <t>IK2CI-0000</t>
  </si>
  <si>
    <t>IK2CL-0000</t>
  </si>
  <si>
    <t>IK2CO-0000</t>
  </si>
  <si>
    <t>IK2CR-0000</t>
  </si>
  <si>
    <t>IK2KQ-0000</t>
  </si>
  <si>
    <t>SULL-1000-4027</t>
  </si>
  <si>
    <t>185F FRAME PAD, GROUNDING</t>
  </si>
  <si>
    <t>L151544 _x000D_
_x000D_
WAS SULL-02250234-047-11-UNF</t>
  </si>
  <si>
    <t>IK2KX-0000</t>
  </si>
  <si>
    <t>IK2L4-0000</t>
  </si>
  <si>
    <t>IK2LT-0000</t>
  </si>
  <si>
    <t>IK2LW-0000</t>
  </si>
  <si>
    <t>IK2MN-0000</t>
  </si>
  <si>
    <t>IK2MO-0000</t>
  </si>
  <si>
    <t>IK2O8-0000</t>
  </si>
  <si>
    <t>SULL-1000-4017-F</t>
  </si>
  <si>
    <t>185F FRAME RH CHANNEL</t>
  </si>
  <si>
    <t>L152450_x000D_
_x000D_
WAS SULL-02250234-047-1-F</t>
  </si>
  <si>
    <t>IK2QP-0000</t>
  </si>
  <si>
    <t>SULL-02250206-209</t>
  </si>
  <si>
    <t>SUPT, GAS PISTON T4 CS</t>
  </si>
  <si>
    <t>IK2QR-0000</t>
  </si>
  <si>
    <t>IK2RC-0000</t>
  </si>
  <si>
    <t>IK2RJ-0000</t>
  </si>
  <si>
    <t>IK2RK-0000</t>
  </si>
  <si>
    <t>IK2RL-0000</t>
  </si>
  <si>
    <t>IK2SI-0000</t>
  </si>
  <si>
    <t>IK2SJ-0000</t>
  </si>
  <si>
    <t>SPI-18711-023</t>
  </si>
  <si>
    <t>PANEL, AIR INTAKE SP20</t>
  </si>
  <si>
    <t>PPG-PCT99125 MED GLOSS BLACK</t>
  </si>
  <si>
    <t>IK2UE-0000</t>
  </si>
  <si>
    <t>IK2UP-0000</t>
  </si>
  <si>
    <t>IK2UT-0000</t>
  </si>
  <si>
    <t>IK2UU-0000</t>
  </si>
  <si>
    <t>IK2UX-0000</t>
  </si>
  <si>
    <t>IK2UY-0000</t>
  </si>
  <si>
    <t>IK2V1-0000</t>
  </si>
  <si>
    <t>IK2V2-0000</t>
  </si>
  <si>
    <t>IK2V5-0000</t>
  </si>
  <si>
    <t>IK2V9-0000</t>
  </si>
  <si>
    <t>IK2VD-0000</t>
  </si>
  <si>
    <t>IK2WU-0000</t>
  </si>
  <si>
    <t>IK2X6-0000</t>
  </si>
  <si>
    <t>SRC-02250174-864-R</t>
  </si>
  <si>
    <t xml:space="preserve">TAB, PNL ASSM CAN ROOF GRN_x000D_
_x000D_
Unassemble______________x000D_
DA sanding_______________x000D_
LVPowder________________x000D_
Assemble________________x000D_
_x000D_
_x000D_
</t>
  </si>
  <si>
    <t>IK2XM-0000</t>
  </si>
  <si>
    <t>IK2XU-0000</t>
  </si>
  <si>
    <t xml:space="preserve">`REV004 _x000D_
SPOT WELD OP REMOVED._x000D_
_x000D_
QTR: ADD MMC# 3014T954 TO BOM AT QUANTITY 30 IF THESE ARE TO BE RAN IN QUANTITIES OF 10. 10 EYEBOLTS ALREADY AT LOW VOLUME. 7/28/25 NTF_x000D_
_x000D_
</t>
  </si>
  <si>
    <t>H1225-0002</t>
  </si>
  <si>
    <t>L156264_x000D_
~3000QTY001</t>
  </si>
  <si>
    <t>IK0SF-0000</t>
  </si>
  <si>
    <t>SULL-02250133-864-4-F</t>
  </si>
  <si>
    <t>FORMED L148589 _x000D_
_x000D_
SULL-02250133-864-4-F IS NOW ON DRAWING 1005-5887 AS COMPONENT #7_x000D_
_x000D_
CREATES FINISHED PART(S):_x000D_
SULL-02250133-864</t>
  </si>
  <si>
    <t>IK0XM-0000</t>
  </si>
  <si>
    <t>SULL-02250133-864-2-UNF</t>
  </si>
  <si>
    <t>FLAT L148588_x000D_
_x000D_
SULL-02250133-864-2-UNF IS NOW ON DRAWING 1005-5887 AS COMPONENT #9_x000D_
_x000D_
CREATES FINISHED PART(S):_x000D_
SULL-02250133-864</t>
  </si>
  <si>
    <t>IK1B1-0000</t>
  </si>
  <si>
    <t>IK1S5-0001</t>
  </si>
  <si>
    <t>L155434_x000D_
~2004QTY001</t>
  </si>
  <si>
    <t>IK1W1-0000</t>
  </si>
  <si>
    <t>IK1W2-0000</t>
  </si>
  <si>
    <t>IK1WH-0000</t>
  </si>
  <si>
    <t>IK1XL-0000</t>
  </si>
  <si>
    <t>IK1XZ-0000</t>
  </si>
  <si>
    <t>IK1ZO-0001</t>
  </si>
  <si>
    <t>LF140776_x000D_
~2003QTY001</t>
  </si>
  <si>
    <t>IK22L-0000</t>
  </si>
  <si>
    <t>SULL-02250133-864-3-F</t>
  </si>
  <si>
    <t xml:space="preserve">**UNF LEVEL NOT CREATED DUE TO A36 MATERIAL**_x000D_
CAN BE CREATED LATER_x000D_
_x000D_
FORMED L148587_x000D_
_x000D_
SULL-02250133-864-3-F IS NOW ON DRAWING 1005-5887 AS COMPONENT #8_x000D_
_x000D_
CREATES FINISHED PART(S):_x000D_
SULL-02250133-864_x000D_
_x000D_
</t>
  </si>
  <si>
    <t>IK22O-0000</t>
  </si>
  <si>
    <t>IK2C3-0000</t>
  </si>
  <si>
    <t>IK2C9-0000</t>
  </si>
  <si>
    <t>IK2CU-0000</t>
  </si>
  <si>
    <t>IK2DQ-0000</t>
  </si>
  <si>
    <t>IK2IO-0000</t>
  </si>
  <si>
    <t>IK2O3-0000</t>
  </si>
  <si>
    <t>IK2R1-0000</t>
  </si>
  <si>
    <t>IK2R2-0000</t>
  </si>
  <si>
    <t>IK2RD-0000</t>
  </si>
  <si>
    <t>IK2RE-0000</t>
  </si>
  <si>
    <t>IK2UL-0000</t>
  </si>
  <si>
    <t>IK2UM-0000</t>
  </si>
  <si>
    <t>IK2UO-0000</t>
  </si>
  <si>
    <t>IK2WE-0000</t>
  </si>
  <si>
    <t>IK2WF-0000</t>
  </si>
  <si>
    <t>IK2WK-0000</t>
  </si>
  <si>
    <t>IK2WO-0000</t>
  </si>
  <si>
    <t>IK2WQ-0000</t>
  </si>
  <si>
    <t>IK2X7-0000</t>
  </si>
  <si>
    <t>H1019-0003</t>
  </si>
  <si>
    <t>L47243,L148064,L148065_x000D_
~2004QTY001</t>
  </si>
  <si>
    <t>H1085-0000</t>
  </si>
  <si>
    <t xml:space="preserve">OIL HOSE CLEAR OUT SUPPORT PER DWG 02250200-167 REV 04 _x000D_
_x000D_
FINISH: SULLAIR BLACK SAND TEXTURED POWDER COAT(02250124-958)_x000D_
_x000D_
SAME AS SO#051069  JO#H0148-0000_x000D_
</t>
  </si>
  <si>
    <t xml:space="preserve">`REV004 ._x000D_
</t>
  </si>
  <si>
    <t>H1150-0000</t>
  </si>
  <si>
    <t>SULL-1004-1067</t>
  </si>
  <si>
    <t>PNL, CAN FRT RH ASSY E425 PER DRAWINGS:_x000D_
_x000D_
1004-1067 REV 2 COMBINED_x000D_
1003-9933 REV 2,   1004-3043 REV 1_x000D_
1004-1844 REV 1,   1004-3044 REV 1_x000D_
1004-3040 REV 1,   1004-3045 REV 1_x000D_
1004-3042 REV 1,   1004-8945 REV 1_x000D_
_x000D_
FINISH: SULLAIR GLOBAL GREEN RIVER TEXTURE_x000D_
_x000D_
CRU .64_x000D_
_x000D_
NO PPAP PER SPREADSHEET: DMG 425 CHANGES. 1/13/25 NTF_x000D_
_x000D_
SAME AS  SO-50619  JO-H0704</t>
  </si>
  <si>
    <t xml:space="preserve">`REV000 _x000D_
_x000D_
THIS JOB WAS NOT RAN THROUGH ENGINEERING TOOLS. THIS WILL NEED IMPORTED MANUALLY AT THE LASER. NO CUTLIST EXISTS FOR THIS JOB EITHER. 7/28/25. NTF_x000D_
_x000D_
QTR: CHANGE THIS PART NUMBER TO EXCLUDE THE "/" IF MANUFACTURING AGAIN. 7/28/25 NTF_x000D_
</t>
  </si>
  <si>
    <t>H1217-0000</t>
  </si>
  <si>
    <t>SULL-1005-8066</t>
  </si>
  <si>
    <t xml:space="preserve">SUPT, BRKT AE 1600H ER DRAWING 1005-8066 REV 0_x000D_
_x000D_
FINISH: BLACK TEXTURE (PBT2-10012)_x000D_
_x000D_
</t>
  </si>
  <si>
    <t>H1228-0000</t>
  </si>
  <si>
    <t>SULL-1005-5673</t>
  </si>
  <si>
    <t xml:space="preserve">SUPT, MTR MOUNT 60 HZ PER DRAWING 1005-5673 REV 01_x000D_
_x000D_
FINISH: BLACK TEXTURE (PBT2-10012)_x000D_
_x000D_
</t>
  </si>
  <si>
    <t>`REV001_x000D_
QTR: NOT ENOUGH TONNAGE AT THE PRESS TO FORM THESE TO 90 DEGREES. 8/14/25 NTF_x000D_
TO MAKE THESE WORK THE OPERATOR FORMED THE FIRST 2 BENDS IN THE 1.25" DIE THEN MOVED TO THE OTHER PRESS AND FINISHED BENDING THEM IN THE 2" DIE. PROCESS REPEATED TO BEND ENTIRE PART.</t>
  </si>
  <si>
    <t>H1229-0002</t>
  </si>
  <si>
    <t>~2129QTY010</t>
  </si>
  <si>
    <t>H1276-0000</t>
  </si>
  <si>
    <t>CUSC-SLCRL-52296-BLK</t>
  </si>
  <si>
    <t xml:space="preserve">CRAWLBRELLA COVER -SLOPED DESIGN_x000D_
NO ADD-ONS_x000D_
COVER:52"x29"x6" (WIDTH X PROJECTION X REAR HEIGHT)_x000D_
SLCRL BLACK_x000D_
_x000D_
FINISH-  BLACK TEXTURE_x000D_
_x000D_
FULLY ASSEMBLED AND PLACED ON SKID_x000D_
_x000D_
SHIPPING LTL- SHIP VIA R&amp;L CARRIERS_x000D_
_x000D_
</t>
  </si>
  <si>
    <t>H1313-0000</t>
  </si>
  <si>
    <t>NWT-123914</t>
  </si>
  <si>
    <t>FRMD, CHAIN GUARD STRAP, ASL REV A _x000D_
PER DRAWING 123914_x000D_
_x000D_
FINISH:  RAL 1023 TRAFFIC YELLOW SMOOTH_x000D_
2.5 - 4.0 MILS POWDER THICKNESS (ATTACHED TO TRAVELER)_x000D_
CURE CURVE PCT-001 (ATTACHED TO TRAVELER)_x000D_
_x000D_
*DO NOT LABEL THE INDIVIDUAL PARTS AFTER POWDER*_x000D_
_x000D_
CRU HR .42_x000D_
CRU CR .53</t>
  </si>
  <si>
    <t xml:space="preserve">`REV00A </t>
  </si>
  <si>
    <t>IJUQL-0046</t>
  </si>
  <si>
    <t>STOREROOM QC FIXTURES</t>
  </si>
  <si>
    <t xml:space="preserve">JOB TO CUT FIXTURES AGAINST TO HELP RECEIVING AND ISSUING STOREROOM PARTS_x000D_
_x000D_
CUT QTY01 EMKA-Z-1000-52 QC  8/11/25  NTF_x000D_
_x000D_
CUT QTY01 EMKA-Z-1000-13 QC  8/13/25  NTF_x000D_
CUT QTY01 EMKA-Z-1000-52 QC  8/13/25  NTF_x000D_
</t>
  </si>
  <si>
    <t>8/11/25 NTF</t>
  </si>
  <si>
    <t>IK0RO-0000</t>
  </si>
  <si>
    <t>SULL-02250133-864</t>
  </si>
  <si>
    <t>18</t>
  </si>
  <si>
    <t>DRWBR, STD LENGTH PIVOT 185DPQ</t>
  </si>
  <si>
    <t>POWDER BLACK TEXTURED PER SULLAIR SPEC 02250124-958_x000D_
_x000D_
*PER PRINT, 1005-5887 REV 0*_x000D_
*COMPONENT NUMBERS HAVE CHANGED*</t>
  </si>
  <si>
    <t>IK13N-0000</t>
  </si>
  <si>
    <t>IK16D-0000</t>
  </si>
  <si>
    <t>IK1AW-0000</t>
  </si>
  <si>
    <t>IK1D8-0000</t>
  </si>
  <si>
    <t>IK1UN-0001</t>
  </si>
  <si>
    <t>SULL-SI-02250218-132</t>
  </si>
  <si>
    <t>~6000QTY010</t>
  </si>
  <si>
    <t>IK1WU-0000</t>
  </si>
  <si>
    <t>IK1Z6-0000</t>
  </si>
  <si>
    <t>IK1ZB-0000</t>
  </si>
  <si>
    <t>IK1ZC-0000</t>
  </si>
  <si>
    <t>IK1ZD-0000</t>
  </si>
  <si>
    <t>IK22I-0000</t>
  </si>
  <si>
    <t>IK22M-0000</t>
  </si>
  <si>
    <t>SULL-02250133-864-7-UNF</t>
  </si>
  <si>
    <t>185D DRAWBAR HITCH MOUNTING PLATE</t>
  </si>
  <si>
    <t xml:space="preserve">USED TO MAKE -7 PER 02250133-864 BOM. 8/12/17 MJK_x000D_
_x000D_
SULL-02250133-864-7-UNF IS NOW ON DRAWING 1005-5887 AS COMPONENT #5_x000D_
_x000D_
CREATES FINISHED PART(S):_x000D_
SULL-02250133-864_x000D_
_x000D_
</t>
  </si>
  <si>
    <t>IK22N-0000</t>
  </si>
  <si>
    <t>SULL-02250133-864-8-UNF</t>
  </si>
  <si>
    <t>DRAW-BAR COVER PLATE 185D</t>
  </si>
  <si>
    <t xml:space="preserve">SULL-02250133-864-8-UNF IS NOW ON DRAWING 1005-5887 AS COMPONENT #4_x000D_
_x000D_
CREATES FINISHED PART(S):_x000D_
SULL-02250133-864_x000D_
_x000D_
</t>
  </si>
  <si>
    <t>IK22Y-0000</t>
  </si>
  <si>
    <t>IK24D-0000</t>
  </si>
  <si>
    <t>IK24J-0000</t>
  </si>
  <si>
    <t>IK25S-0000</t>
  </si>
  <si>
    <t>IK25T-0000</t>
  </si>
  <si>
    <t>IK26Z-0000</t>
  </si>
  <si>
    <t>IK278-0000</t>
  </si>
  <si>
    <t>IK28V-0000</t>
  </si>
  <si>
    <t>IK29P-0000</t>
  </si>
  <si>
    <t>IK2A9-0000</t>
  </si>
  <si>
    <t>IK2AJ-0000</t>
  </si>
  <si>
    <t>IK2AN-0000</t>
  </si>
  <si>
    <t>IK2AO-0000</t>
  </si>
  <si>
    <t>IK2CX-0000</t>
  </si>
  <si>
    <t>IK2CZ-0000</t>
  </si>
  <si>
    <t>IK2FA-0000</t>
  </si>
  <si>
    <t>IK2FC-0000</t>
  </si>
  <si>
    <t>IK2FD-0000</t>
  </si>
  <si>
    <t>IK2FE-0000</t>
  </si>
  <si>
    <t>IK2H4-0000</t>
  </si>
  <si>
    <t>IK2J9-0000</t>
  </si>
  <si>
    <t>SULL-1000-4017-PF</t>
  </si>
  <si>
    <t>L152450_x000D_
_x000D_
WAS SULL-02250234-047-1-PF</t>
  </si>
  <si>
    <t>IK2KR-0000</t>
  </si>
  <si>
    <t>IK2KS-0000</t>
  </si>
  <si>
    <t>IK2LV-0000</t>
  </si>
  <si>
    <t>IK2LX-0000</t>
  </si>
  <si>
    <t>IK2ML-0000</t>
  </si>
  <si>
    <t>IK2NB-0000</t>
  </si>
  <si>
    <t>IK2NF-0000</t>
  </si>
  <si>
    <t>IK2OD-0000</t>
  </si>
  <si>
    <t>SULL-1000-4018-F</t>
  </si>
  <si>
    <t>185F FRAME LH CHANNEL</t>
  </si>
  <si>
    <t>L152449_x000D_
_x000D_
WAS SULL-02250234-047-2-F</t>
  </si>
  <si>
    <t>IK2OI-0000</t>
  </si>
  <si>
    <t>SULL-1000-4019-F</t>
  </si>
  <si>
    <t>185F FRAME ANGLE FRAME FRONT</t>
  </si>
  <si>
    <t>L152448_x000D_
_x000D_
WAS SULL-02250234-047-3-F</t>
  </si>
  <si>
    <t>IK2ON-0000</t>
  </si>
  <si>
    <t>SULL-1000-4021-F</t>
  </si>
  <si>
    <t>185F FRAME CENTER CHANNEL</t>
  </si>
  <si>
    <t>L152447_x000D_
_x000D_
WAS SULL-02250234-047-5-F</t>
  </si>
  <si>
    <t>IK2OS-0000</t>
  </si>
  <si>
    <t>SULL-1000-4023-F</t>
  </si>
  <si>
    <t>185F FRAME CHANNEL, FRAME CENTER</t>
  </si>
  <si>
    <t>L152446_x000D_
_x000D_
WAS SULL-02250234-047-7-F</t>
  </si>
  <si>
    <t>IK2OX-0000</t>
  </si>
  <si>
    <t>SULL-1000-4024-F</t>
  </si>
  <si>
    <t>185F FRAME REAR CHANNEL</t>
  </si>
  <si>
    <t>L152445 _x000D_
_x000D_
WAS SULL-02250226-461-8-F</t>
  </si>
  <si>
    <t>IK2P2-0000</t>
  </si>
  <si>
    <t>SULL-1000-4025-F</t>
  </si>
  <si>
    <t>185F FRAME REAR PANEL</t>
  </si>
  <si>
    <t>L152444_x000D_
_x000D_
WAS SULL-02250226-461-9-F</t>
  </si>
  <si>
    <t>IK2P8-0000</t>
  </si>
  <si>
    <t>SULL-1000-4026-F</t>
  </si>
  <si>
    <t>185F ANGLE, SPRING MOUNT</t>
  </si>
  <si>
    <t>L152443 _x000D_
_x000D_
WAS SULL-02250226-461-10-F</t>
  </si>
  <si>
    <t>IK2QQ-0000</t>
  </si>
  <si>
    <t>IK2SK-0000</t>
  </si>
  <si>
    <t>IK2UN-0000</t>
  </si>
  <si>
    <t>IK2UQ-0000</t>
  </si>
  <si>
    <t>IK2UV-0000</t>
  </si>
  <si>
    <t>IK2UW-0000</t>
  </si>
  <si>
    <t>IK2UZ-0000</t>
  </si>
  <si>
    <t>IK2V0-0000</t>
  </si>
  <si>
    <t>IK2V3-0000</t>
  </si>
  <si>
    <t>IK2V4-0000</t>
  </si>
  <si>
    <t>IK2V6-0000</t>
  </si>
  <si>
    <t>IK2VE-0000</t>
  </si>
  <si>
    <t>IK2VJ-0000</t>
  </si>
  <si>
    <t>IK2XK-0000</t>
  </si>
  <si>
    <t>IK2XV-0000</t>
  </si>
  <si>
    <t>IK2XW-0000</t>
  </si>
  <si>
    <t>IK2XX-0000</t>
  </si>
  <si>
    <t>IK2XY-0000</t>
  </si>
  <si>
    <t>IK2Y7-0000</t>
  </si>
  <si>
    <t>IK2Y8-0000</t>
  </si>
  <si>
    <t>IK2Y9-0000</t>
  </si>
  <si>
    <t>IK2YA-0000</t>
  </si>
  <si>
    <t>IK0SG-0000</t>
  </si>
  <si>
    <t>IK0VN-0000</t>
  </si>
  <si>
    <t>SULL-02250133-864-2-F</t>
  </si>
  <si>
    <t>IK0VO-0000</t>
  </si>
  <si>
    <t>IK0ZV-0000</t>
  </si>
  <si>
    <t>IK22K-0000</t>
  </si>
  <si>
    <t>IK2AE-0000</t>
  </si>
  <si>
    <t>IK2B4-0000</t>
  </si>
  <si>
    <t>IK2BL-0000</t>
  </si>
  <si>
    <t>IK2VA-0000</t>
  </si>
  <si>
    <t>IK2XZ-0000</t>
  </si>
  <si>
    <t>H0909-0000</t>
  </si>
  <si>
    <t>SULL-02250255-702</t>
  </si>
  <si>
    <t xml:space="preserve">BAC-REAR FRM LH 900D PER DRAWING 02250255-702 REV00_x000D_
_x000D_
FINISH: SULLAIR BLACK SAND TEXTURE_x000D_
_x000D_
SAME AS SO-50124 JO H0382_x000D_
_x000D_
</t>
  </si>
  <si>
    <t>TAB, PANEL ASSM CANOPY FRONT RH YLW PER DRAWING 02250175-979 REV05_x000D_
_x000D_
CRU .64_x000D_
_x000D_
***NOTES***_x000D_
PPAP INCLUDED ON 2ND LINE ITEM OF QUOTE_x000D_
5/15- PPAP is being Waived-dd</t>
  </si>
  <si>
    <t>H1153-0000</t>
  </si>
  <si>
    <t>SULL-02250252-591</t>
  </si>
  <si>
    <t xml:space="preserve">PNL, CS REAR 900D  REV01_x000D_
_x000D_
SAME AS SO-49759 JO-H0100_x000D_
</t>
  </si>
  <si>
    <t>FINISH: SULLAIR GLOBAL GREEN RIVER TEXTURE_x000D_
_x000D_
USE PRINT 02250252-590</t>
  </si>
  <si>
    <t>H1191-0000</t>
  </si>
  <si>
    <t>SULL-02250231-062</t>
  </si>
  <si>
    <t>PNL, ROOF MID 3- RVR GRN REV 06_x000D_
PER DRAWING 02250251-962 REV02_x000D_
_x000D_
FINISH:  SULLAIR GREEN RIVER TEXTURE (PCTG49120)_x000D_
_x000D_
CRU HR .54_x000D_
CRU CR .64_x000D_
_x000D_
***NOTES***_x000D_
-PPAP INCLUDED IN 3 PIECE ORDER QUANTITY</t>
  </si>
  <si>
    <t>`REV006 _x000D_
CONFLICTING INFORMATION ON PO. BETH EMAILED SULLAIR TO VERIFY 8/15/25. NTF</t>
  </si>
  <si>
    <t>H1200-0000</t>
  </si>
  <si>
    <t xml:space="preserve">MOUNTING BRACKET ASSY 19MV 70MM PER DRAWINGS  2001503197 REV A AND 2001503198 REV A_x000D_
_x000D_
FINISH: AMERICAN STERLING GRAY POWDER (PAS6-90107)_x000D_
_x000D_
ALL PARTS TO BE LABLED USING CUSTOM LABEL SETUP PER GASTON SPEC PW06-0004_x000D_
_x000D_
SAME AS SO 50925 JO H0942_x000D_
_x000D_
CRU .56_x000D_
</t>
  </si>
  <si>
    <t>`REV000 ._x000D_
_x000D_
**qtr, change all to 2.00 and gen a new flat. plan on grinding out a pucker in weld bmm 8/18/25</t>
  </si>
  <si>
    <t>H1264-0000</t>
  </si>
  <si>
    <t>SULL-1003-9346</t>
  </si>
  <si>
    <t xml:space="preserve">LOUVER, REAR PER DRAWING 1003-9346 REV 01_x000D_
_x000D_
FINISH: SULLIAR BLACK SAND TEXTURE (PBT2-10012)_x000D_
_x000D_
SAME AS SO-49548 JO-G9878_x000D_
_x000D_
</t>
  </si>
  <si>
    <t>H1275-0000</t>
  </si>
  <si>
    <t xml:space="preserve">10X6.5X10.25  SUPT MUFFLER REAR 1600E   DRAWING NUMBER 02250194-605 REV. 02_x000D_
_x000D_
FINISH: SULLAIR TEXT BLACK (PBT2-10012)_x000D_
_x000D_
SAME AS: SO# 51004 JO H1015_x000D_
_x000D_
</t>
  </si>
  <si>
    <t>H1283-0000</t>
  </si>
  <si>
    <t>CUSC-SLCRL-43466-GRY</t>
  </si>
  <si>
    <t>CRAWLBRELLA COVER -SLOPED DESIGN_x000D_
NO ADD-ONS_x000D_
COVER:43"x46"x6" (WIDTH X PROJECTION X REAR HEIGHT)_x000D_
SLCRL GREY_x000D_
_x000D_
FINISH- KABE DARK GREY RIVER TEXTURE_x000D_
_x000D_
FULLY ASSEMBLED AND PLACED ON SKID_x000D_
_x000D_
SHIPPING LTL- SHIP VIA R&amp;L CARRIERS</t>
  </si>
  <si>
    <t>H1301-0000</t>
  </si>
  <si>
    <t>SULL-02250176-348</t>
  </si>
  <si>
    <t>SUPPORT, AIR PIPING SS 1500XH DRAWING 02250176-348 REV 00._x000D_
_x000D_
FINISH: Powder coat USING--BLACK POWDER TEXTURED PER SULLAIR SPEC 02250124-958.   Part number POWDER-PBT2-10012._x000D_
_x000D_
SAME AS SO 48791 JO G8998</t>
  </si>
  <si>
    <t>H1302-0000</t>
  </si>
  <si>
    <t xml:space="preserve">GUARD, FORMED SS FRONT 1600D T3 OF PER DRAWING 02250169-690 REV. 03_x000D_
_x000D_
FINISH: SULLAIR TEXTURED BLACK_x000D_
_x000D_
SAME AS SO 50881 JO H0914_x000D_
_x000D_
_x000D_
</t>
  </si>
  <si>
    <t>H1320-0000</t>
  </si>
  <si>
    <t>4190997-R</t>
  </si>
  <si>
    <t xml:space="preserve">RMA # 3613-  DAMAGEED PANELS 4190997 _x000D_
_x000D_
BRACKET ASSY 19MV, DIVIDER PER DRAWINGS  2001503132 REV B AND 2001503133 REV B_x000D_
_x000D_
FINISH: NONE_x000D_
_x000D_
MADE FROM 14 GA GALVANEAL_x000D_
_x000D_
ALL PARTS TO BE LABLED USING CUSTOM LABEL SETUP PER GASTON SPEC PW06-0004_x000D_
_x000D_
***NOTE*** _x000D_
08/14/2025 ENGNEERING TO CHECK PACKING BEFORE WE SHIP IT. _x000D_
_x000D_
SAME AS SO 50336 JO H00514_x000D_
_x000D_
CRU .49_x000D_
</t>
  </si>
  <si>
    <t>`REV00B _x000D_
***NOTE*** _x000D_
08/14/2025 ENGNEERING TO CHECK PACKING BEFORE WE SHIP IT.</t>
  </si>
  <si>
    <t>H1320-0002</t>
  </si>
  <si>
    <t>H1321-0000</t>
  </si>
  <si>
    <t>PANEL, CAN FRT RH REV 02 PER DRAWING 02250232-285_x000D_
_x000D_
FINISH:  GLOBAL GREEN RIVER TEXTURE_x000D_
_x000D_
CRU .64_x000D_
_x000D_
SAME AS SO-51071 JO-H1071 _x000D_
_x000D_
***EXCEPTIONS***_x000D_
_x000D_
QUOTED 16 GA FOR 1.5 CQS PER SULL MATERIAL SPEC 1000-2987 EQUIVELENCE</t>
  </si>
  <si>
    <t>`REV002 ._x000D_
08/14/2025  so-51071 jo-h1050 has a ppap bs. _x000D_
_x000D_
`desrev, to large for laser_x000D_
**on hold by bmm 7/18/25 flat side 65x69</t>
  </si>
  <si>
    <t>H1322-0000</t>
  </si>
  <si>
    <t xml:space="preserve">PANL, CAN LH REAR REV 01_x000D_
_x000D_
SAME AS SO-51125 JO-H1118 _x000D_
_x000D_
FINISH:  HGAP GREEN RIVER TEXTURE (20023)_x000D_
</t>
  </si>
  <si>
    <t>`REV001 ._x000D_
08/14/2025 SO-51125 JO-H1118 HAS PPAP. BS_x000D_
_x000D_
**HOLD FOR INCOMPLATIBLE FLAT SIZE. BMM 7/21/25</t>
  </si>
  <si>
    <t>SPOT WELDING TEST PLATES</t>
  </si>
  <si>
    <t>IK0LI-0000</t>
  </si>
  <si>
    <t>IK0VK-0000</t>
  </si>
  <si>
    <t>IK0VP-0000</t>
  </si>
  <si>
    <t>IK1B2-0000</t>
  </si>
  <si>
    <t>IK1WZ-0000</t>
  </si>
  <si>
    <t>IK21K-0000</t>
  </si>
  <si>
    <t>KRBY-461-2450</t>
  </si>
  <si>
    <t>ANGLE, 22.44 X 6.7 X 1.6 X 3/16</t>
  </si>
  <si>
    <t>ANGLE, 22.44 X 6.7 X 1.6 X 3/16 PER DRAWING 461-2450 REV 01_x000D_
_x000D_
FINISH: MEDIUM GLOSS BLACK_x000D_
_x000D_
CRU .54</t>
  </si>
  <si>
    <t>IK22C-0000</t>
  </si>
  <si>
    <t>IK22D-0000</t>
  </si>
  <si>
    <t>IK25L-0000</t>
  </si>
  <si>
    <t>SULL-I-250039-904-UNF</t>
  </si>
  <si>
    <t>BAIL, LIFTING</t>
  </si>
  <si>
    <t>2.25X1.12X1/4" BAIL, LIFTING PER DRAWING 250039-904 REV 04 FINISH: BLACK POWDER TEXTURED PER SULLAIR SPEC 02250124-958.   Part number POWDER-PBT2-10012.</t>
  </si>
  <si>
    <t>IK26S-0000</t>
  </si>
  <si>
    <t>IK26T-0000</t>
  </si>
  <si>
    <t>IK29D-0000</t>
  </si>
  <si>
    <t>IK2B6-0000</t>
  </si>
  <si>
    <t>IK2B8-0000</t>
  </si>
  <si>
    <t>IK2BC-0000</t>
  </si>
  <si>
    <t>IK2BO-0000</t>
  </si>
  <si>
    <t>IK2C4-0000</t>
  </si>
  <si>
    <t>IK2D2-0000</t>
  </si>
  <si>
    <t>IK2D8-0000</t>
  </si>
  <si>
    <t>IK2DC-0000</t>
  </si>
  <si>
    <t>IK2F5-0000</t>
  </si>
  <si>
    <t>SPI-01901112 0568</t>
  </si>
  <si>
    <t>PLATE, ECU DEUTZ</t>
  </si>
  <si>
    <t>IK2F7-0000</t>
  </si>
  <si>
    <t>IK2G0-0000</t>
  </si>
  <si>
    <t>IK2G2-0000</t>
  </si>
  <si>
    <t>IK2HV-0000</t>
  </si>
  <si>
    <t>IK2HW-0000</t>
  </si>
  <si>
    <t>IK2HX-0000</t>
  </si>
  <si>
    <t>IK2JE-0000</t>
  </si>
  <si>
    <t>SULL-1000-4018-PF</t>
  </si>
  <si>
    <t>L152449_x000D_
_x000D_
WAS SULL-02250234-047-2-PF</t>
  </si>
  <si>
    <t>IK2JJ-0000</t>
  </si>
  <si>
    <t>SULL-1000-4019-PF</t>
  </si>
  <si>
    <t>L152448_x000D_
_x000D_
WAS SULL-02250234-047-3-PF</t>
  </si>
  <si>
    <t>IK2JT-0000</t>
  </si>
  <si>
    <t>SULL-1000-4021-PF</t>
  </si>
  <si>
    <t>L152447_x000D_
_x000D_
WAS SULL-02250234-047-5-PF</t>
  </si>
  <si>
    <t>IK2K3-0000</t>
  </si>
  <si>
    <t>SULL-1000-4023-PF</t>
  </si>
  <si>
    <t>L152446_x000D_
_x000D_
WAS SULL-02250234-047-7-PF</t>
  </si>
  <si>
    <t>IK2K8-0000</t>
  </si>
  <si>
    <t>SULL-1000-4024-PF</t>
  </si>
  <si>
    <t>L152445 _x000D_
_x000D_
WAS SULL-02250226-461-8-PF</t>
  </si>
  <si>
    <t>IK2KD-0000</t>
  </si>
  <si>
    <t>SULL-1000-4025-PF</t>
  </si>
  <si>
    <t>L152444 _x000D_
_x000D_
WAS SULL-02250226-461-9-PF</t>
  </si>
  <si>
    <t>IK2KI-0000</t>
  </si>
  <si>
    <t>SULL-1000-4026-PF</t>
  </si>
  <si>
    <t>L142443_x000D_
_x000D_
WAS SULL-02250226-461-10-PF</t>
  </si>
  <si>
    <t>IK2KJ-0000</t>
  </si>
  <si>
    <t>IK2LO-0000</t>
  </si>
  <si>
    <t>IK2LU-0000</t>
  </si>
  <si>
    <t>IK2MK-0000</t>
  </si>
  <si>
    <t>IK2MM-0000</t>
  </si>
  <si>
    <t>IK2O5-0000</t>
  </si>
  <si>
    <t>IK2PD-0000</t>
  </si>
  <si>
    <t>IK2QX-0000</t>
  </si>
  <si>
    <t>IK2QY-0000</t>
  </si>
  <si>
    <t>IK2QZ-0000</t>
  </si>
  <si>
    <t>IK2R0-0000</t>
  </si>
  <si>
    <t>IK2SL-0000</t>
  </si>
  <si>
    <t>IK2SM-0000</t>
  </si>
  <si>
    <t>IK2SN-0000</t>
  </si>
  <si>
    <t>IK2WD-0000</t>
  </si>
  <si>
    <t>IK2XP-0000</t>
  </si>
  <si>
    <t>SULL-02250180-240</t>
  </si>
  <si>
    <t>SHLD, HEAT CAC PIPE 1500XH</t>
  </si>
  <si>
    <t>MF RED UD POLYESTER   _x000D_
POWDER-PPG-PCT69118</t>
  </si>
  <si>
    <t>H1305-0000</t>
  </si>
  <si>
    <t>GSKT, ROOF PLATE PER DRAWING 1004-7966 REV 00_x000D_
_x000D_
SAME AS SO-51101 JO-H1086</t>
  </si>
  <si>
    <t>IK2AR-0000</t>
  </si>
  <si>
    <t>IK2AT-0000</t>
  </si>
  <si>
    <t>IK2AV-0000</t>
  </si>
  <si>
    <t>IK2D5-0000</t>
  </si>
  <si>
    <t>IK2DS-0000</t>
  </si>
  <si>
    <t>IK2JO-0000</t>
  </si>
  <si>
    <t>SULL-1000-4020-F</t>
  </si>
  <si>
    <t>185F FRAME PANEL</t>
  </si>
  <si>
    <t>L151543_x000D_
_x000D_
WAS SULL-02250234-047-4-F</t>
  </si>
  <si>
    <t>IK2JY-0000</t>
  </si>
  <si>
    <t>SULL-1000-4022-F</t>
  </si>
  <si>
    <t>185F FRAME PANEL, FRAME CENTER</t>
  </si>
  <si>
    <t>L149662_x000D_
_x000D_
WAS SULL-02250234-047-6-F</t>
  </si>
  <si>
    <t>IK2KW-0000</t>
  </si>
  <si>
    <t>IK2L3-0000</t>
  </si>
  <si>
    <t>IK2P7-0000</t>
  </si>
  <si>
    <t>IK2RB-0000</t>
  </si>
  <si>
    <t>IK2UC-0000</t>
  </si>
  <si>
    <t>CUSC-SLCRL-ASSEMBLY HDW</t>
  </si>
  <si>
    <t>001</t>
  </si>
  <si>
    <t>PREPACKAGED HARDWARE</t>
  </si>
  <si>
    <t>IK2UD-0000</t>
  </si>
  <si>
    <t>CUSC-SLCRL-HINGE HDW</t>
  </si>
  <si>
    <t>HINGE MOUNTING HDW FOR INTERNAL USE</t>
  </si>
  <si>
    <t>IK2VH-0000</t>
  </si>
  <si>
    <t>IK2VI-0000</t>
  </si>
  <si>
    <t>IK2WL-0000</t>
  </si>
  <si>
    <t>IK2WM-0000</t>
  </si>
  <si>
    <t>IK2WN-0000</t>
  </si>
  <si>
    <t>IK2WP-0000</t>
  </si>
  <si>
    <t>IK2WR-0000</t>
  </si>
  <si>
    <t>IK2WS-0000</t>
  </si>
  <si>
    <t>IK2WT-0000</t>
  </si>
  <si>
    <t>IK2WV-0000</t>
  </si>
  <si>
    <t>IK2WW-0000</t>
  </si>
  <si>
    <t>IK2WX-0000</t>
  </si>
  <si>
    <t>IK2YN-0000</t>
  </si>
  <si>
    <t>H1152-0000</t>
  </si>
  <si>
    <t xml:space="preserve">CLR TOP SUPPORT BRACKET PER DWG 02250231-241 REV 00_x000D_
_x000D_
FINISH TO BE BLACK SAND TEXTURE POWDER COAT_x000D_
_x000D_
SAME AS SO 51066 JO H1046_x000D_
</t>
  </si>
  <si>
    <t>H1281-0000</t>
  </si>
  <si>
    <t>SUPT, BRKT ACF PER DRAWING 1004-2468 REV 02_x000D_
_x000D_
FINISH: SULLAIR BLACK SAND TEXTURE_x000D_
_x000D_
CRU .64_x000D_
_x000D_
SIM TOO  SO-51335  JOH1266_x000D_
_x000D_
NOTE-they just changed some hole positions.updated print to the engineering team.</t>
  </si>
  <si>
    <t>IK2JP-0000</t>
  </si>
  <si>
    <t>IK2WC-0000</t>
  </si>
  <si>
    <t>IK2YL-0000</t>
  </si>
  <si>
    <t>IK2YM-0000</t>
  </si>
  <si>
    <t>H1190-0000</t>
  </si>
  <si>
    <t>SULL-02250231-060</t>
  </si>
  <si>
    <t xml:space="preserve">PNL, ROOF MID-2 RVR GRN REV 03_x000D_
PER DRAWING 02250252-514 REV02_x000D_
_x000D_
FINISH:  SULLAIR GREEN RIVER TEXTURE (PCTG49120)_x000D_
</t>
  </si>
  <si>
    <t>`REV003 _x000D_
CONFLICTING INFORMATION ON PO. BETH EMAILED SULLAIR TO VERIFY 8/15/25. NTF</t>
  </si>
  <si>
    <t>H1214-0000</t>
  </si>
  <si>
    <t>SULL-02250153-639</t>
  </si>
  <si>
    <t>SHRD, FAN 18" 185H-260 DUQ  REV 00 PER DRAWING 02250153-639_x000D_
_x000D_
FINISH: SULLAIR BLACK TEXTURE_x000D_
_x000D_
SAME AS SO-43331 JO-G2396</t>
  </si>
  <si>
    <t>IK1RW-0000</t>
  </si>
  <si>
    <t>IK1S6-0000</t>
  </si>
  <si>
    <t>IK1X2-0000</t>
  </si>
  <si>
    <t>IK2C7-0000</t>
  </si>
  <si>
    <t>IK2NC-0000</t>
  </si>
  <si>
    <t>IK2ND-0000</t>
  </si>
  <si>
    <t>IK2NE-0000</t>
  </si>
  <si>
    <t>IK2Y4-0000</t>
  </si>
  <si>
    <t>IK2YE-0000</t>
  </si>
  <si>
    <t>IK2YK-0000</t>
  </si>
  <si>
    <t>IK2YQ-0000</t>
  </si>
  <si>
    <t xml:space="preserve">`REV000_x000D_
QTR: THIS IS TOO LARGE TO FIT IN LOW VOLUME POWDER. 8/20/2025 NTF_x000D_
SIM TO SO 036982 JO F1770_x000D_
_x000D_
Approval drawings required._x000D_
Please send to:_x000D_
Austen Ziacik: aziacik@premierautomation.com_x000D_
Dave Tatar: dtatar@premierautomation.com_x000D_
_x000D_
</t>
  </si>
  <si>
    <t>H0696-0000</t>
  </si>
  <si>
    <t>SULL-1004-1559</t>
  </si>
  <si>
    <t>DRAWBR, STANDARD E425 PER DRAWING 1004-1559 REV 02_x000D_
_x000D_
**1 PIECE PRICING FOR INITIAL ORDER - ONE TIME PPAP AND ENGINEERING COSTS INCLUDED**_x000D_
_x000D_
FINISH: SULLAIR BLACK SAND TEXTURE_x000D_
_x000D_
SAME AS SO-50288 JO-H0538_x000D_
_x000D_
CRU .64</t>
  </si>
  <si>
    <t>H1024-0004</t>
  </si>
  <si>
    <t>~2701QTY009</t>
  </si>
  <si>
    <t>H1050-0000</t>
  </si>
  <si>
    <t>PANEL, CAN FRT RH REV 02 PER DRAWING 02250232-285_x000D_
_x000D_
FINISH:  GLOBAL GREEN RIVER TEXTURE_x000D_
_x000D_
CRU .64_x000D_
_x000D_
***EXCEPTIONS***_x000D_
_x000D_
QUOTED 16 GA FOR 1.5 CQS PER SULL MATERIAL SPEC 1000-2987 EQUIVELENCE</t>
  </si>
  <si>
    <t>`REV002 ._x000D_
`desrev, to large for laser_x000D_
**on hold by bmm 7/18/25 flat side 65x69</t>
  </si>
  <si>
    <t>~2701QTY002</t>
  </si>
  <si>
    <t>H1113-0003</t>
  </si>
  <si>
    <t xml:space="preserve">~2711QTY005_x000D_
</t>
  </si>
  <si>
    <t>H1118-0000</t>
  </si>
  <si>
    <t xml:space="preserve">PANL, CAN LH REAR REV 01_x000D_
_x000D_
FINISH:  HGAP GREEN RIVER TEXTURE (20023)_x000D_
</t>
  </si>
  <si>
    <t>`REV001 ._x000D_
_x000D_
**HOLD FOR INCOMPLATIBLE FLAT SIZE. BMM 7/21/25</t>
  </si>
  <si>
    <t>H1171-0000</t>
  </si>
  <si>
    <t xml:space="preserve">BRACKET 19MV, RESET PER DRAWING 2001503113 REV-.5_x000D_
_x000D_
FINISH: AMERICAN STERLING GRAY POWDER (PAS6-90107)_x000D_
_x000D_
MADE FROM 14 GA GALVANEAL_x000D_
_x000D_
ALL PARTS TO BE LABLED USING CUSTOM LABEL SETUP PER GASTON SPEC PW06-0004_x000D_
_x000D_
SAME AS SO-50861 JO-H0900_x000D_
_x000D_
CRU .49_x000D_
</t>
  </si>
  <si>
    <t>H1172-0000</t>
  </si>
  <si>
    <t xml:space="preserve">BRACKET 19MV, SHUNT TRIP PER DRAWING 2001503118 REV-.5_x000D_
_x000D_
FINISH: NONE_x000D_
_x000D_
MADE FROM 14 GA GALVANEAL_x000D_
_x000D_
ALL PARTS TO BE LABLED USING CUSTOM LABEL SETUP PER GASTON SPEC PW06-0004_x000D_
_x000D_
SAME AS SO 50861 JO H0901_x000D_
_x000D_
CRU .56_x000D_
</t>
  </si>
  <si>
    <t>H1195-0003</t>
  </si>
  <si>
    <t>~2742QTY002</t>
  </si>
  <si>
    <t>H1201-0000</t>
  </si>
  <si>
    <t xml:space="preserve">PLATE, COVER 19MV, PWR PANEL PER DRAWING  2001503219 REV-.4 _x000D_
_x000D_
FINISH: AMERICAN STERLING GRAY POWDER (PAS6-90107)_x000D_
_x000D_
ALL PARTS TO BE LABLED USING CUSTOM LABEL SETUP PER GASTON SPEC PW06-0004_x000D_
_x000D_
SAME AS SO 50925 JO H0944_x000D_
_x000D_
CRU .56_x000D_
</t>
  </si>
  <si>
    <t>H1217-0003</t>
  </si>
  <si>
    <t>`REV001 ._x000D_
_x000D_
**qtr, hanging needs addressed. we made it work with some rando eyebolts. eyebolts would work, but we may need to start stocking them as hanging solutions</t>
  </si>
  <si>
    <t>H1227-0003</t>
  </si>
  <si>
    <t>~2701QTY006</t>
  </si>
  <si>
    <t>H1228-0002</t>
  </si>
  <si>
    <t>H1229-0003</t>
  </si>
  <si>
    <t xml:space="preserve">~2752QTY010_x000D_
</t>
  </si>
  <si>
    <t>H1232-0000</t>
  </si>
  <si>
    <t>SULL-02250134-135</t>
  </si>
  <si>
    <t>PNL, CAN SIDE RH 185B PER DRAWING 02250182-499 REV 10_x000D_
_x000D_
FINISH: SULLAIR GLOBAL GREEN SAND TEXTURE_x000D_
_x000D_
CRU .64_x000D_
_x000D_
SAME AS SO-49313 JO-G9583</t>
  </si>
  <si>
    <t xml:space="preserve">_x000D_
_x000D_
</t>
  </si>
  <si>
    <t>H1242-0000</t>
  </si>
  <si>
    <t>SULL-02250234-047</t>
  </si>
  <si>
    <t>FRAME, WELDMENT ASSEMBLY 185F REV 10 _x000D_
PER DRAWING 02250234-047_REV08_x000D_
_x000D_
FINISH:  SULLAIR BLACK TEXTURE_x000D_
SIMLAR TOO REV 8_x000D_
_x000D_
CRU HR .55_x000D_
CRU CR .64_x000D_
_x000D_
***NOTES***_x000D_
-LAST REVISION PRODUCED AT DMG REV 08 _x000D_
-REASON FOR INCREASE SENT IN SEPERATE E-MAIL_x000D_
SIMLAR TOO REV 8</t>
  </si>
  <si>
    <t>H1243-0000</t>
  </si>
  <si>
    <t>H1244-0000</t>
  </si>
  <si>
    <t>H1250-0000</t>
  </si>
  <si>
    <t>GSTN-4193875</t>
  </si>
  <si>
    <t xml:space="preserve">19 MV, HV XT7 DOOR ASSEMBLY PER DRAWING 2007563969 REV-.*_x000D_
_x000D_
FINISH: AMERICAN STERLING GRAY POWDER (PAS6-90107)_x000D_
_x000D_
ALL PARTS TO BE LABLED USING CUSTOM LABEL SETUP PER GASTON SPEC PW06-0004_x000D_
_x000D_
***NOTES***_x000D_
-QUOTED AMERICAN STERLING GRAY_x000D_
-QUOTED 14 GA GALVANEAL_x000D_
_x000D_
CRU HR .42_x000D_
CRU CR .53_x000D_
</t>
  </si>
  <si>
    <t>H1250-0002</t>
  </si>
  <si>
    <t>A-2007563967_x000D_
~1093QTY001</t>
  </si>
  <si>
    <t>H1250-0003</t>
  </si>
  <si>
    <t>A-2007563967_x000D_
~1083QTY001</t>
  </si>
  <si>
    <t>IJUQM-0017</t>
  </si>
  <si>
    <t>BOOTH 4 WORK</t>
  </si>
  <si>
    <t>From 11 Ga Mild_x000D_
_x000D_
2x - BoothFloor1_x000D_
1x - BoothFloor2_x000D_
1x - BoothFloor3_x000D_
_x000D_
Froim any SS 14 ga or better_x000D_
20x WashAngle1</t>
  </si>
  <si>
    <t>IK15X-0001</t>
  </si>
  <si>
    <t>~2743QTY018</t>
  </si>
  <si>
    <t>IK1FF-0008</t>
  </si>
  <si>
    <t>~2703QTY005</t>
  </si>
  <si>
    <t>IK1S2-0000</t>
  </si>
  <si>
    <t>IK1S4-0000</t>
  </si>
  <si>
    <t>IK1WW-0000</t>
  </si>
  <si>
    <t>IK21Z-0001</t>
  </si>
  <si>
    <t xml:space="preserve">~2711QTY020_x000D_
</t>
  </si>
  <si>
    <t>IK22J-0000</t>
  </si>
  <si>
    <t>IK25C-0000</t>
  </si>
  <si>
    <t>SULL-I-250039-904</t>
  </si>
  <si>
    <t>2.25X1.12X1/4" BAIL, LIFTING PER DRAWING 250039-904 REV 04 FINISH: FINISH: BLACK POWDER TEXTURED PER SULLAIR SPEC 02250124-958.   Part number POWDER-PBT2-10012.</t>
  </si>
  <si>
    <t>IK25P-0000</t>
  </si>
  <si>
    <t>IK25U-0000</t>
  </si>
  <si>
    <t>IK25V-0000</t>
  </si>
  <si>
    <t>IK26C-0000</t>
  </si>
  <si>
    <t>IK26D-0000</t>
  </si>
  <si>
    <t>IK26O-0000</t>
  </si>
  <si>
    <t>IK27G-0000</t>
  </si>
  <si>
    <t>IK27H-0000</t>
  </si>
  <si>
    <t>IK27V-0000</t>
  </si>
  <si>
    <t>IK27X-0000</t>
  </si>
  <si>
    <t>IK27Z-0000</t>
  </si>
  <si>
    <t>IK28F-0000</t>
  </si>
  <si>
    <t>IK28G-0000</t>
  </si>
  <si>
    <t>IK28H-0000</t>
  </si>
  <si>
    <t>IK28P-0000</t>
  </si>
  <si>
    <t>IK28R-0000</t>
  </si>
  <si>
    <t>IK28U-0000</t>
  </si>
  <si>
    <t>IK29F-0000</t>
  </si>
  <si>
    <t>IK29L-0000</t>
  </si>
  <si>
    <t>IK29M-0000</t>
  </si>
  <si>
    <t>IK29V-0000</t>
  </si>
  <si>
    <t>IK29W-0000</t>
  </si>
  <si>
    <t>IK2A0-0000</t>
  </si>
  <si>
    <t>IK2A1-0000</t>
  </si>
  <si>
    <t>IK2A5-0000</t>
  </si>
  <si>
    <t>IK2A6-0000</t>
  </si>
  <si>
    <t>IK2AY-0000</t>
  </si>
  <si>
    <t>IK2AZ-0000</t>
  </si>
  <si>
    <t>IK2BH-0000</t>
  </si>
  <si>
    <t>IK2BW-0000</t>
  </si>
  <si>
    <t>IK2BY-0000</t>
  </si>
  <si>
    <t>IK2C0-0000</t>
  </si>
  <si>
    <t>IK2CG-0000</t>
  </si>
  <si>
    <t>IK2CJ-0000</t>
  </si>
  <si>
    <t>IK2DM-0000</t>
  </si>
  <si>
    <t>IK2EA-0000</t>
  </si>
  <si>
    <t>IK2F6-0000</t>
  </si>
  <si>
    <t>IK2F9-0000</t>
  </si>
  <si>
    <t>IK2FZ-0000</t>
  </si>
  <si>
    <t>IK2G1-0000</t>
  </si>
  <si>
    <t>IK2G3-0000</t>
  </si>
  <si>
    <t>IK2HY-0000</t>
  </si>
  <si>
    <t>IK2HZ-0000</t>
  </si>
  <si>
    <t>IK2I0-0000</t>
  </si>
  <si>
    <t>IK2I1-0000</t>
  </si>
  <si>
    <t>IK2JZ-0000</t>
  </si>
  <si>
    <t>IK2LY-0000</t>
  </si>
  <si>
    <t>IK2LZ-0000</t>
  </si>
  <si>
    <t>IK2M0-0000</t>
  </si>
  <si>
    <t>IK2M1-0000</t>
  </si>
  <si>
    <t>IK2M2-0000</t>
  </si>
  <si>
    <t>IK2MP-0000</t>
  </si>
  <si>
    <t>IK2MQ-0000</t>
  </si>
  <si>
    <t>IK2MR-0000</t>
  </si>
  <si>
    <t>IK2O2-0000</t>
  </si>
  <si>
    <t>IK2O4-0000</t>
  </si>
  <si>
    <t>IK2O9-0000</t>
  </si>
  <si>
    <t>IK2OE-0000</t>
  </si>
  <si>
    <t>IK2OJ-0000</t>
  </si>
  <si>
    <t>IK2OO-0000</t>
  </si>
  <si>
    <t>IK2OT-0000</t>
  </si>
  <si>
    <t>IK2OY-0000</t>
  </si>
  <si>
    <t>IK2P3-0000</t>
  </si>
  <si>
    <t>IK2P9-0000</t>
  </si>
  <si>
    <t>IK2PA-0000</t>
  </si>
  <si>
    <t>IK2SJ-0001</t>
  </si>
  <si>
    <t>~2723QTY001</t>
  </si>
  <si>
    <t>IK2SR-0000</t>
  </si>
  <si>
    <t>IK2SS-0000</t>
  </si>
  <si>
    <t>IK2UR-0000</t>
  </si>
  <si>
    <t>IK2US-0000</t>
  </si>
  <si>
    <t>IK2V7-0000</t>
  </si>
  <si>
    <t>IK2V8-0000</t>
  </si>
  <si>
    <t>IK2VF-0000</t>
  </si>
  <si>
    <t>IK2VG-0000</t>
  </si>
  <si>
    <t>IK2WG-0000</t>
  </si>
  <si>
    <t>IK2Y1-0000</t>
  </si>
  <si>
    <t>SULL-02250164-550-T-UNF</t>
  </si>
  <si>
    <t>WELDED T LIFTING BAIL T3 375</t>
  </si>
  <si>
    <t>**COBOT WELDED IN SETS OF 5X**</t>
  </si>
  <si>
    <t>IK2YR-0000</t>
  </si>
  <si>
    <t>SULL-02250223-264-R</t>
  </si>
  <si>
    <t>TAB DOOR ASSY CAN L&amp;R 375D_x000D_
_x000D_
UNASSEMBLE______________x000D_
DA_____________x000D_
RECOAT____________</t>
  </si>
  <si>
    <t>IK29H-0000</t>
  </si>
  <si>
    <t>IK2BF-0000</t>
  </si>
  <si>
    <t>IK2DA-0000</t>
  </si>
  <si>
    <t>IK2KO-0000</t>
  </si>
  <si>
    <t>IK2VB-0000</t>
  </si>
  <si>
    <t>IK2VC-0000</t>
  </si>
  <si>
    <t>IK2Y0-0000</t>
  </si>
  <si>
    <t>IK25Q-0000</t>
  </si>
  <si>
    <t>IK27I-0000</t>
  </si>
  <si>
    <t>IK27Q-0000</t>
  </si>
  <si>
    <t>IK27R-0000</t>
  </si>
  <si>
    <t>IK28N-0000</t>
  </si>
  <si>
    <t>IK28O-0000</t>
  </si>
  <si>
    <t>IK28Q-0000</t>
  </si>
  <si>
    <t>IK2FW-0000</t>
  </si>
  <si>
    <t>IK2FX-0000</t>
  </si>
  <si>
    <t>IK2FY-0000</t>
  </si>
  <si>
    <t>IK2JA-0000</t>
  </si>
  <si>
    <t>IK2JU-0000</t>
  </si>
  <si>
    <t>IK2KK-0000</t>
  </si>
  <si>
    <t>IK2KL-0000</t>
  </si>
  <si>
    <t>IK2M3-0000</t>
  </si>
  <si>
    <t>IK2MS-0000</t>
  </si>
  <si>
    <t>IK2SP-0000</t>
  </si>
  <si>
    <t>IK2ZG-0000</t>
  </si>
  <si>
    <t>SULL-I-02250119-319</t>
  </si>
  <si>
    <t>ROD, DOOR CATCH TSR20-200 CNPY</t>
  </si>
  <si>
    <t>ROD, DOOR CATCH TSR20-200 CNPY_x000D_
_x000D_
**SAW CUT AT 5.50" AND SEND TO THE AMADA PRESS**_x000D_
**AMADA TO USE GOOSENECK**_x000D_
** REF FORM DETAIL L148276**</t>
  </si>
  <si>
    <t>IK2ZN-0000</t>
  </si>
  <si>
    <t>GASTON PART NUMBER</t>
  </si>
  <si>
    <t>CombinedGaston</t>
  </si>
  <si>
    <t>CombinedCarrier</t>
  </si>
  <si>
    <t>CombinedREVWKYR</t>
  </si>
  <si>
    <t>48749 -  4190901</t>
  </si>
  <si>
    <t>2001503113 - REV-.5</t>
  </si>
  <si>
    <t>REV-.5 - 35/25</t>
  </si>
  <si>
    <t>48749 -  4190902</t>
  </si>
  <si>
    <t>2001503114 - REV-.4</t>
  </si>
  <si>
    <t>REV-.4 - 35/25</t>
  </si>
  <si>
    <t>48749 -  4190903</t>
  </si>
  <si>
    <t>2001503117 - REV-.4</t>
  </si>
  <si>
    <t>48749 -  4190904</t>
  </si>
  <si>
    <t>2001503118 - REV-.5</t>
  </si>
  <si>
    <t>48749 -  4190905</t>
  </si>
  <si>
    <t>2001503120 - REVB</t>
  </si>
  <si>
    <t>REVB - 35/25</t>
  </si>
  <si>
    <t>48749 -  4190997</t>
  </si>
  <si>
    <t>2001503133 - REVB</t>
  </si>
  <si>
    <t>48749 -  4190996</t>
  </si>
  <si>
    <t>2001503131 - REVB</t>
  </si>
  <si>
    <t>48749 -  4190999</t>
  </si>
  <si>
    <t>2001503141 - REVC</t>
  </si>
  <si>
    <t>REVC - 35/25</t>
  </si>
  <si>
    <t>48749 -  4191558</t>
  </si>
  <si>
    <t>2001987874 - REVC</t>
  </si>
  <si>
    <t>48749 -  4190913</t>
  </si>
  <si>
    <t>2001503150 - REV-.2</t>
  </si>
  <si>
    <t>REV-.2 - 35/25</t>
  </si>
  <si>
    <t>48749 -  4190914</t>
  </si>
  <si>
    <t>2001503151 - REV-.2</t>
  </si>
  <si>
    <t>48749 -  4190915</t>
  </si>
  <si>
    <t>2001503155 - REV-.6</t>
  </si>
  <si>
    <t>REV-.6 - 35/25</t>
  </si>
  <si>
    <t>48749 -  4190917</t>
  </si>
  <si>
    <t>2001503157 - REVA</t>
  </si>
  <si>
    <t>REVA - 35/25</t>
  </si>
  <si>
    <t>48749 -  4190919</t>
  </si>
  <si>
    <t>2001503160 - REVA</t>
  </si>
  <si>
    <t>48749 -  4190920</t>
  </si>
  <si>
    <t>2001503197 - REVA</t>
  </si>
  <si>
    <t>48749 -  4190921</t>
  </si>
  <si>
    <t>2001503200 - REV-.3</t>
  </si>
  <si>
    <t>REV-.3 - 35/25</t>
  </si>
  <si>
    <t>48749 -  4190922</t>
  </si>
  <si>
    <t>2001503216 - REVA</t>
  </si>
  <si>
    <t>48749 -  4190923</t>
  </si>
  <si>
    <t>2001503219 - REV-.4</t>
  </si>
  <si>
    <t>48749 -  4190924</t>
  </si>
  <si>
    <t>32VS35020701LC - REVA.6</t>
  </si>
  <si>
    <t>REVA.6 - 35/25</t>
  </si>
  <si>
    <t>48749 -  4191754</t>
  </si>
  <si>
    <t>2001503148 - REV3MU</t>
  </si>
  <si>
    <t>REV3MU - 35/25</t>
  </si>
  <si>
    <t>48749 -  4187175</t>
  </si>
  <si>
    <t>19XR05044801 - REVB.3</t>
  </si>
  <si>
    <t>REVB.3 - 35/25</t>
  </si>
  <si>
    <t>48749 -  4187119</t>
  </si>
  <si>
    <t>19XR05044601 - REVD.5</t>
  </si>
  <si>
    <t>REVD.5 - 35/25</t>
  </si>
  <si>
    <t>48749 -  4193875</t>
  </si>
  <si>
    <t>2007563969 - REV-.*</t>
  </si>
  <si>
    <t>REV-.* - 35/25</t>
  </si>
  <si>
    <t>4190902</t>
  </si>
  <si>
    <t>4190905</t>
  </si>
  <si>
    <t>4190996</t>
  </si>
  <si>
    <t>4191558</t>
  </si>
  <si>
    <t>4190922</t>
  </si>
  <si>
    <t>4191754</t>
  </si>
  <si>
    <t>4187119</t>
  </si>
  <si>
    <t>4193875</t>
  </si>
  <si>
    <t>H1126-0002</t>
  </si>
  <si>
    <t>~2701QTY010</t>
  </si>
  <si>
    <t>H1151-0000</t>
  </si>
  <si>
    <t xml:space="preserve">PNL, CAN RR RH ASSY E425 PER DRAWINGS: REV 03_x000D_
_x000D_
1003-8571 REV 3_x000D_
1003-7643 REV 3,   1004-1844 REV 1_x000D_
1004-2538 REV 1,   1004-3100 REV 1_x000D_
1004-3101 REV 2,   1004-3102 REV 2_x000D_
1004-3103 REV 1,   1004-3104 REV 1_x000D_
1004-3114 REV 2,   1004-3115 REV 2_x000D_
1004-6149 REV 0_x000D_
_x000D_
FINISH: SULLAIR GLOBAL GREEN RIVER TEXTURE _x000D_
_x000D_
NO PPAP PER SPREADSHEET: DMG 425 CHANGES. 1/13/25 NTF_x000D_
_x000D_
CRU .64_x000D_
_x000D_
SIM TOO  SO-50832 JO-H0893_x000D_
</t>
  </si>
  <si>
    <t>`REV003 ._x000D_
PPAP- ON SO 50832 JO-H0983 SCHEDULE TO COMEPLETE 06/12/2025.</t>
  </si>
  <si>
    <t>H1184-0000</t>
  </si>
  <si>
    <t>SULL-02250230-689</t>
  </si>
  <si>
    <t xml:space="preserve">SUPT, BRKT LOUVER PER DRAWING 02250230-689 REV 01_x000D_
_x000D_
FINISH:  SULLAIR BLACK TEXTURE (10012)_x000D_
</t>
  </si>
  <si>
    <t>`REV003 ._x000D_
qtr - need hanging holes. otherwise, only 1 part per carrier. 8/27/25 SEC</t>
  </si>
  <si>
    <t>`REV003 ._x000D_
QTR: LOOK AT SPOT WELDING BRACKET ON IF QUANTITY INCREASES. 8/1/25 NTF_x000D_
qtr - need hanging holes. otherwise, only 1 part per carrier. 8/27/25 SEC</t>
  </si>
  <si>
    <t>H1194-0000</t>
  </si>
  <si>
    <t>KRBY-382-1792</t>
  </si>
  <si>
    <t xml:space="preserve">BOX AS (EMCP 4.4) PER DRAWING 382-1792 REV 04_x000D_
_x000D_
FINISH: 99125 99125 MEDIUM GLOSS BLACK_x000D_
</t>
  </si>
  <si>
    <t>H1204-0000</t>
  </si>
  <si>
    <t xml:space="preserve">BOX AS (EMCP 4.4) PER DRAWING 382-1792 REV 04_x000D_
_x000D_
FINISH: 99125 99125 MEDIUM GLOSS BLACK_x000D_
_x000D_
SAME AS SO-51229 JO-H1194_x000D_
</t>
  </si>
  <si>
    <t>H1213-0000</t>
  </si>
  <si>
    <t>02250115-709</t>
  </si>
  <si>
    <t>SUPPORT, CLR END BAFF 300H-425 PER DRAWING 02250115-709 REV 00_x000D_
_x000D_
FINISH:  SULLAIR BLACK SAND TEXTURE_x000D_
_x000D_
SAME AS SO-44359 JO-G3854</t>
  </si>
  <si>
    <t>`REV000 ._x000D_
_x000D_
7/8/2025--There has been a temporary change in the PPAP approval, I have_x000D_
an update from the quality engineering team._x000D_
Because only 1 -2 pieces were ordered on the following lines, HGAP is_x000D_
waiving the PPAP requirement on them – granting temporary conditional_x000D_
approval._x000D_
FAI (First Article Inspection) to be conducted on PPAP waived part(s) by_x000D_
the inhouse quality person upon receipt._x000D_
This of course excludes any parts you’ve requested a S.D.R deviation on._x000D_
 MK</t>
  </si>
  <si>
    <t>H1231-0000</t>
  </si>
  <si>
    <t xml:space="preserve">SHRD, FAN 185D KUB REV 14_x000D_
POWDER BLACK TEXTURED PER SULLAIR SPEC 02250124-958_x000D_
_x000D_
same as so-51154 jo-h1141_x000D_
_x000D_
_x000D_
</t>
  </si>
  <si>
    <t>H1261-0000</t>
  </si>
  <si>
    <t>H1274-0000</t>
  </si>
  <si>
    <t>SULL-02250193-247</t>
  </si>
  <si>
    <t xml:space="preserve">PNL ACCESS SPARK PLUG PER DRAWING 02250193-247 REV 00_x000D_
_x000D_
FINISH: SULLAIR BLACK TEXTURE PPG-PBT2-10012_x000D_
_x000D_
SAME AS - SO 026613 JO-D6858_x000D_
_x000D_
</t>
  </si>
  <si>
    <t>H1295-0000</t>
  </si>
  <si>
    <t>LVD-0126105500</t>
  </si>
  <si>
    <t xml:space="preserve">SERVO COVER PER DRAWING 0126105500 REV B_x000D_
_x000D_
FINISH: RAL 7024 DARK GRAY SPLAT TEXT_x000D_
_x000D_
SAME AS SO-50737 JO-H0804_x000D_
</t>
  </si>
  <si>
    <t>H1346-0000</t>
  </si>
  <si>
    <t>DMG-WR-SCV-W04L60</t>
  </si>
  <si>
    <t xml:space="preserve">WIRE RACEWAY SURFACE CVR AS 4WX60L_x000D_
_x000D_
DMG STANDARD WIRE RACEWAY WITH SURFACE COVER. 4" WIDE X 60" LENGTH X 4" DEPTH INCLUDING COVER._x000D_
_x000D_
INCLUDES QTY 2 COMBINATION END CAP/ COUPLING DEVICE._x000D_
_x000D_
COVER, COUPLING DEVICE, AND END CAP TO BE ATTACHED WITH SELF TAPPING SCREWS INSTALLED FROM THE EXTERIOR OF THE BOX_x000D_
_x000D_
FINISH: ANSI 61 GRAY POWDER COAT_x000D_
_x000D_
STEEL COST: 0.5823_x000D_
</t>
  </si>
  <si>
    <t>IK1FF-0009</t>
  </si>
  <si>
    <t>REWORK4</t>
  </si>
  <si>
    <t>~2705QTY001</t>
  </si>
  <si>
    <t>IK1S4-0002</t>
  </si>
  <si>
    <t>IK1S8-0000</t>
  </si>
  <si>
    <t>IK23R-0000</t>
  </si>
  <si>
    <t>SULL-02250252-569</t>
  </si>
  <si>
    <t>CHAN,FTR SNGL DR 900D TAB</t>
  </si>
  <si>
    <t>IK23S-0000</t>
  </si>
  <si>
    <t>IK24K-0000</t>
  </si>
  <si>
    <t>IK2BM-0000</t>
  </si>
  <si>
    <t>IK2BN-0000</t>
  </si>
  <si>
    <t>IK2BS-0000</t>
  </si>
  <si>
    <t>IK2CD-0000</t>
  </si>
  <si>
    <t>IK2CE-0000</t>
  </si>
  <si>
    <t>IK2CM-0000</t>
  </si>
  <si>
    <t>IK2CP-0000</t>
  </si>
  <si>
    <t>IK2CS-0000</t>
  </si>
  <si>
    <t>IK2CV-0000</t>
  </si>
  <si>
    <t>IK2CW-0000</t>
  </si>
  <si>
    <t>IK2F3-0000</t>
  </si>
  <si>
    <t>SPI-01900416-0059</t>
  </si>
  <si>
    <t>COVER, UPPER BAFFLE</t>
  </si>
  <si>
    <t>IK2G8-0000</t>
  </si>
  <si>
    <t>SUPT, E425 COOLING</t>
  </si>
  <si>
    <t xml:space="preserve">SUPT, E425 COOLING PER DRAWING 1004-5665 REV 02_x000D_
_x000D_
FINISH: SULLAIR BLACK SAND TEXTURE_x000D_
_x000D_
_x000D_
</t>
  </si>
  <si>
    <t>IK2IN-0000</t>
  </si>
  <si>
    <t>IK2L0-0000</t>
  </si>
  <si>
    <t>IK2L1-0000</t>
  </si>
  <si>
    <t>IK2L2-0000</t>
  </si>
  <si>
    <t>IK2PX-0000</t>
  </si>
  <si>
    <t>KRBY-614-9964</t>
  </si>
  <si>
    <t>BRACKET AS</t>
  </si>
  <si>
    <t>BRACKET AS PER DRAWING 614-9964 REV 00_x000D_
_x000D_
FINISH: 1E4520 CAT YELLOW KPE92210P60 HG_x000D_
_x000D_
LABEL PER: 1E0507B_x000D_
_x000D_
CRU .54</t>
  </si>
  <si>
    <t>IK2Q4-0000</t>
  </si>
  <si>
    <t>SCSI-FP-550-1687-1</t>
  </si>
  <si>
    <t>PANEL, SIDE SM ACCESS, OM650/600</t>
  </si>
  <si>
    <t>FINISH: SCS COOL GREY TEXTURE (TGY-0368)_x000D_
_x000D_
**LABEL AND STORE IN LOCATION FG/O5**_x000D_
**MUST BE WRAPPED TO PROTECT FINISH**</t>
  </si>
  <si>
    <t>IK2Q5-0000</t>
  </si>
  <si>
    <t>SCSI-FP-550-1688-1</t>
  </si>
  <si>
    <t>PANEL, END ACCESS, OM650/600</t>
  </si>
  <si>
    <t>FINISH: SCS COOL GREY TEXTURE (TGY-0368)_x000D_
_x000D_
**LABEL AND STORE IN LOCATION FG/O4**_x000D_
**MUST BE WRAPPED TO PROTECT FINISH**</t>
  </si>
  <si>
    <t>IK2Q6-0000</t>
  </si>
  <si>
    <t>SCSI-FP-550-1732-1</t>
  </si>
  <si>
    <t>PANEL, SIDE ACCESS, OM650</t>
  </si>
  <si>
    <t>FINISH: SCS COOL GREY TEXTURE (TGY-0368)_x000D_
_x000D_
**LABEL AND STORE IN LOCATION FG/O3**_x000D_
**MUST BE WRAPPED TO PROTECT FINISH**</t>
  </si>
  <si>
    <t>IK2QU-0000</t>
  </si>
  <si>
    <t>IK2RM-0000</t>
  </si>
  <si>
    <t>DUCTWORK - EXT 710 X 464 X 189</t>
  </si>
  <si>
    <t>IK2RN-0000</t>
  </si>
  <si>
    <t>IK2RO-0000</t>
  </si>
  <si>
    <t>IK2RP-0000</t>
  </si>
  <si>
    <t>IK2RQ-0000</t>
  </si>
  <si>
    <t>IK2RR-0000</t>
  </si>
  <si>
    <t>IK2RS-0000</t>
  </si>
  <si>
    <t>IK2RT-0000</t>
  </si>
  <si>
    <t>IK2RU-0000</t>
  </si>
  <si>
    <t>IK2RV-0000</t>
  </si>
  <si>
    <t>IK2YS-0000</t>
  </si>
  <si>
    <t>IK2YT-0000</t>
  </si>
  <si>
    <t>IK2Z8-0000</t>
  </si>
  <si>
    <t>IK2ZE-0000</t>
  </si>
  <si>
    <t>IK2ZP-0000</t>
  </si>
  <si>
    <t>IK2CA-0000</t>
  </si>
  <si>
    <t>IK2KU-0000</t>
  </si>
  <si>
    <t>IK2KV-0000</t>
  </si>
  <si>
    <t>IK2ZC-0000</t>
  </si>
  <si>
    <t>IK2ZH-0000</t>
  </si>
  <si>
    <t>IK2ZJ-0000</t>
  </si>
  <si>
    <t>H1177-0000</t>
  </si>
  <si>
    <t>SULL-02250255-554</t>
  </si>
  <si>
    <t>PNL, FRM SKIRT LH FRT 900D PER DRAWING 02250255-554 REV 03_x000D_
_x000D_
FINISH: SULLAIR BLACK TEXTURE_x000D_
_x000D_
SAME AS SO-50386 JO-H0531</t>
  </si>
  <si>
    <t>H1181-0000</t>
  </si>
  <si>
    <t>SULL-02250230-414</t>
  </si>
  <si>
    <t xml:space="preserve">LOUVER, REAR PER DRAWING 02250230-414 REV 02_x000D_
_x000D_
FINISH:  SULLAIR BLACK TEXTURE (10012)_x000D_
_x000D_
</t>
  </si>
  <si>
    <t>H1188-0002</t>
  </si>
  <si>
    <t>H1199-0000</t>
  </si>
  <si>
    <t xml:space="preserve">BRACKET 19MV 222MM PER DRAWING 2001503155 REV-.6 _x000D_
_x000D_
FINISH: AMERICAN STERLING GRAY POWDER (PAS6-90107)_x000D_
_x000D_
ALL PARTS TO BE LABLED USING CUSTOM LABEL SETUP PER GASTON SPEC PW06-0004_x000D_
_x000D_
SAME AS SO 50861 JO H0902_x000D_
_x000D_
CRU .56_x000D_
</t>
  </si>
  <si>
    <t>H1215-0000</t>
  </si>
  <si>
    <t>SULL-I-02250160-373</t>
  </si>
  <si>
    <t xml:space="preserve">RAIL, VERT 14GA P8/P10 PER DRAWING 02250160-373 REV 10 _x000D_
_x000D_
FINISH:  SULLIAIR BLACK TEXTURE-POWDER-PBT2-10012_x000D_
_x000D_
</t>
  </si>
  <si>
    <t>H1226-0000</t>
  </si>
  <si>
    <t xml:space="preserve">BAF, E425 SHROUD PER DRAWING 1004-1403 REV 03_x000D_
_x000D_
FINISH: SULLAIR BLACK SAND TEXTURE_x000D_
_x000D_
CRU .64_x000D_
SIM TOO   SO-50674  JO-H0761_x000D_
</t>
  </si>
  <si>
    <t xml:space="preserve">`REV003 ._x000D_
_x000D_
</t>
  </si>
  <si>
    <t xml:space="preserve">POWDER BLACK TEXTURED PER SULLAIR SPEC 02250124-958_x000D_
REV 10 _x000D_
SIMILAR TO REV 08_x000D_
No PPAP needed due to having been made in the last 4 years. JK -9/2/2025_x000D_
_x000D_
</t>
  </si>
  <si>
    <t xml:space="preserve">POWDER BLACK TEXTURED PER SULLAIR SPEC 02250124-958_x000D_
REV 10 _x000D_
SIMILAR TO REV 08_x000D_
No PPAP needed due to having been made in the last 4 years. JK -9/2/2025_x000D_
</t>
  </si>
  <si>
    <t xml:space="preserve">POWDER BLACK TEXTURED PER SULLAIR SPEC 02250124-958_x000D_
REV 10 _x000D_
SIMLIAR TO REV 08_x000D_
No PPAP needed due to having been made in the last 4 years. JK -9/2/2025_x000D_
_x000D_
</t>
  </si>
  <si>
    <t>H1256-0002</t>
  </si>
  <si>
    <t>H1262-0000</t>
  </si>
  <si>
    <t>H1279-0000</t>
  </si>
  <si>
    <t xml:space="preserve">BSE, FRAME SP11 PER DRAWING 20144-017 REV 00_x000D_
_x000D_
FINISH: RAL 7024 GRAPHITE GRAY_x000D_
_x000D_
SAME AS SO-50949 JO-H0990_x000D_
_x000D_
_x000D_
</t>
  </si>
  <si>
    <t>H1282-0000</t>
  </si>
  <si>
    <t>KRBY-279-9374</t>
  </si>
  <si>
    <t>11GA BRACKET 60 X 50 MM_x000D_
 PER DRAWING 279-9374 REV 00 _x000D_
_x000D_
FINISH: POWDER-PPG-PCTZ39104 - CAT YELLOW SMOOTH PPG_x000D_
_x000D_
_x000D_
CRU HR .44_x000D_
CRU CR .54</t>
  </si>
  <si>
    <t>AUL5-S00-200011474</t>
  </si>
  <si>
    <t>H1299-0002</t>
  </si>
  <si>
    <t>6X12 BEND COUPONS_x000D_
~0500QTY003</t>
  </si>
  <si>
    <t>H1309-0000</t>
  </si>
  <si>
    <t>11GA BRACKET 60 X 50 MM_x000D_
 PER DRAWING 279-9374 REV 00 _x000D_
_x000D_
FINISH: POWDER-PPG-PCTZ39104 - CAT YELLOW SMOOTH PPG_x000D_
_x000D_
SAME AS SO-51376 JO-H1282 _x000D_
_x000D_
FINISH: POWDER-PPG-PCTZ39104 - CAT YELLOW SMOOTH PPG_x000D_
_x000D_
_x000D_
CRU HR .44_x000D_
CRU CR .54</t>
  </si>
  <si>
    <t>H1339-0000</t>
  </si>
  <si>
    <t>CUSC-SLCRL-47316-BLK</t>
  </si>
  <si>
    <t>CRAWLBRELLA COVER -SLOPED DESIGN_x000D_
NO ADD-ONS_x000D_
COVER:47"x31"x6" (WIDTH X PROJECTION X REAR HEIGHT)_x000D_
SLCRL BLACK_x000D_
_x000D_
PARTIALLY ASSEMBLED AND PACKAGED IN BOX_x000D_
_x000D_
FINISH- SULLAIR BLACK TEXTURE_x000D_
_x000D_
SHIPPING FEDEX GROUND</t>
  </si>
  <si>
    <t>H1342-0000</t>
  </si>
  <si>
    <t>SULL-02250176-350</t>
  </si>
  <si>
    <t xml:space="preserve">SUPPORT, MUFFLER FRONT (1) 1500XH DRAWING 02250176-350 REV 05 _x000D_
_x000D_
FINISH: Powder coat USING--BLACK POWDER TEXTURED PER SULLAIR SPEC 02250124-958.   Part number POWDER-PBT2-10012._x000D_
_x000D_
SAME AS SO 47903 JO G8500_x000D_
_x000D_
Line 10 No PPAP required per Hitachi since this part has been made in_x000D_
the last 4 years. JK 8-21-2025 JK_x000D_
_x000D_
</t>
  </si>
  <si>
    <t>`REV005 ._x000D_
Line 10 No PPAP required per Hitachi since this part has been made in_x000D_
the last 4 years. JK 8-21-2025 JK</t>
  </si>
  <si>
    <t>H1344-0000</t>
  </si>
  <si>
    <t>SULL-02250256-826</t>
  </si>
  <si>
    <t xml:space="preserve">SUPT NOX SENSOR CABLE PER DRAWING 02250256-826 REV 01_x000D_
_x000D_
FINISH: SULLAIR BLACK TEXTURE_x000D_
_x000D_
SAME AS SO 50689 JO H0770_x000D_
</t>
  </si>
  <si>
    <t>H1347-0000</t>
  </si>
  <si>
    <t xml:space="preserve">DOOR, FRONT SEP ACCESS  PER DRAWING 02250252-605 REV 05_x000D_
_x000D_
FINISH: SULLAIR RIVER GREEN TEXTURE - PPG-PCTG49120_x000D_
_x000D_
SIM TO. SOMETHING_x000D_
_x000D_
</t>
  </si>
  <si>
    <t xml:space="preserve">`REV005 </t>
  </si>
  <si>
    <t>IJUQL-0019</t>
  </si>
  <si>
    <t>CR1214_x000D_
_x000D_
**9/3/25**_x000D_
3x SPOT WELD TEST 16GA PLATE M6 - 16 Ga Neal_x000D_
3x SPOT WELD TEST 11GA PLATE M6 - 11 Ga Mild_x000D_
3x SPOT WELD TEST 16GA PLATE M8 - 16 Ga Neal_x000D_
3x SPOT WELD TEST 11GA PLATE M8 - 11 Ga Mild</t>
  </si>
  <si>
    <t>IJUQZ-0001</t>
  </si>
  <si>
    <t>DUST COLLECTR WELD REPAIR</t>
  </si>
  <si>
    <t>ADD MATERIAL TO FAN SHROUD IN AREAS THAT HAVE BEEN WEAKENED</t>
  </si>
  <si>
    <t>IK178-0000</t>
  </si>
  <si>
    <t>IK1EH-0000</t>
  </si>
  <si>
    <t>SULL-02250252-616</t>
  </si>
  <si>
    <t>CHAN,HDR SNGL DR 900D</t>
  </si>
  <si>
    <t>IK1ER-0000</t>
  </si>
  <si>
    <t>IK1S2-0002</t>
  </si>
  <si>
    <t>~2701QTY030</t>
  </si>
  <si>
    <t>IK1S3-0002</t>
  </si>
  <si>
    <t>KBY-633-9905</t>
  </si>
  <si>
    <t>~2701QTY012</t>
  </si>
  <si>
    <t>IK1S3-0003</t>
  </si>
  <si>
    <t xml:space="preserve">~2701QTY014_x000D_
</t>
  </si>
  <si>
    <t>IK1YQ-0003</t>
  </si>
  <si>
    <t xml:space="preserve">~2710QTY012_x000D_
</t>
  </si>
  <si>
    <t>IK21P-0000</t>
  </si>
  <si>
    <t>IK21Q-0000</t>
  </si>
  <si>
    <t>IK21V-0003</t>
  </si>
  <si>
    <t>~2710QTY21</t>
  </si>
  <si>
    <t>IK22A-0001</t>
  </si>
  <si>
    <t xml:space="preserve">~2710QTY023_x000D_
</t>
  </si>
  <si>
    <t>IK22C-0001</t>
  </si>
  <si>
    <t xml:space="preserve">~2710QTY025_x000D_
</t>
  </si>
  <si>
    <t>IK22D-0001</t>
  </si>
  <si>
    <t xml:space="preserve">~2710QTY020_x000D_
</t>
  </si>
  <si>
    <t>IK23K-0000</t>
  </si>
  <si>
    <t>IK23Q-0000</t>
  </si>
  <si>
    <t>IK23T-0000</t>
  </si>
  <si>
    <t>SULL-02250255-507</t>
  </si>
  <si>
    <t>PNL, BACK SUPT 900D FRM</t>
  </si>
  <si>
    <t>FINISH: SULLAIR BLACK TEXTURE</t>
  </si>
  <si>
    <t>IK23U-0000</t>
  </si>
  <si>
    <t>IK23V-0000</t>
  </si>
  <si>
    <t>IK24Y-0001</t>
  </si>
  <si>
    <t>IK24Z-0001</t>
  </si>
  <si>
    <t xml:space="preserve">~2701QTY001_x000D_
</t>
  </si>
  <si>
    <t>IK25N-0000</t>
  </si>
  <si>
    <t>KRBY-263-6566</t>
  </si>
  <si>
    <t>6.10 X 2.56 X 0.188 TAPPED  PLATE</t>
  </si>
  <si>
    <t>6.10 x 2.56 x 0.188 TAPPED  PLATE _x000D_
_x000D_
PER DRAWING 263-6566 REV 00_x000D_
_x000D_
FINISH: 1E4520 CAT YELLOW KPE92210P60 HG_x000D_
_x000D_
CRU .54</t>
  </si>
  <si>
    <t>IK26G-0000</t>
  </si>
  <si>
    <t>IK26H-0000</t>
  </si>
  <si>
    <t>IK26M-0000</t>
  </si>
  <si>
    <t>IK26N-0000</t>
  </si>
  <si>
    <t>IK27A-0000</t>
  </si>
  <si>
    <t>IK27B-0000</t>
  </si>
  <si>
    <t>IK27C-0000</t>
  </si>
  <si>
    <t>IK27D-0000</t>
  </si>
  <si>
    <t>IK27W-0000</t>
  </si>
  <si>
    <t>IK27Y-0000</t>
  </si>
  <si>
    <t>IK28Z-0000</t>
  </si>
  <si>
    <t>IK29N-0000</t>
  </si>
  <si>
    <t>IK29Q-0000</t>
  </si>
  <si>
    <t>IK29R-0000</t>
  </si>
  <si>
    <t>IK29X-0000</t>
  </si>
  <si>
    <t>IK2A2-0000</t>
  </si>
  <si>
    <t>IK2A7-0000</t>
  </si>
  <si>
    <t>IK2AB-0000</t>
  </si>
  <si>
    <t>IK2AG-0000</t>
  </si>
  <si>
    <t>IK2AL-0000</t>
  </si>
  <si>
    <t>IK2AM-0000</t>
  </si>
  <si>
    <t>IK2AU-0000</t>
  </si>
  <si>
    <t>IK2B0-0000</t>
  </si>
  <si>
    <t>IK2B1-0000</t>
  </si>
  <si>
    <t>IK2CH-0000</t>
  </si>
  <si>
    <t>IK2CK-0000</t>
  </si>
  <si>
    <t>IK2D6-0000</t>
  </si>
  <si>
    <t>IK2DN-0000</t>
  </si>
  <si>
    <t>SULL-02250174-868</t>
  </si>
  <si>
    <t>IK2E1-0000</t>
  </si>
  <si>
    <t>KRBY-444-7076</t>
  </si>
  <si>
    <t>BRACKET, "PADDLE" 6.06X1.97 X6.89</t>
  </si>
  <si>
    <t>BRACKET, "PADDLE" 6.06X1.97 X6.89 PER DRAWING 444-7076 REV 01_x000D_
_x000D_
FINISH: MEDIUM GLOSS BLACK_x000D_
_x000D_
CRU .54</t>
  </si>
  <si>
    <t>IK2EC-0000</t>
  </si>
  <si>
    <t>IK2F4-0000</t>
  </si>
  <si>
    <t>SPI-01901000 0941GRAY</t>
  </si>
  <si>
    <t>PANEL,SLAVE DOOR 950+ GRAY</t>
  </si>
  <si>
    <t>IK2FB-0000</t>
  </si>
  <si>
    <t>IK2FV-0000</t>
  </si>
  <si>
    <t>IK2H5-0000</t>
  </si>
  <si>
    <t>IK2H6-0000</t>
  </si>
  <si>
    <t>IK2H7-0000</t>
  </si>
  <si>
    <t>IK2JB-0000</t>
  </si>
  <si>
    <t>IK2JC-0000</t>
  </si>
  <si>
    <t>IK2JG-0000</t>
  </si>
  <si>
    <t>IK2JL-0000</t>
  </si>
  <si>
    <t>IK2JM-0000</t>
  </si>
  <si>
    <t>IK2JQ-0000</t>
  </si>
  <si>
    <t>IK2JR-0000</t>
  </si>
  <si>
    <t>IK2JS-0000</t>
  </si>
  <si>
    <t>IK2JW-0000</t>
  </si>
  <si>
    <t>IK2K0-0000</t>
  </si>
  <si>
    <t>IK2K1-0000</t>
  </si>
  <si>
    <t>IK2K5-0000</t>
  </si>
  <si>
    <t>IK2K6-0000</t>
  </si>
  <si>
    <t>IK2KA-0000</t>
  </si>
  <si>
    <t>IK2KF-0000</t>
  </si>
  <si>
    <t>IK2KG-0000</t>
  </si>
  <si>
    <t>IK2KN-0000</t>
  </si>
  <si>
    <t>IK2LE-0000</t>
  </si>
  <si>
    <t>IK2M4-0000</t>
  </si>
  <si>
    <t>IK2MT-0000</t>
  </si>
  <si>
    <t>IK2MU-0000</t>
  </si>
  <si>
    <t>IK2NH-0000</t>
  </si>
  <si>
    <t>IK2OC-0000</t>
  </si>
  <si>
    <t>IK2OH-0000</t>
  </si>
  <si>
    <t>IK2OK-0000</t>
  </si>
  <si>
    <t>IK2OL-0000</t>
  </si>
  <si>
    <t>IK2OM-0000</t>
  </si>
  <si>
    <t>IK2OP-0000</t>
  </si>
  <si>
    <t>IK2OR-0000</t>
  </si>
  <si>
    <t>IK2OU-0000</t>
  </si>
  <si>
    <t>IK2OV-0000</t>
  </si>
  <si>
    <t>IK2OW-0000</t>
  </si>
  <si>
    <t>IK2OZ-0000</t>
  </si>
  <si>
    <t>IK2P0-0000</t>
  </si>
  <si>
    <t>IK2P1-0000</t>
  </si>
  <si>
    <t>IK2P4-0000</t>
  </si>
  <si>
    <t>IK2P5-0000</t>
  </si>
  <si>
    <t>IK2P6-0000</t>
  </si>
  <si>
    <t>IK2PE-0000</t>
  </si>
  <si>
    <t>IK2PG-0000</t>
  </si>
  <si>
    <t>IK2PH-0000</t>
  </si>
  <si>
    <t>IK2PJ-0000</t>
  </si>
  <si>
    <t>IK2PM-0000</t>
  </si>
  <si>
    <t>IK2PO-0000</t>
  </si>
  <si>
    <t>IK2Q0-0000</t>
  </si>
  <si>
    <t>SCSI-FP-225-1259-1</t>
  </si>
  <si>
    <t>ENCLOSURE, ELEC, OM650 SMD</t>
  </si>
  <si>
    <t>FINISH: SCS COOL GREY TEXTURE (TGY-0368)_x000D_
_x000D_
**LABEL AND STORE IN LOCATION FG/P1**_x000D_
**MUST BE WRAPPED TO PROTECT FINISH**</t>
  </si>
  <si>
    <t>IK2Q1-0000</t>
  </si>
  <si>
    <t>SCSI-FP-286-1245-1</t>
  </si>
  <si>
    <t>FRAME, WELDMENT OM650</t>
  </si>
  <si>
    <t xml:space="preserve">FINISH: SCS COOL GREY TEXTURE (TGY-0368)_x000D_
_x000D_
**LABEL AND STORE IN LOCATION FG/N2-N6**_x000D_
**MUST BE WRAPPED TO PROTECT FINISH**_x000D_
</t>
  </si>
  <si>
    <t>IK2Q1-0002</t>
  </si>
  <si>
    <t>OM650 WELDING FIXTURES</t>
  </si>
  <si>
    <t>OM650 WELDING FIXTURES_x000D_
FOR USE TO SQUARE OPENINGS AND HAVE PROPER SIZING</t>
  </si>
  <si>
    <t>IK2Q2-0000</t>
  </si>
  <si>
    <t>SCSI-FP-491-2273-1</t>
  </si>
  <si>
    <t>BRACKET, MTG, TEST CIRC. PUMP</t>
  </si>
  <si>
    <t>FINISH: SCS COOL GREY TEXTURE (TGY-0368)_x000D_
_x000D_
**LABEL AND STORE IN LOCATION FG/O6**_x000D_
**MUST BE WRAPPED TO PROTECT FINISH**</t>
  </si>
  <si>
    <t>IK2Q3-0000</t>
  </si>
  <si>
    <t>SCSI-FP-491-2830-1</t>
  </si>
  <si>
    <t>BRACKET, OM650 DI COLUMN RETAINING</t>
  </si>
  <si>
    <t xml:space="preserve">FINISH: SCS COOL GREY TEXTURE (TGY-0368)_x000D_
_x000D_
**LABEL AND STORE IN LOCATION FG/N1**_x000D_
**MUST BE WRAPPED TO PROTECT FINISH**_x000D_
_x000D_
</t>
  </si>
  <si>
    <t>IK2Q7-0000</t>
  </si>
  <si>
    <t>SCSI-FP-550-1733-1</t>
  </si>
  <si>
    <t>PANEL, DI COL ACCESS, OM650</t>
  </si>
  <si>
    <t>FINISH: SCS COOL GREY TEXTURE (TGY-0368)_x000D_
_x000D_
**LABEL AND STORE IN LOCATION FG/O2**_x000D_
**MUST BE WRAPPED TO PROTECT FINISH**</t>
  </si>
  <si>
    <t>IK2Q8-0000</t>
  </si>
  <si>
    <t>SCSI-FP-550-1734-1</t>
  </si>
  <si>
    <t>PANEL, TABLE TOP, OM650</t>
  </si>
  <si>
    <t xml:space="preserve">FINISH: SCS COOL GREY TEXTURE (TGY-0368)_x000D_
_x000D_
**LABEL AND STORE IN LOCATION FG/O1**_x000D_
**MUST BE WRAPPED TO PROTECT FINISH**_x000D_
</t>
  </si>
  <si>
    <t>IK2Q9-0000</t>
  </si>
  <si>
    <t>IK2SO-0000</t>
  </si>
  <si>
    <t>IK2SQ-0000</t>
  </si>
  <si>
    <t>IK2SV-0000</t>
  </si>
  <si>
    <t>IK2SW-0000</t>
  </si>
  <si>
    <t>IK2VL-0000</t>
  </si>
  <si>
    <t>IK2ZM-0000</t>
  </si>
  <si>
    <t>IK2ZO-0000</t>
  </si>
  <si>
    <t>IK2ZQ-0000</t>
  </si>
  <si>
    <t>IK2ZT-0000</t>
  </si>
  <si>
    <t>IK2ZU-0000</t>
  </si>
  <si>
    <t>IK30M-0000</t>
  </si>
  <si>
    <t>SPI-00489-054WMS</t>
  </si>
  <si>
    <t>PANEL, ACCESS ASY SEP ROOF SP20</t>
  </si>
  <si>
    <t>IK30O-0000</t>
  </si>
  <si>
    <t>SPI-00935-016</t>
  </si>
  <si>
    <t>ANGLE, CLR SEAL 125-250</t>
  </si>
  <si>
    <t>SATIN BLACK PCT99125</t>
  </si>
  <si>
    <t>IK32F-0000</t>
  </si>
  <si>
    <t>IK32Y-0000</t>
  </si>
  <si>
    <t>IK34N-0000</t>
  </si>
  <si>
    <t>IK37N-0000</t>
  </si>
  <si>
    <t>KRBY-280-9934-F</t>
  </si>
  <si>
    <t>03A</t>
  </si>
  <si>
    <t>BRACKET-Z</t>
  </si>
  <si>
    <t>IK37V-0000</t>
  </si>
  <si>
    <t>KRBY-280-9936-F</t>
  </si>
  <si>
    <t>IK37W-0000</t>
  </si>
  <si>
    <t>IK16Z-0000</t>
  </si>
  <si>
    <t>IK25D-0000</t>
  </si>
  <si>
    <t>IK2AA-0000</t>
  </si>
  <si>
    <t>IK2AF-0000</t>
  </si>
  <si>
    <t>IK2AK-0000</t>
  </si>
  <si>
    <t>IK2DX-0000</t>
  </si>
  <si>
    <t>IK2IM-0000</t>
  </si>
  <si>
    <t>IK2IP-0000</t>
  </si>
  <si>
    <t>IK2IQ-0000</t>
  </si>
  <si>
    <t>IK2IR-0000</t>
  </si>
  <si>
    <t>IK2JF-0000</t>
  </si>
  <si>
    <t>IK2JH-0000</t>
  </si>
  <si>
    <t>IK2JK-0000</t>
  </si>
  <si>
    <t>IK2JV-0000</t>
  </si>
  <si>
    <t>IK2K4-0000</t>
  </si>
  <si>
    <t>IK2K9-0000</t>
  </si>
  <si>
    <t>IK2KB-0000</t>
  </si>
  <si>
    <t>IK2KE-0000</t>
  </si>
  <si>
    <t>IK2KM-0000</t>
  </si>
  <si>
    <t>IK2KT-0000</t>
  </si>
  <si>
    <t>IK2OA-0000</t>
  </si>
  <si>
    <t>IK2OB-0000</t>
  </si>
  <si>
    <t>IK2OF-0000</t>
  </si>
  <si>
    <t>IK2OG-0000</t>
  </si>
  <si>
    <t>IK2OQ-0000</t>
  </si>
  <si>
    <t>IK2PB-0000</t>
  </si>
  <si>
    <t>IK2PC-0000</t>
  </si>
  <si>
    <t>IK2ZF-0000</t>
  </si>
  <si>
    <t>BMM put on hold 5/29. Remainder of parts not needed, this was a sample build. MJK 9/4</t>
  </si>
  <si>
    <t>ON HOLD DUE TO CUSTOMER CHANGES FOR HANDLES AND HARDWARE mjk_x000D_
QTR: CHANGE PART NUMBER NEXT RELEASE TO EXCLUDE THE ":". 7/8/25 NTF_x000D_
POSSUMM BELLY DOOR, 13x34.88 PER DRAWING 619520 REV C_x000D_
_x000D_
FINISH: MED GLOSS BLACK SMOOTH PPG (PCT99125)</t>
  </si>
  <si>
    <t>H1182-0000</t>
  </si>
  <si>
    <t>SULL-02250230-502</t>
  </si>
  <si>
    <t xml:space="preserve">SUPT, BRKT LOUVER PER DRAWING 02250230-502 REV 01_x000D_
_x000D_
FINISH:  SULLAIR BLACK TEXTURE (10012)_x000D_
_x000D_
</t>
  </si>
  <si>
    <t>H1182-0003</t>
  </si>
  <si>
    <t>L156402_x000D_
~0510QTY001</t>
  </si>
  <si>
    <t>H1189-0000</t>
  </si>
  <si>
    <t>SULL-02250231-056</t>
  </si>
  <si>
    <t xml:space="preserve">PNL, ROOF MID 1 RVR GREEN REV 06_x000D_
PER DRAWING 02250252-748 REV04_x000D_
_x000D_
FINISH:  SULLAIR GREEN RIVER TEXTURE (PCTG49120)_x000D_
_x000D_
</t>
  </si>
  <si>
    <t>`REV006 _x000D_
DEVIATION SENT FOR HINGE HARDWARE. NEEDS ADDED TO BOM ONCE APPROVED. 8/20/25 NTF</t>
  </si>
  <si>
    <t>H1194-0003</t>
  </si>
  <si>
    <t>~0565QTY012</t>
  </si>
  <si>
    <t>H1216-0000</t>
  </si>
  <si>
    <t>SULL-02250214-436</t>
  </si>
  <si>
    <t>TAB, PNL CAN ROOF 185D  PER DRAWING 02250214-194  REV 09_x000D_
_x000D_
FINISH: SULLAIR GREEN SAND TEXTURE_x000D_
_x000D_
SAME AS SO 50484 JO H0591</t>
  </si>
  <si>
    <t>H1229-0004</t>
  </si>
  <si>
    <t>~2709QTY006</t>
  </si>
  <si>
    <t>H1239-0000</t>
  </si>
  <si>
    <t xml:space="preserve">POWDER BLACK TEXTURED PER SULLAIR SPEC 02250124-958_x000D_
REV 10 _x000D_
SIMLIAR TO REV 08_x000D_
_x000D_
POWDER BLACK TEXTURED PER SULLAIR SPEC 02250124-958_x000D_
REV 10 _x000D_
SIMILAR TO REV 08_x000D_
No PPAP needed due to having been made in the last 4 years. JK -9/2/2025_x000D_
</t>
  </si>
  <si>
    <t>H1240-0000</t>
  </si>
  <si>
    <t xml:space="preserve">POWDER BLACK TEXTURED PER SULLAIR SPEC 02250124-958_x000D_
REV 10 _x000D_
SIMLIAR TO REV 08_x000D_
_x000D_
POWDER BLACK TEXTURED PER SULLAIR SPEC 02250124-958_x000D_
REV 10 _x000D_
SIMILAR TO REV 08_x000D_
No PPAP needed due to having been made in the last 4 years. JK -9/2/2025_x000D_
_x000D_
</t>
  </si>
  <si>
    <t>H1241-0000</t>
  </si>
  <si>
    <t xml:space="preserve">FRAME, WELDMENT ASSEMBLY 185F REV 10 _x000D_
PER DRAWING 02250234-047_REV08_x000D_
_x000D_
FINISH:  SULLAIR BLACK TEXTURE_x000D_
SIMLAR TOO REV 8_x000D_
_x000D_
CRU HR .55_x000D_
CRU CR .64_x000D_
_x000D_
***NOTES***_x000D_
-LAST REVISION PRODUCED AT DMG REV 08 _x000D_
-REASON FOR INCREASE SENT IN SEPERATE E-MAIL_x000D_
SIMILAR TOO REV 8_x000D_
No PPAP needed due to having been made in the last 4 years. JK -9/2/2025_x000D_
</t>
  </si>
  <si>
    <t xml:space="preserve">POWDER BLACK TEXTURED PER SULLAIR SPEC 02250124-958_x000D_
REV 10 _x000D_
SIMLIAR TO REV 08_x000D_
_x000D_
POWDER BLACK TEXTURED PER SULLAIR SPEC 02250124-958_x000D_
REV 10 _x000D_
SIMLIAR TO REV 08_x000D_
_x000D_
</t>
  </si>
  <si>
    <t>H1253-0000</t>
  </si>
  <si>
    <t>SUPT, BRKT MOISTURE DRAIN PER DRAWING 1003-9835 REV 01_x000D_
_x000D_
FINISH: SULLAIR BLACK SAND TEXTURE_x000D_
_x000D_
CRU .64_x000D_
_x000D_
SAME AS  SO-51087  JO-H1081</t>
  </si>
  <si>
    <t>H1256-0000</t>
  </si>
  <si>
    <t xml:space="preserve">BRACKET ASSY 19MV, DIVIDER PER DRAWINGS  2001503132 REV B AND 2001503133 REV B_x000D_
_x000D_
FINISH: NONE_x000D_
_x000D_
MADE FROM 14 GA GALVANEAL_x000D_
_x000D_
ALL PARTS TO BE LABLED USING CUSTOM LABEL SETUP PER GASTON SPEC PW06-0004_x000D_
_x000D_
SAME AS SO 50925 JO H0946_x000D_
_x000D_
CRU .49_x000D_
</t>
  </si>
  <si>
    <t>H1308-0000</t>
  </si>
  <si>
    <t>SULL-1006-3361</t>
  </si>
  <si>
    <t>DWG, TAB SUPT POST DS45-75 REV 00 _x000D_
PER DRAWING 1006-3282 REV00_x000D_
_x000D_
FINISH:  SULLAIR BLACK TEXTURE -PBT2-10012_x000D_
_x000D_
CRU HR .54_x000D_
CRU CR .64_x000D_
_x000D_
***NOTES***_x000D_
- QUOTED 18 GA CRS FOR 1.2 CQS PER HGAP SPEC 1000-2987_x000D_
- 3-PIECE QUANTITY INCLUDES PPAP AND ENGINEERING REMOVED_x000D_
- ADDED NEW, SEPARATE, LINE ITEM FOR PPAP CHARGES PER REQUEST</t>
  </si>
  <si>
    <t>H1315-0000</t>
  </si>
  <si>
    <t xml:space="preserve">PANEL,ANGLE PANEL CURB 950+ ORANGE REV 04 _x000D_
_x000D_
SAME AS -SO 51047 JO-H1037_x000D_
</t>
  </si>
  <si>
    <t>H1326-0000</t>
  </si>
  <si>
    <t>SAS-BVM01-NODE-ENC</t>
  </si>
  <si>
    <t xml:space="preserve">6.44 X 5.02 X 2.75 Nema 4X Enclosure (Tested IP65)_x000D_
_x000D_
- 18 Ga 304 #4 Construction_x000D_
- Sealed PEM nuts, sealing bolts, and 1 pc gaskets for closure_x000D_
- Lexan window attached with 0.5" VHB double sided tape_x000D_
_x000D_
- Push button locations and sizes to be finalized in prototype construction phase._x000D_
_x000D_
**CUTOUTS NOT FINALIZED**_x000D_
DMG Design, there is no print yet. Current drawing files here:_x000D_
C:\KMI-PDM\CAD Customers\Shaft Current Solutions\7-31-25_x000D_
</t>
  </si>
  <si>
    <t>`REV000 ._x000D_
_x000D_
Email - BMM asked if hole locations are finalized 9/5/25_x000D_
Email - Rui response that it will be a number of weeks until the design is finalized. 9/5/25_x000D_
** Put on Hold due to Rui email on 9/5/25</t>
  </si>
  <si>
    <t>H1327-0000</t>
  </si>
  <si>
    <t>SAS-BVM01-NODE-ENC CA</t>
  </si>
  <si>
    <t xml:space="preserve">6.44 X 5.02 X 2.75 Carbon Steel Enclosure _x000D_
_x000D_
**SAME CONSTRUCTION OF THE STAINLESS UNITS, BUT INTENDED TO BE AN INTERNAL TEST UNIT**_x000D_
** NO CUTOUT IN THIS ENCLOSURE ASIDE FROM LEXAN WINDOW AND THOSE FOR MOUNTING**_x000D_
_x000D_
**CUTOUTS NOT FINALIZED**_x000D_
DMG Design, there is no print yet. Current drawing files here:_x000D_
C:\KMI-PDM\CAD Customers\Shaft Current Solutions\7-31-25_x000D_
</t>
  </si>
  <si>
    <t>`REV000 ._x000D_
insufficienct information for final design or to being testing. put on hold in sales meeting 9/9/25 MJK with MM</t>
  </si>
  <si>
    <t>H1355-0000</t>
  </si>
  <si>
    <t>SPI-00947-056WMS</t>
  </si>
  <si>
    <t xml:space="preserve">PANEL, ENCL TOP BACK 125-250 HP UDAC PER DRAWING #00947-056 REV 03_x000D_
FINISH : NEW SPI WHITE MATTE SMOOTH PCTA89264_x000D_
_x000D_
SAME AS SO 49343 JO G9591_x000D_
_x000D_
</t>
  </si>
  <si>
    <t>H1364-0000</t>
  </si>
  <si>
    <t>KRBY-606-2819</t>
  </si>
  <si>
    <t>`REV001 ._x000D_
_x000D_
Hold Note_x000D_
Sale Entry - BMM asked for this to be fixed due to bom and material mixup 9/5/25_x000D_
Engineering - BMM just fixed it 9/5/25 due to being a Friday and Beth being out</t>
  </si>
  <si>
    <t>H1365-0000</t>
  </si>
  <si>
    <t>KRBY-599-5333</t>
  </si>
  <si>
    <t>IJUQM-0018</t>
  </si>
  <si>
    <t>PEDESTAL GRINDER</t>
  </si>
  <si>
    <t>Horizantal Grinder for 0471/0472 Outside corners_x000D_
_x000D_
1/2 A36_x000D_
1x GrinderTable (Small Holes are 1/4 thru only, if rough its ok)_x000D_
_x000D_
3/16 A36_x000D_
1x GrinderSupportFront_x000D_
1x GrinderSupportSide_x000D_
1x GrinderSupportRear_x000D_
_x000D_
16 Ga (Any)_x000D_
1x GrinderGuard1_x000D_
1x GrinderGuard2_x000D_
1x GrinderGuard3_x000D_
1x GrinderLid1_x000D_
1x GrinderLid2</t>
  </si>
  <si>
    <t>IJUQM-0019</t>
  </si>
  <si>
    <t>WASH STRUT</t>
  </si>
  <si>
    <t>40' of "SSStrut" from 14 Ga SS Drops (Any)</t>
  </si>
  <si>
    <t>IJUR3-0011</t>
  </si>
  <si>
    <t>PHILIPS COVER SKID REFURB</t>
  </si>
  <si>
    <t>TIME AND MATERIALS TO GET MISSING ITEMS FOR PHILIPS COVER SKIDS</t>
  </si>
  <si>
    <t>CUT FROM 12GA MILD OR GALVANNEAL_x000D_
_x000D_
2X L142280</t>
  </si>
  <si>
    <t>IK1HM-0000</t>
  </si>
  <si>
    <t>IK1HN-0000</t>
  </si>
  <si>
    <t>IK23M-0000</t>
  </si>
  <si>
    <t>IK24L-0000</t>
  </si>
  <si>
    <t>IK25W-0000</t>
  </si>
  <si>
    <t>IK25X-0000</t>
  </si>
  <si>
    <t>IK26J-0000</t>
  </si>
  <si>
    <t>IK27E-0000</t>
  </si>
  <si>
    <t>IK27M-0000</t>
  </si>
  <si>
    <t>IK28C-0000</t>
  </si>
  <si>
    <t>IK28L-0000</t>
  </si>
  <si>
    <t>IK28M-0000</t>
  </si>
  <si>
    <t>IK29C-0000</t>
  </si>
  <si>
    <t>IK29S-0000</t>
  </si>
  <si>
    <t>IK29X-0001</t>
  </si>
  <si>
    <t>SULL-02250164-386-3-UNF_x000D_
~2003QTY001</t>
  </si>
  <si>
    <t>IK2AP-0000</t>
  </si>
  <si>
    <t>IK2AQ-0000</t>
  </si>
  <si>
    <t>IK2AS-0000</t>
  </si>
  <si>
    <t>IK2B2-0000</t>
  </si>
  <si>
    <t>IK2BD-0000</t>
  </si>
  <si>
    <t>IK2BP-0000</t>
  </si>
  <si>
    <t>IK2CY-0000</t>
  </si>
  <si>
    <t>IK2D0-0000</t>
  </si>
  <si>
    <t>IK2D3-0000</t>
  </si>
  <si>
    <t>IK2D4-0000</t>
  </si>
  <si>
    <t>IK2D7-0000</t>
  </si>
  <si>
    <t>IK2D9-0000</t>
  </si>
  <si>
    <t>IK2DB-0000</t>
  </si>
  <si>
    <t>IK2DD-0000</t>
  </si>
  <si>
    <t>IK2DO-0000</t>
  </si>
  <si>
    <t>SULL-02250234-426</t>
  </si>
  <si>
    <t>IK2EB-0000</t>
  </si>
  <si>
    <t>IK2F8-0000</t>
  </si>
  <si>
    <t>IK2GD-0000</t>
  </si>
  <si>
    <t>IK2GE-0000</t>
  </si>
  <si>
    <t>IK2HA-0000</t>
  </si>
  <si>
    <t>FRAME AS - EXT 710MM X 464MM X 189MM PER DRAWING 623-2891 REV 02. SUBCOMPONENTS AT REV 00_x000D_
_x000D_
FINISH: 1E4520 CAT YELLOW KPE92210P60 HG_x000D_
_x000D_
*PART NEEDS TO HAVE DMG LABEL WRAPPED AROUND THE POWDER CAP ON WELD STUD*_x000D_
_x000D_
CRU .54</t>
  </si>
  <si>
    <t>IK2ST-0000</t>
  </si>
  <si>
    <t>IK2T7-0000</t>
  </si>
  <si>
    <t>IK2VN-0000</t>
  </si>
  <si>
    <t>IK2WY-0000</t>
  </si>
  <si>
    <t>IK2WZ-0000</t>
  </si>
  <si>
    <t>IK2XL-0000</t>
  </si>
  <si>
    <t>SCSI-FP-559-1219-1</t>
  </si>
  <si>
    <t>12</t>
  </si>
  <si>
    <t>PANEL, ELECTRICAL, OM650</t>
  </si>
  <si>
    <t>IK30N-0000</t>
  </si>
  <si>
    <t>IK34O-0000</t>
  </si>
  <si>
    <t>IK37N-0001</t>
  </si>
  <si>
    <t>L153766_x000D_
~2002QTY001</t>
  </si>
  <si>
    <t>IK37Q-0000</t>
  </si>
  <si>
    <t>IK38I-0000</t>
  </si>
  <si>
    <t>KRBY-586-3977-F</t>
  </si>
  <si>
    <t>SUPPORT - LH</t>
  </si>
  <si>
    <t>IK38L-0000</t>
  </si>
  <si>
    <t>IK38M-0000</t>
  </si>
  <si>
    <t>IK39F-0000</t>
  </si>
  <si>
    <t>IK39G-0000</t>
  </si>
  <si>
    <t>IK39H-0000</t>
  </si>
  <si>
    <t>IK39I-0000</t>
  </si>
  <si>
    <t>IK39J-0000</t>
  </si>
  <si>
    <t>IK39L-0000</t>
  </si>
  <si>
    <t>PER DRAWING 630-2312 REV 01_x000D_
_x000D_
FINISH: 1E4520 CAT YELLOW KPE92210P60 HG_x000D_
_x000D_
**MASKING 1 PLACE WITH KOPRSHIELD APPLIED**_x000D_
_x000D_
CRU .54</t>
  </si>
  <si>
    <t>IK39Y-0000</t>
  </si>
  <si>
    <t>IK3A3-0000</t>
  </si>
  <si>
    <t>IK3A6-0000</t>
  </si>
  <si>
    <t>IK3A8-0000</t>
  </si>
  <si>
    <t>IK3AY-0000</t>
  </si>
  <si>
    <t>IK3AZ-0000</t>
  </si>
  <si>
    <t>IK3B3-0000</t>
  </si>
  <si>
    <t>H1194-0002</t>
  </si>
  <si>
    <t>H1204-0003</t>
  </si>
  <si>
    <t xml:space="preserve">~0565QTY006_x000D_
_x000D_
</t>
  </si>
  <si>
    <t>H1215-0002</t>
  </si>
  <si>
    <t>SULL-I-02250160-373_x000D_
REMAKE CREATED IN ORDER TO CUT MORE PARTS SO THE BRAKE PRESS HAS THE ABILITY TO DIAL THE PARTS IN OUT OF THE SAME STEEL.  TO BE CUT AT THE SAME TIME AS THE UPPER LEVEL JOB. 8/27/25 NTF</t>
  </si>
  <si>
    <t>L123351_x000D_
~2000QTY005</t>
  </si>
  <si>
    <t>H1279-0002</t>
  </si>
  <si>
    <t>L154719_x000D_
~6000QTY001</t>
  </si>
  <si>
    <t>IK2B5-0000</t>
  </si>
  <si>
    <t>IK2B7-0000</t>
  </si>
  <si>
    <t>IK2BA-0000</t>
  </si>
  <si>
    <t>IK2BB-0000</t>
  </si>
  <si>
    <t>IK2BE-0000</t>
  </si>
  <si>
    <t>IK2CB-0000</t>
  </si>
  <si>
    <t>IK2CN-0000</t>
  </si>
  <si>
    <t>IK2CQ-0000</t>
  </si>
  <si>
    <t>IK2CT-0000</t>
  </si>
  <si>
    <t>IK2LD-0000</t>
  </si>
  <si>
    <t>IK2NI-0000</t>
  </si>
  <si>
    <t>IK2NJ-0000</t>
  </si>
  <si>
    <t>IK2VK-0000</t>
  </si>
  <si>
    <t>IK2VO-0000</t>
  </si>
  <si>
    <t>IK2VR-0000</t>
  </si>
  <si>
    <t>IK2VS-0000</t>
  </si>
  <si>
    <t>IK2VT-0000</t>
  </si>
  <si>
    <t>IK2X0-0000</t>
  </si>
  <si>
    <t>IK2ZZ-0000</t>
  </si>
  <si>
    <t>IK34F-0000</t>
  </si>
  <si>
    <t>IK35T-0000</t>
  </si>
  <si>
    <t>IK36C-0000</t>
  </si>
  <si>
    <t>IK38H-0000</t>
  </si>
  <si>
    <t>IK39K-0000</t>
  </si>
  <si>
    <t>IK3AN-0000</t>
  </si>
  <si>
    <t>IK3AO-0000</t>
  </si>
  <si>
    <t>IK3AP-0000</t>
  </si>
  <si>
    <t>IK3AQ-0000</t>
  </si>
  <si>
    <t>IK3AR-0000</t>
  </si>
  <si>
    <t>IK3AT-0000</t>
  </si>
  <si>
    <t>H1127-0004</t>
  </si>
  <si>
    <t>A-90156263_x000D_
~2003QTY001</t>
  </si>
  <si>
    <t>H1194-0004</t>
  </si>
  <si>
    <t>~0500QTY012</t>
  </si>
  <si>
    <t>H1202-0000</t>
  </si>
  <si>
    <t>H1202-0003</t>
  </si>
  <si>
    <t>L145669_x000D_
~2004QTY001</t>
  </si>
  <si>
    <t xml:space="preserve">`REV004 ._x000D_
QTR: ADD MISSING HOLE - DETAIL J HOLE PATTERN_x000D_
DEEP PART NUMBER ETCHING NEEDED PER 1E0507B_x000D_
ADD ETCH TO IDENTIFY WHICH BOSS GOES WHERE (M6 VS. M10)_x000D_
ADD ETCHING ON DOOR (DETAIL S CUTOUT) TO ENSURE ITEM 7 GETS WELDED IN THE CORRECT ORIENTATION_x000D_
INCREASE SIZE ON DOOR STOP ROD HOLES TO .25"_x000D_
UPDATED EMKA-Z-1000-15 TO QTY 2 PER UNIT. 9/15/25 NTF_x000D_
</t>
  </si>
  <si>
    <t>H1214-0002</t>
  </si>
  <si>
    <t>H1215-0004</t>
  </si>
  <si>
    <t>H1236-0000</t>
  </si>
  <si>
    <t>H1237-0000</t>
  </si>
  <si>
    <t>H1238-0000</t>
  </si>
  <si>
    <t>H1245-0000</t>
  </si>
  <si>
    <t xml:space="preserve">FRAME, WELDMENT ASSEMBLY 185F REV 10 _x000D_
PER DRAWING 02250234-047_REV08_x000D_
_x000D_
FINISH:  SULLAIR BLACK TEXTURE_x000D_
_x000D_
CRU HR .55_x000D_
CRU CR .64_x000D_
_x000D_
***NOTES***_x000D_
-LAST REVISION PRODUCED AT DMG REV 08 _x000D_
-REASON FOR INCREASE SENT IN SEPERATE E-MAIL_x000D_
SIMLAR TOO REV 8_x000D_
</t>
  </si>
  <si>
    <t>H1246-0000</t>
  </si>
  <si>
    <t>FRAME, WELDMENT ASSEMBLY 185F REV 10 _x000D_
PER DRAWING 02250234-047_REV08_x000D_
_x000D_
FINISH:  SULLAIR BLACK TEXTURE_x000D_
_x000D_
SIMLAR TOO REV 8_x000D_
_x000D_
CRU HR .55_x000D_
CRU CR .64_x000D_
_x000D_
***NOTES***_x000D_
-LAST REVISION PRODUCED AT DMG REV 08 _x000D_
-REASON FOR INCREASE SENT IN SEPERATE E-MAIL</t>
  </si>
  <si>
    <t>H1254-0000</t>
  </si>
  <si>
    <t xml:space="preserve">CLAMP 19MV, UPS PER DRAWING 2001503117 REV-.4_x000D_
_x000D_
FINISH: AMERICAN STERLING GRAY POWDER (PAS6-90107)_x000D_
_x000D_
_x000D_
MADE FROM 16 GA GALVANEAL_x000D_
_x000D_
ALL PARTS TO BE LABLED USING CUSTOM LABEL SETUP PER GASTON SPEC PW06-0004_x000D_
_x000D_
CRU .49_x000D_
_x000D_
SAME AS  SO-50925  JO-H0937_x000D_
</t>
  </si>
  <si>
    <t>H1257-0000</t>
  </si>
  <si>
    <t xml:space="preserve">19 MV, HV XT7 DOOR ASSEMBLY PER DRAWING 2007563969 REV-.*_x000D_
_x000D_
FINISH: AMERICAN STERLING GRAY POWDER (PAS6-90107)_x000D_
_x000D_
***NOTES***_x000D_
-QUOTED AMERICAN STERLING GRAY_x000D_
-QUOTED 14 GA GALVANEAL_x000D_
_x000D_
SAME AS SO-51262 JO-NOT SCHEDULED YET._x000D_
_x000D_
CRU HR .42_x000D_
CRU CR .53_x000D_
</t>
  </si>
  <si>
    <t>H1267-0000</t>
  </si>
  <si>
    <t>SPI-10992-011</t>
  </si>
  <si>
    <t xml:space="preserve">PLENUM, COOLING FAN 300-350 HP PER DRAWING 10992-011 REV 02._x000D_
_x000D_
FINISH: PRIMER POWDER PPG-PCMT70104_x000D_
_x000D_
SAME AS SO 50586 JO H0660_x000D_
_x000D_
_x000D_
</t>
  </si>
  <si>
    <t xml:space="preserve">`REV002 _x000D_
_x000D_
</t>
  </si>
  <si>
    <t>H1303-0000</t>
  </si>
  <si>
    <t xml:space="preserve">PNL, CAN RR LH ASSY E425 PER DRAWING 1003-8572 REV 03_x000D_
_x000D_
FINISH: SULLAIR GLOBAL GREEN RIVER TEXTURE _x000D_
_x000D_
CRU .64_x000D_
_x000D_
SAME AS  SO 51136 JO-H1125_x000D_
_x000D_
</t>
  </si>
  <si>
    <t>H1343-0000</t>
  </si>
  <si>
    <t>SPI-20144-132 STEEL TEMPL</t>
  </si>
  <si>
    <t>TEMPLATE-STEEL PER DMG INTERNAL DRAWING L156264 REV B _x000D_
_x000D_
FINISH:  NONE_x000D_
_x000D_
CRU HR .29_x000D_
CRU CR .40</t>
  </si>
  <si>
    <t>H1349-0000</t>
  </si>
  <si>
    <t>SULL-1000-1139</t>
  </si>
  <si>
    <t>FRM, CONTAINMENT LS190</t>
  </si>
  <si>
    <t xml:space="preserve">FRM, CONTAINMENT LS190 PER DRAWINGS 1000-1139 REV 05 AND 02250268-618 REV 10_x000D_
_x000D_
FINISH: SULLAIR BLACK SAND TEXTURE_x000D_
_x000D_
SIM TO G9599-0000_x000D_
</t>
  </si>
  <si>
    <t>H1356-0000</t>
  </si>
  <si>
    <t xml:space="preserve">PLENUM,COOLER 125/250UD PER DRAWING 10992-011 REV 03_x000D_
_x000D_
FINISH: RAL 7024 GRAPHITE GREY UD PCTA79113_x000D_
_x000D_
SIM TO  SO 51343  JO H1267_x000D_
_x000D_
_x000D_
_x000D_
</t>
  </si>
  <si>
    <t xml:space="preserve">`REV003 _x000D_
_x000D_
EMAILED SALES REGARDING INCORRECT POWDER. 9/5/2025 NTF_x000D_
SALES CORRECTED POWDER. 9/5/2025 NTF_x000D_
_x000D_
</t>
  </si>
  <si>
    <t>BRACKET AS PER DRAWING 606-2819 REV 01_x000D_
_x000D_
FINISH: CAT YELLOW (PTY90114)_x000D_
_x000D_
CUR HR .44_x000D_
CRU CR .54</t>
  </si>
  <si>
    <t>PLATE REV PER 599-5333 REV 01_x000D_
_x000D_
FINISH:  CAT YELLOW (PTY90114)_x000D_
_x000D_
CRU HR .44_x000D_
CRU CR .54</t>
  </si>
  <si>
    <t>H1368-0000</t>
  </si>
  <si>
    <t>CUSC-SLCRL-37275-BLK</t>
  </si>
  <si>
    <t>CRAWLBRELLA COVER -SLOPED DESIGN_x000D_
NO ADD-ONS_x000D_
COVER:37"x27"x5" (WIDTH X PROJECTION X REAR HEIGHT)_x000D_
SLCRL BLACK_x000D_
_x000D_
PARTIALLY ASSEMBLED AND PACKAGED IN BOX_x000D_
_x000D_
FINISH- SULLAIR BLACK TEXTURE_x000D_
_x000D_
SHIPPING FEDEX GROUND</t>
  </si>
  <si>
    <t>H1369-0000</t>
  </si>
  <si>
    <t>IK1HJ-0000</t>
  </si>
  <si>
    <t>SULL-02250251-559</t>
  </si>
  <si>
    <t>PNL, COVER</t>
  </si>
  <si>
    <t>IK1HK-0000</t>
  </si>
  <si>
    <t>IK1HK-0001</t>
  </si>
  <si>
    <t>L149920_x000D_
~2003QTY001</t>
  </si>
  <si>
    <t>~2710QTY044</t>
  </si>
  <si>
    <t>DEDICATED FREIGHT_x000D_
_x000D_
PANEL AS (REAR SHROUD, ECS) PER DRAWING 630-2325 REV 02_x000D_
_x000D_
FINISH: 1E4520 CAT YELLOW KPE92210P60 HG_x000D_
_x000D_
*PART NEEDS TO HAVE DMG LABEL WRAPPED AROUND THE POWDER CAP ON WELD STUD*_x000D_
_x000D_
**MASKING 2 PLACES WITH COMPOUND ADDED AFTER POWDER**_x000D_
**LASER ETCH PART MARKING REQUIRED**_x000D_
_x000D_
CRU .54</t>
  </si>
  <si>
    <t>IK20D-0000</t>
  </si>
  <si>
    <t>IK25Y-0000</t>
  </si>
  <si>
    <t>IK25Z-0000</t>
  </si>
  <si>
    <t>IK26E-0000</t>
  </si>
  <si>
    <t>IK26F-0000</t>
  </si>
  <si>
    <t>IK26I-0000</t>
  </si>
  <si>
    <t>IK26P-0000</t>
  </si>
  <si>
    <t>IK26Q-0000</t>
  </si>
  <si>
    <t>IK26R-0000</t>
  </si>
  <si>
    <t>IK26U-0000</t>
  </si>
  <si>
    <t>IK26V-0000</t>
  </si>
  <si>
    <t>IK26W-0000</t>
  </si>
  <si>
    <t>IK27F-0000</t>
  </si>
  <si>
    <t>IK27J-0000</t>
  </si>
  <si>
    <t>IK27K-0000</t>
  </si>
  <si>
    <t>IK27L-0000</t>
  </si>
  <si>
    <t>IK27S-0000</t>
  </si>
  <si>
    <t>IK27T-0000</t>
  </si>
  <si>
    <t>IK27U-0000</t>
  </si>
  <si>
    <t>IK28A-0000</t>
  </si>
  <si>
    <t>IK28B-0000</t>
  </si>
  <si>
    <t>IK28D-0000</t>
  </si>
  <si>
    <t>IK28E-0000</t>
  </si>
  <si>
    <t>IK28W-0000</t>
  </si>
  <si>
    <t>IK28X-0000</t>
  </si>
  <si>
    <t>IK28Y-0000</t>
  </si>
  <si>
    <t>IK2BQ-0000</t>
  </si>
  <si>
    <t>IK2BR-0000</t>
  </si>
  <si>
    <t>IK2BZ-0000</t>
  </si>
  <si>
    <t>IK2C1-0000</t>
  </si>
  <si>
    <t>IK2C2-0000</t>
  </si>
  <si>
    <t>IK2DI-0000</t>
  </si>
  <si>
    <t>DEDICATED FREIGHT_x000D_
_x000D_
COVER (4000A-5000A REAR), PER DRAWING 633-9905_x000D_
_x000D_
FINISH: POWDER-PTY90114 1E4520 CAT YELLOW KPE92210P60 HG. DMG TO MANUFACTURE PER THE OPTION DETAILED IN NOTE D._x000D_
_x000D_
**NO ADHESIVE LABEL OR PERMANENT PART MARKING ALLOWED UNLESS SPECIFIED ON THE PO**_x000D_
_x000D_
**EXCEPTION - THIS PART IS LARGER THAN THE STANDARD SKID SIZE AND WILL REQUIRE A SPECIAL SKID WITH 4 SIDED FORK LIFT ACCESS - 53" X 36.5" MINIMUM**_x000D_
_x000D_
CRU .54</t>
  </si>
  <si>
    <t>IK2E6-0000</t>
  </si>
  <si>
    <t>IK2EE-0000</t>
  </si>
  <si>
    <t>IK2EF-0000</t>
  </si>
  <si>
    <t>IK2FG-0000</t>
  </si>
  <si>
    <t>IK2FH-0000</t>
  </si>
  <si>
    <t>IK2FI-0000</t>
  </si>
  <si>
    <t>IK2FJ-0000</t>
  </si>
  <si>
    <t>IK2FK-0000</t>
  </si>
  <si>
    <t>IK2G8-0001</t>
  </si>
  <si>
    <t xml:space="preserve">~2701QTY010_x000D_
</t>
  </si>
  <si>
    <t>IK2H8-0000</t>
  </si>
  <si>
    <t>IK2H9-0000</t>
  </si>
  <si>
    <t>IK2J2-0000</t>
  </si>
  <si>
    <t>IK2PY-0000</t>
  </si>
  <si>
    <t>IK2QN-0000</t>
  </si>
  <si>
    <t>IK2SU-0000</t>
  </si>
  <si>
    <t>IK2SX-0000</t>
  </si>
  <si>
    <t>IK2SY-0000</t>
  </si>
  <si>
    <t>IK2SZ-0000</t>
  </si>
  <si>
    <t>IK2T0-0000</t>
  </si>
  <si>
    <t>IK2T1-0000</t>
  </si>
  <si>
    <t>IK2T2-0000</t>
  </si>
  <si>
    <t>IK2T3-0000</t>
  </si>
  <si>
    <t>IK2T4-0000</t>
  </si>
  <si>
    <t>IK2T6-0000</t>
  </si>
  <si>
    <t>IK2T8-0000</t>
  </si>
  <si>
    <t>IK2T9-0000</t>
  </si>
  <si>
    <t>IK2TA-0000</t>
  </si>
  <si>
    <t>IK2TD-0000</t>
  </si>
  <si>
    <t>IK2TE-0000</t>
  </si>
  <si>
    <t>IK2TH-0000</t>
  </si>
  <si>
    <t>IK2TI-0000</t>
  </si>
  <si>
    <t>IK2TJ-0000</t>
  </si>
  <si>
    <t>IK2TN-0000</t>
  </si>
  <si>
    <t>IK2TO-0000</t>
  </si>
  <si>
    <t>IK2TP-0000</t>
  </si>
  <si>
    <t>IK2TR-0000</t>
  </si>
  <si>
    <t>IK2TS-0000</t>
  </si>
  <si>
    <t>IK2TT-0000</t>
  </si>
  <si>
    <t>IK2U0-0000</t>
  </si>
  <si>
    <t>IK2U1-0000</t>
  </si>
  <si>
    <t>IK2U2-0000</t>
  </si>
  <si>
    <t>IK2W2-0000</t>
  </si>
  <si>
    <t>IK2W3-0000</t>
  </si>
  <si>
    <t>IK2W5-0000</t>
  </si>
  <si>
    <t>IK2W6-0000</t>
  </si>
  <si>
    <t>IK2X9-0000</t>
  </si>
  <si>
    <t>IK2Y2-0000</t>
  </si>
  <si>
    <t>IK30P-0000</t>
  </si>
  <si>
    <t>SPI-03903297 0024</t>
  </si>
  <si>
    <t>LOUVER,CURBSIDE 1 950+ ORANGE</t>
  </si>
  <si>
    <t>IK30Q-0000</t>
  </si>
  <si>
    <t>IK30R-0000</t>
  </si>
  <si>
    <t>SPI-10947-098WMS</t>
  </si>
  <si>
    <t>PANEL, SIDE SUPT 125/250 UDAC</t>
  </si>
  <si>
    <t xml:space="preserve">FINISH: WHITE MATTE RAL 9003  SMOOTH (PCTA89264)_x000D_
_x000D_
</t>
  </si>
  <si>
    <t>IK30S-0000</t>
  </si>
  <si>
    <t>IK33J-0000</t>
  </si>
  <si>
    <t>IK33N-0000</t>
  </si>
  <si>
    <t>IK33P-0000</t>
  </si>
  <si>
    <t>IK33R-0000</t>
  </si>
  <si>
    <t>IK36D-0000</t>
  </si>
  <si>
    <t>IK36E-0000</t>
  </si>
  <si>
    <t>IK36Q-0000</t>
  </si>
  <si>
    <t>IK37J-0000</t>
  </si>
  <si>
    <t>KRBY-279-5084-UNF</t>
  </si>
  <si>
    <t>PLATE - LIFTING</t>
  </si>
  <si>
    <t>IK37Y-0000</t>
  </si>
  <si>
    <t>IK38D-0000</t>
  </si>
  <si>
    <t>KRBY-280-9937-UNF</t>
  </si>
  <si>
    <t>PLATE - BRACE</t>
  </si>
  <si>
    <t>IK38P-0000</t>
  </si>
  <si>
    <t>IK39M-0000</t>
  </si>
  <si>
    <t>IK3A4-0000</t>
  </si>
  <si>
    <t>IK3A5-0000</t>
  </si>
  <si>
    <t>IK3A7-0000</t>
  </si>
  <si>
    <t>IK3AX-0000</t>
  </si>
  <si>
    <t>SULL-02250230-900</t>
  </si>
  <si>
    <t>SPCR, LIFTING BALE DOORS</t>
  </si>
  <si>
    <t>POWDER BLACK TEXTURED PER SPEC 02250124-958</t>
  </si>
  <si>
    <t>IK3B8-0000</t>
  </si>
  <si>
    <t>IK3DQ-0000</t>
  </si>
  <si>
    <t>IK3ET-0000</t>
  </si>
  <si>
    <t>IK3I5-0000</t>
  </si>
  <si>
    <t>KRBY-645-6617-R</t>
  </si>
  <si>
    <t>14GA FORMED COVER ECS -SIDE SHROUD_x000D_
_x000D_
_x000D_
BURN OFF_________________x000D_
_x000D_
RECOAT ________________</t>
  </si>
  <si>
    <t>DEDICATED FREIGHT_x000D_
_x000D_
14GA FORMED COVER ECS -SIDE SHROUD PER DRAWING 645-6617 REV02_x000D_
_x000D_
FINISH: 1E4520 CAT YELLOW KPE92210P60 HG_x000D_
_x000D_
CRU .54</t>
  </si>
  <si>
    <t>IK2AC-0000</t>
  </si>
  <si>
    <t>IK2AH-0000</t>
  </si>
  <si>
    <t>IK2AW-0000</t>
  </si>
  <si>
    <t>IK2B3-0000</t>
  </si>
  <si>
    <t>IK2DE-0000</t>
  </si>
  <si>
    <t>IK2JN-0000</t>
  </si>
  <si>
    <t>IK2K7-0000</t>
  </si>
  <si>
    <t>IK2KH-0000</t>
  </si>
  <si>
    <t>IK2LG-0000</t>
  </si>
  <si>
    <t>IK2LJ-0000</t>
  </si>
  <si>
    <t>IK2LM-0000</t>
  </si>
  <si>
    <t>IK2O6-0000</t>
  </si>
  <si>
    <t>IK2Q1-0005</t>
  </si>
  <si>
    <t>REMAKE3</t>
  </si>
  <si>
    <t>L155502,L155508_x000D_
~6000QTY001</t>
  </si>
  <si>
    <t>IK2VW-0000</t>
  </si>
  <si>
    <t>IK2VZ-0000</t>
  </si>
  <si>
    <t>IK2Y3-0000</t>
  </si>
  <si>
    <t>IK2YO-0000</t>
  </si>
  <si>
    <t>IK33X-0000</t>
  </si>
  <si>
    <t>IK36G-0000</t>
  </si>
  <si>
    <t>IK36I-0000</t>
  </si>
  <si>
    <t>IK37P-0000</t>
  </si>
  <si>
    <t>IK3AS-0000</t>
  </si>
  <si>
    <t>IK3DR-0000</t>
  </si>
  <si>
    <t>KRBY-279-9374-UNF</t>
  </si>
  <si>
    <t>11GA BRACKET 60 X 50 MM</t>
  </si>
  <si>
    <t>IK3DS-0000</t>
  </si>
  <si>
    <t>KRBY-312-3126-UNF</t>
  </si>
  <si>
    <t xml:space="preserve">COVER, 9.55 X 5.63 X 1.03 X 14 GA, PER DRAWING 312-3127 REV 01, AND 312-3126 REV 01_x000D_
</t>
  </si>
  <si>
    <t>IK3EB-0000</t>
  </si>
  <si>
    <t>KRBY-614-9964-1-UNF</t>
  </si>
  <si>
    <t>BRACKET AS: 3/16 BASE ANGLE</t>
  </si>
  <si>
    <t>IK3EC-0000</t>
  </si>
  <si>
    <t>KRBY-614-9964-2-UNF</t>
  </si>
  <si>
    <t>BRACKET AS: 11 GA ANGLE</t>
  </si>
  <si>
    <t>IK3ED-0000</t>
  </si>
  <si>
    <t>KRBY-624-0824-UNF</t>
  </si>
  <si>
    <t>PLATE PER DRAWING 624-0824 REV 01_x000D_
_x000D_
CRU .54</t>
  </si>
  <si>
    <t>IK3EM-0000</t>
  </si>
  <si>
    <t>KRBY-630-1725-UNF</t>
  </si>
  <si>
    <t>14GA T-BRACKET W/ WELD NUTS PER DRAWING 630-1725 REV 01_x000D_
_x000D_
CRU .54</t>
  </si>
  <si>
    <t>H1255-0000</t>
  </si>
  <si>
    <t xml:space="preserve">MOUNTING BRACKET ASSY 19MV 170MM PER DRAWINGS  2001503157 REV A AND 2001503158 REV A_x000D_
_x000D_
FINISH: AMERICAN STERLING GRAY POWDER (PAS6-90107)_x000D_
_x000D_
MADE FROM 16 GA GALVANEAL_x000D_
_x000D_
ALL PARTS TO BE LABLED USING CUSTOM LABEL SETUP PER GASTON SPEC PW06-0004_x000D_
_x000D_
SAME AS SO-50956JO H0993_x000D_
CRU .56_x000D_
</t>
  </si>
  <si>
    <t>H1314-0000</t>
  </si>
  <si>
    <t>SPI-00195-332</t>
  </si>
  <si>
    <t>PANEL, ROOG 15/50HP BBAC W/LOUVERS PER DRAWING 00195-332 REV 00_x000D_
_x000D_
FINISH: SATIN BLACK _x000D_
_x000D_
SAME AS SO#49867 JO#H0189</t>
  </si>
  <si>
    <t xml:space="preserve">`REV000 _x000D_
_x000D_
</t>
  </si>
  <si>
    <t>IK29I-0000</t>
  </si>
  <si>
    <t>IK2BG-0000</t>
  </si>
  <si>
    <t>IK2BK-0000</t>
  </si>
  <si>
    <t>IK2GF-0000</t>
  </si>
  <si>
    <t>IK2GI-0000</t>
  </si>
  <si>
    <t>IK2J5-0000</t>
  </si>
  <si>
    <t>IK2VM-0000</t>
  </si>
  <si>
    <t>IK37R-0000</t>
  </si>
  <si>
    <t>IK37S-0000</t>
  </si>
  <si>
    <t>IK37T-0000</t>
  </si>
  <si>
    <t>IK37X-0000</t>
  </si>
  <si>
    <t>IK37Z-0000</t>
  </si>
  <si>
    <t>IK38A-0000</t>
  </si>
  <si>
    <t>IK39Z-0000</t>
  </si>
  <si>
    <t>IK3H3-0000</t>
  </si>
  <si>
    <t>IK3I4-0000</t>
  </si>
  <si>
    <t>IK3EU-0000</t>
  </si>
  <si>
    <t>IK26A-0000</t>
  </si>
  <si>
    <t>IK26B-0000</t>
  </si>
  <si>
    <t>IK28J-0000</t>
  </si>
  <si>
    <t>IK28K-0000</t>
  </si>
  <si>
    <t>IK290-0000</t>
  </si>
  <si>
    <t>IK29A-0000</t>
  </si>
  <si>
    <t>IK2BV-0000</t>
  </si>
  <si>
    <t>IK2BX-0000</t>
  </si>
  <si>
    <t>IK2ED-0000</t>
  </si>
  <si>
    <t>IK2EG-0000</t>
  </si>
  <si>
    <t>IK2T5-0000</t>
  </si>
  <si>
    <t>IK2TB-0000</t>
  </si>
  <si>
    <t>IK2TC-0000</t>
  </si>
  <si>
    <t>IK2TQ-0000</t>
  </si>
  <si>
    <t>IK2TW-0000</t>
  </si>
  <si>
    <t>IK2TX-0000</t>
  </si>
  <si>
    <t>IK2TY-0000</t>
  </si>
  <si>
    <t>IK2TZ-0000</t>
  </si>
  <si>
    <t>IK2U3-0000</t>
  </si>
  <si>
    <t>IK2U4-0000</t>
  </si>
  <si>
    <t>IK2W7-0000</t>
  </si>
  <si>
    <t>IK2W8-0000</t>
  </si>
  <si>
    <t>IK2W9-0000</t>
  </si>
  <si>
    <t>IK31G-0000</t>
  </si>
  <si>
    <t>IK35V-0000</t>
  </si>
  <si>
    <t>KRBY-588-0471-UP</t>
  </si>
  <si>
    <t>IK3A0-0000</t>
  </si>
  <si>
    <t>`REV001 ._x000D_
_x000D_
POWDER REWORK 9/18/25 SEC_x000D_
_x000D_
**sister to H1183-0000</t>
  </si>
  <si>
    <t>H1182-0004</t>
  </si>
  <si>
    <t>H1204-0007</t>
  </si>
  <si>
    <t>REWORK5</t>
  </si>
  <si>
    <t>~2151QTY001</t>
  </si>
  <si>
    <t>`REV010 _x000D_
_x000D_
POWDER REWORK 9/18/25 SEC_x000D_
_x000D_
REMAKE CREATED IN ORDER TO CUT MORE PARTS SO THE BRAKE PRESS HAS THE ABILITY TO DIAL THE PARTS IN OUT OF THE SAME STEEL.  TO BE CUT AT THE SAME TIME AS THE UPPER LEVEL JOB. 8/27/25 NTF</t>
  </si>
  <si>
    <t>`REV002 ._x000D_
_x000D_
POWDER REWORK_x000D_
PPAP COMPLETED G7735-0000 (02/27/23)</t>
  </si>
  <si>
    <t>IK22H-0000</t>
  </si>
  <si>
    <t>IK2DK-0000</t>
  </si>
  <si>
    <t>IK2DL-0000</t>
  </si>
  <si>
    <t>IK2E7-0000</t>
  </si>
  <si>
    <t>IK2W4-0000</t>
  </si>
  <si>
    <t>IK2X8-0000</t>
  </si>
  <si>
    <t>IK2VU-0000</t>
  </si>
  <si>
    <t>IK2Y5-0000</t>
  </si>
  <si>
    <t>H1176-0000</t>
  </si>
  <si>
    <t>SUPT,BRKT CANOPY CURB PER DRAWING 02250264-735 REV01_x000D_
_x000D_
**LOWEST QUANTITY PRICING FOR INITIAL ORDER - ONE TIME PPAP AND ENGINEERING COSTS INCLUDED**_x000D_
_x000D_
FINISH: SULLAIR BLACK SAND TEXTURE_x000D_
_x000D_
SAME AS SO-50751 JO-H0810  _x000D_
_x000D_
CRU .64</t>
  </si>
  <si>
    <t xml:space="preserve">`REV002 ._x000D_
_x000D_
SDR sent 9/10/25 by BMM for a welding change in an attempt to make a better part_x000D_
_x000D_
QTR - NEED MORE SPECIFIC DIRECTION FOR ASSEMBLY PERSONNEL REGARDING SKID_x000D_
_x000D_
QTR - SKID IN OPERATION 0, SHOULD BE IN ASSEMBLY OPERATION 9/19/25 FIXED SEC_x000D_
QTR - POWDER IN ASSEMBLY OPERATION, SHOULD BE IN POWDER OPERATION 9/19/25 FIXED SEC_x000D_
QTR - L156396 CORNERS SHOULD HAVE 1/4" RADIUS PER PRINT - 9/19/25 FIXED IN BYSOFT. SEC_x000D_
QTR - HARDWARE IN FORM OPERATION, SHOULD BE IN ASSEMBLY OPERATION 9/19/25 FIXED SEC_x000D_
NEW TRAVELER UPDATED AND REPRINTED. 9/19/25 SEC_x000D_
</t>
  </si>
  <si>
    <t>H1183-0000</t>
  </si>
  <si>
    <t>SULL-02250230-653</t>
  </si>
  <si>
    <t xml:space="preserve">LOUVER, REAR PER DRAWING 02250230-653 REV 02_x000D_
_x000D_
FINISH:  SULLAIR BLACK TEXTURE (10012)_x000D_
</t>
  </si>
  <si>
    <t xml:space="preserve">`REV004 ._x000D_
QTR: ADD MISSING HOLE - DETAIL J HOLE PATTERN_x000D_
DEEP PART NUMBER ETCHING NEEDED PER 1E0507B_x000D_
ADD ETCH TO IDENTIFY WHICH BOSS GOES WHERE (M6 VS. M10)_x000D_
ADD ETCHING ON DOOR (DETAIL S CUTOUT) TO ENSURE ITEM 7 GETS WELDED IN THE CORRECT ORIENTATION_x000D_
INCREASE SIZE ON DOOR ROD GUIDE HOLES TO .25"_x000D_
HDW99-0076001000.75000000 WAS QTY 2 PER UNIT NEEDS TO BE 4. 9/23/25 NTF_x000D_
EMKA-Z-1000-U329 WAS QTY 3 PER UNIT NEEDS TO BE 2. 9/23/25 NTF_x000D_
_x000D_
</t>
  </si>
  <si>
    <t>`REV000_x000D_
SDR FOR RIVETING SUBMITTED 8/27/25 SEC._x000D_
FOLLOWED UP ON SDR W/JEROME 9/10/25 SEC._x000D_
FOLLOWED UP ON SDR W/JEROME, COPIED SQE AND MIKE MILLER 9/15/25 SEC._x000D_
FOLLOWED UP ON SDR W/JEROME, COPIED SQE AND MIKE MILLER 9/22/25 SEC.</t>
  </si>
  <si>
    <t>H1297-0000</t>
  </si>
  <si>
    <t>SULL-88292048-588</t>
  </si>
  <si>
    <t>SEAT, MTR BASE DSP55/75KW VSD PER DRAWING 88292048-588 REV 01_x000D_
_x000D_
FINISH: SULLAIR BLACK SAND TEXTURE_x000D_
_x000D_
***NOTES***_x000D_
-PPAP ADDED AS SEPARATE LINE ITEM PER REQUEST_x000D_
-EXCEPTION: QUOTED USING 3/16" A36 IN PLACE OF 7 GA_x000D_
_x000D_
CRU HR .56_x000D_
CRU CR .64</t>
  </si>
  <si>
    <t>`rev001 .</t>
  </si>
  <si>
    <t>H1334-0000</t>
  </si>
  <si>
    <t xml:space="preserve">SUPT, BRKT E425 COOLING PER DRAWINGS: REV 03_x000D_
_x000D_
_x000D_
DMG-1004-1142_REV03_x000D_
DMG-1004-1143_REV02_x000D_
DMG-1004-1144_REV02_x000D_
DMG-1004-1145_REV02_x000D_
_x000D_
_x000D_
FINISH: SULLAIR BLACK SAND TEXTURE_x000D_
_x000D_
SAME AS   SO-51150 JO-H1138_x000D_
_x000D_
CRU .64_x000D_
_x000D_
</t>
  </si>
  <si>
    <t>H1338-0000</t>
  </si>
  <si>
    <t>SULL-02250133-839</t>
  </si>
  <si>
    <t>SUPT, CAN CNTR POST TS32SC PER DRAWING 02250133-839 REV 03_x000D_
_x000D_
FINISH: SULLAIR GLOBAL GREEN SAND TEXTURE_x000D_
_x000D_
***NOTES***_x000D_
REMOVED PPAP FROM 3 PIECE ORDER QUANTITY._x000D_
_x000D_
CRU .64</t>
  </si>
  <si>
    <t>H1345-0000</t>
  </si>
  <si>
    <t>SULL-88292047-955</t>
  </si>
  <si>
    <t>SEAT, MTR BASE 250S/M PER DRAWING 88292047-955 REV 01_x000D_
_x000D_
FINISH: SULLAIR BLACK SAND TEXTURE_x000D_
_x000D_
***REMOVED 3-PIECE FIRST ORDER QUANTITY AND ADDED SEPARATE LINE ITEM FOR PPAP PER REQUEST_x000D_
_x000D_
**EXCEPTION: QUOTED USING 3/16" A36 IN PLACE OF 7 GA**_x000D_
_x000D_
CRU HR .56_x000D_
CRU CR .64</t>
  </si>
  <si>
    <t>H1366-0000</t>
  </si>
  <si>
    <t>KRBY-609-1501</t>
  </si>
  <si>
    <t>COVER (BATTERY) PER DRAWING 609-1501 REV 01_x000D_
_x000D_
FINISH: MEDIUM GLOSS BLACK
_x000D_
_x000D_
LABEL PER: 1E0507B_x000D_
_x000D_
SIM TO- SO 09606 JO G9908_x000D_
_x000D_
CRU .54</t>
  </si>
  <si>
    <t>H1387-0000</t>
  </si>
  <si>
    <t>CUSC-SLCRL-38266G-BLK</t>
  </si>
  <si>
    <t>CRAWLBRELLA COVER -SLOPED DESIGN_x000D_
GAS STRUTS AND STIFFENER INCLUDED_x000D_
COVER:38"26"x6" (WIDTH X PROJECTION X REAR HEIGHT)_x000D_
SLCRL BLACK_x000D_
_x000D_
PARTIALLY ASSEMBLED AND PACKAGED IN BOX_x000D_
_x000D_
FINISH- BLACK TEXTURE_x000D_
_x000D_
SHIPPING FEDEX GROUND</t>
  </si>
  <si>
    <t>IK21P-0001</t>
  </si>
  <si>
    <t xml:space="preserve">~2708QTY180_x000D_
</t>
  </si>
  <si>
    <t>IK25R-0000</t>
  </si>
  <si>
    <t>IK2DJ-0000</t>
  </si>
  <si>
    <t>IK2DY-0000</t>
  </si>
  <si>
    <t>DEDICATED FREIGHT_x000D_
_x000D_
COVER, 9.55 X 5.63 X 1.03 X 14 GA, PER DRAWING 312-3127 REV 01, AND 312-3126 REV 01_x000D_
_x000D_
FINISH: POWDER-PTY90114 1E1950A CAT YELLOW KPE92210P60 HG_x000D_
_x000D_
CRU .54</t>
  </si>
  <si>
    <t>IK2E5-0000</t>
  </si>
  <si>
    <t>IK2FB-0001</t>
  </si>
  <si>
    <t>~2735QTY025</t>
  </si>
  <si>
    <t>IK2GH-0000</t>
  </si>
  <si>
    <t>IK2GL-0000</t>
  </si>
  <si>
    <t>IK2GM-0000</t>
  </si>
  <si>
    <t>IK2HB-0000</t>
  </si>
  <si>
    <t>IK2J7-0000</t>
  </si>
  <si>
    <t>IK2NK-0000</t>
  </si>
  <si>
    <t>IK2NL-0000</t>
  </si>
  <si>
    <t>IK2VX-0000</t>
  </si>
  <si>
    <t>IK2XD-0000</t>
  </si>
  <si>
    <t>FRAME AS - EXT 710MM X 464MM X 189MM PER DRAWING 623-2891 REV 02. SUBCOMPONENTS AT REV 00_x000D_
_x000D_
*PART NEEDS TO HAVE DMG LABEL WRAPPED AROUND THE POWDER CAP ON WELD STUD*_x000D_
_x000D_
FINISH: 1E4520 CAT YELLOW KPE92210P60 HG_x000D_
_x000D_
CRU .54</t>
  </si>
  <si>
    <t>IK2XE-0000</t>
  </si>
  <si>
    <t>IK2XF-0000</t>
  </si>
  <si>
    <t>FRAME AS - EXT 710MM X 464MM X 189MM PER DRAWING 623-2891 REV 02. SUBCOMPONENTS AT REV 00_x000D_
_x000D_
FINISH: 1E4520 CAT YELLOW KPE92210P60 HG_x000D_
_x000D_
CRU .54</t>
  </si>
  <si>
    <t>IK2YF-0000</t>
  </si>
  <si>
    <t>IK2YI-0000</t>
  </si>
  <si>
    <t>IK2Z4-0000</t>
  </si>
  <si>
    <t>SUPT, BRKT AIR FILTER</t>
  </si>
  <si>
    <t xml:space="preserve">SUPT, BRKT AIR FILTER PER DRAWING 1004-3403 REV 02_x000D_
_x000D_
FINISH: SULLAIR BLACK SAND TEXTURE_x000D_
</t>
  </si>
  <si>
    <t>IK30J-0000</t>
  </si>
  <si>
    <t>IK36F-0000</t>
  </si>
  <si>
    <t>IK36H-0000</t>
  </si>
  <si>
    <t>IK36J-0000</t>
  </si>
  <si>
    <t>IK3I7-0000</t>
  </si>
  <si>
    <t>IK3I8-0000</t>
  </si>
  <si>
    <t>IK3I9-0000</t>
  </si>
  <si>
    <t>IK3IA-0000</t>
  </si>
  <si>
    <t>IK3IB-0000</t>
  </si>
  <si>
    <t>IK3IC-0000</t>
  </si>
  <si>
    <t>IK3IS-0000</t>
  </si>
  <si>
    <t>11GA BRACKET 60 X 50 MM_x000D_
 PER DRAWING 279-9374 REV 00 _x000D_
_x000D_
FINISH: POWDER-PPG-PCTZ39104 - CAT YELLOW SMOOTH PPG_x000D_
_x000D_
CRU HR .44_x000D_
CRU CR .54</t>
  </si>
  <si>
    <t>IK3K4-0000</t>
  </si>
  <si>
    <t>IK3KO-0000</t>
  </si>
  <si>
    <t>H1181-0003</t>
  </si>
  <si>
    <t>~0565QTY003</t>
  </si>
  <si>
    <t>H1316-0000</t>
  </si>
  <si>
    <t>SPI-01901000 0999</t>
  </si>
  <si>
    <t>PANEL, LIFT BAIL ACCESS REV 03_x000D_
_x000D_
FINISH: SPI ORANGE TEXTURE_x000D_
_x000D_
SAME AS SO 47620 JO G8065</t>
  </si>
  <si>
    <t>`REV003 _x000D_
_x000D_
POWDER-PPG-PCTA39137 SPI ORANGE TEXTURE</t>
  </si>
  <si>
    <t>IK2LP-0000</t>
  </si>
  <si>
    <t>IK2LR-0000</t>
  </si>
  <si>
    <t>IK2W2-0001</t>
  </si>
  <si>
    <t>L124890_x000D_
~1092QTY008</t>
  </si>
  <si>
    <t>IK2X2-0000</t>
  </si>
  <si>
    <t>IK36K-0000</t>
  </si>
  <si>
    <t>IK36M-0000</t>
  </si>
  <si>
    <t>IK36N-0000</t>
  </si>
  <si>
    <t>IK36O-0000</t>
  </si>
  <si>
    <t>IK38N-0000</t>
  </si>
  <si>
    <t>IK3B5-0000</t>
  </si>
  <si>
    <t>Z1000-0000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</si>
</sst>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0" xfId="0" applyNumberFormat="1"/>
    <xf numFmtId="0" fontId="1" fillId="2" borderId="1" xfId="0" applyFont="1" applyFill="1" applyBorder="1"/>
    <xf numFmtId="14"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Query from m2mdata01" backgroundRefresh="0" refreshOnLoad="1" connectionId="2" autoFormatId="16" applyNumberFormats="0" applyBorderFormats="0" applyFontFormats="0" applyPatternFormats="0" applyAlignmentFormats="0" applyWidthHeightFormats="0">
  <queryTableRefresh nextId="33" unboundColumnsRight="14">
    <queryTableFields count="22">
      <queryTableField id="1" name="fjobno" tableColumnId="1"/>
      <queryTableField id="3" name="fpartrev" tableColumnId="3"/>
      <queryTableField id="4" name="fquantity" tableColumnId="4"/>
      <queryTableField id="6" name="fstatus" tableColumnId="6"/>
      <queryTableField id="11" name="fdesc" tableColumnId="8"/>
      <queryTableField id="15" name="fcudrev" tableColumnId="10"/>
      <queryTableField id="17" name="fdescmemo" tableColumnId="12"/>
      <queryTableField id="24" name="fpartnoOrginal" tableColumnId="2"/>
      <queryTableField id="12" dataBound="0" tableColumnId="9"/>
      <queryTableField id="13" dataBound="0" tableColumnId="5"/>
      <queryTableField id="19" dataBound="0" tableColumnId="14"/>
      <queryTableField id="18" dataBound="0" tableColumnId="13"/>
      <queryTableField id="14" dataBound="0" tableColumnId="7"/>
      <queryTableField id="26" dataBound="0" tableColumnId="16"/>
      <queryTableField id="27" dataBound="0" tableColumnId="17"/>
      <queryTableField id="16" dataBound="0" tableColumnId="11"/>
      <queryTableField id="23" dataBound="0" tableColumnId="18"/>
      <queryTableField id="29" dataBound="0" tableColumnId="19"/>
      <queryTableField id="28" dataBound="0" tableColumnId="15"/>
      <queryTableField id="30" dataBound="0" tableColumnId="20"/>
      <queryTableField id="31" dataBound="0" tableColumnId="21"/>
      <queryTableField id="32" dataBound="0" tableColumnId="22"/>
    </queryTableFields>
  </queryTableRefresh>
</queryTable>
</file>

<file path=xl/queryTables/queryTable2.xml><?xml version="1.0" encoding="utf-8"?>
<queryTable xmlns="http://schemas.openxmlformats.org/spreadsheetml/2006/main" name="Query from m2mdata01" backgroundRefresh="0" refreshOnLoad="1" connectionId="3" autoFormatId="16" applyNumberFormats="0" applyBorderFormats="0" applyFontFormats="0" applyPatternFormats="0" applyAlignmentFormats="0" applyWidthHeightFormats="0">
  <queryTableRefresh nextId="27" unboundColumnsRight="7">
    <queryTableFields count="15">
      <queryTableField id="1" name="fjobno" tableColumnId="1"/>
      <queryTableField id="3" name="fpartrev" tableColumnId="3"/>
      <queryTableField id="4" name="fquantity" tableColumnId="4"/>
      <queryTableField id="6" name="fstatus" tableColumnId="6"/>
      <queryTableField id="11" name="fdesc" tableColumnId="8"/>
      <queryTableField id="15" name="fcudrev" tableColumnId="10"/>
      <queryTableField id="16" name="fdescmemo" tableColumnId="11"/>
      <queryTableField id="24" name="fpartnoOriginal" tableColumnId="16"/>
      <queryTableField id="12" dataBound="0" tableColumnId="9"/>
      <queryTableField id="17" dataBound="0" tableColumnId="13"/>
      <queryTableField id="19" dataBound="0" tableColumnId="12"/>
      <queryTableField id="20" dataBound="0" tableColumnId="14"/>
      <queryTableField id="13" dataBound="0" tableColumnId="5"/>
      <queryTableField id="14" dataBound="0" tableColumnId="7"/>
      <queryTableField id="23" dataBound="0" tableColumnId="15"/>
    </queryTableFields>
  </queryTableRefresh>
</queryTable>
</file>

<file path=xl/queryTables/queryTable3.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5">
    <queryTableFields count="4">
      <queryTableField id="1" name="GASTON PART NUMBER" tableColumnId="1"/>
      <queryTableField id="2" name="CombinedGaston" tableColumnId="2"/>
      <queryTableField id="3" name="CombinedCarrier" tableColumnId="3"/>
      <queryTableField id="4" name="CombinedREVWKYR"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Table_Query_from_m2mdata01" displayName="Table_Query_from_m2mdata01" ref="A1:V335" tableType="queryTable" totalsRowShown="0">
  <autoFilter ref="A1:V335"/>
  <tableColumns count="22">
    <tableColumn id="1" uniqueName="1" name="fjobno" queryTableFieldId="1"/>
    <tableColumn id="3" uniqueName="3" name="fpartrev" queryTableFieldId="3"/>
    <tableColumn id="4" uniqueName="4" name="fquantity" queryTableFieldId="4"/>
    <tableColumn id="6" uniqueName="6" name="fstatus" queryTableFieldId="6"/>
    <tableColumn id="8" uniqueName="8" name="fdesc" queryTableFieldId="11"/>
    <tableColumn id="10" uniqueName="10" name="fcudrev" queryTableFieldId="15"/>
    <tableColumn id="12" uniqueName="12" name="fdescmemo" queryTableFieldId="17"/>
    <tableColumn id="2" uniqueName="2" name="fpartnoOrginal" queryTableFieldId="24"/>
    <tableColumn id="9" uniqueName="9" name="FIND REV" queryTableFieldId="12" dataDxfId="20">
      <calculatedColumnFormula>FIND("REV",Table_Query_from_m2mdata01[[#This Row],[fdescmemo]])</calculatedColumnFormula>
    </tableColumn>
    <tableColumn id="5" uniqueName="5" name="FIND REV2" queryTableFieldId="13" dataDxfId="19">
      <calculatedColumnFormula>FIND("REV",Table_Query_from_m2mdata01[[#This Row],[fdesc]])</calculatedColumnFormula>
    </tableColumn>
    <tableColumn id="14" uniqueName="14" name="FIND REV3" queryTableFieldId="19" dataDxfId="18">
      <calculatedColumnFormula>FIND("`REV",Table_Query_from_m2mdata01[[#This Row],[fdescmemo]])</calculatedColumnFormula>
    </tableColumn>
    <tableColumn id="13" uniqueName="13" name="FIND REV4" queryTableFieldId="18" dataDxfId="17">
      <calculatedColumnFormula>FIND("`REV",Table_Query_from_m2mdata01[[#This Row],[fdesc]])</calculatedColumnFormula>
    </tableColumn>
    <tableColumn id="7" uniqueName="7" name="SELECT" queryTableFieldId="14" dataDxfId="16">
      <calculatedColumnFormula>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calculatedColumnFormula>
    </tableColumn>
    <tableColumn id="16" uniqueName="16" name="KirbyCheck" queryTableFieldId="26" dataDxfId="15">
      <calculatedColumnFormula>IF(LEFT(Table_Query_from_m2mdata01[[#This Row],[fpartnoOrginal]],4)="KRBY","KRBY","")</calculatedColumnFormula>
    </tableColumn>
    <tableColumn id="17" uniqueName="17" name="KirbyP#" queryTableFieldId="27" dataDxfId="14">
      <calculatedColumnFormula>IF(Table_Query_from_m2mdata01[[#This Row],[KirbyCheck]]="KRBY",RIGHT(Table_Query_from_m2mdata01[[#This Row],[fpartnoOrginal]],LEN(Table_Query_from_m2mdata01[[#This Row],[fpartnoOrginal]])-5),"")</calculatedColumnFormula>
    </tableColumn>
    <tableColumn id="11" uniqueName="11" name="FINAL REV" queryTableFieldId="16" dataDxfId="13">
      <calculatedColumnFormula>RIGHT(IF(Table_Query_from_m2mdata01[[#This Row],[FinalRevReview]]=TRUE,"9999",IF(Table_Query_from_m2mdata01[[#This Row],[fpartrev]]="NS",Table_Query_from_m2mdata01[[#This Row],[SELECT]],Table_Query_from_m2mdata01[[#This Row],[fpartrev]])),2)</calculatedColumnFormula>
    </tableColumn>
    <tableColumn id="18" uniqueName="18" name="fpartno" queryTableFieldId="23" dataDxfId="12">
      <calculatedColumnFormula>CONCATENATE("DMG ", Table_Query_from_m2mdata01[[#This Row],[fpartnoOrginal]])</calculatedColumnFormula>
    </tableColumn>
    <tableColumn id="19" uniqueName="19" name="Gaston?" queryTableFieldId="29" dataDxfId="11">
      <calculatedColumnFormula>IF(LEFT(Table_Query_from_m2mdata01[[#This Row],[fpartnoOrginal]],3)="419","DontPrint",(IF(LEFT(Table_Query_from_m2mdata01[[#This Row],[fpartnoOrginal]],4)="2001","DontPrint",IF(LEFT(Table_Query_from_m2mdata01[[#This Row],[fpartnoOrginal]],3)="03D","DontPrint","DoPrint"))))</calculatedColumnFormula>
    </tableColumn>
    <tableColumn id="15" uniqueName="15" name="FinalRevReview" queryTableFieldId="28" dataDxfId="10">
      <calculatedColumnFormula>OR(Table_Query_from_m2mdata01[[#This Row],[KirbyCheck]]="KRBY",Table_Query_from_m2mdata01[[#This Row],[Gaston?]]="DontPrint")</calculatedColumnFormula>
    </tableColumn>
    <tableColumn id="20" uniqueName="20" name="CombinedGaston" queryTableFieldId="30" dataDxfId="9">
      <calculatedColumnFormula>IFERROR(VLOOKUP(Table_Query_from_m2mdata01[[#This Row],[fpartnoOrginal]],GastonRef!A:D,2,FALSE),"")</calculatedColumnFormula>
    </tableColumn>
    <tableColumn id="21" uniqueName="21" name="CombinedCarrier" queryTableFieldId="31" dataDxfId="8">
      <calculatedColumnFormula>IFERROR(VLOOKUP(Table_Query_from_m2mdata01[[#This Row],[fpartnoOrginal]],GastonRef!A:D,3,FALSE),"")</calculatedColumnFormula>
    </tableColumn>
    <tableColumn id="22" uniqueName="22" name="CombinedREVWKYR" queryTableFieldId="32" dataDxfId="7">
      <calculatedColumnFormula>IFERROR(VLOOKUP(Table_Query_from_m2mdata01[[#This Row],[fpartnoOrginal]],GastonRef!A:D,4,FALSE),"")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_Query_from_m2mdata013" displayName="Table_Query_from_m2mdata013" ref="A1:O2025" tableType="queryTable" totalsRowShown="0">
  <autoFilter ref="A1:O2025"/>
  <tableColumns count="15">
    <tableColumn id="1" uniqueName="1" name="fjobno" queryTableFieldId="1"/>
    <tableColumn id="3" uniqueName="3" name="fpartrev" queryTableFieldId="3"/>
    <tableColumn id="4" uniqueName="4" name="fquantity" queryTableFieldId="4"/>
    <tableColumn id="6" uniqueName="6" name="fstatus" queryTableFieldId="6"/>
    <tableColumn id="8" uniqueName="8" name="fdesc" queryTableFieldId="11"/>
    <tableColumn id="10" uniqueName="10" name="fcudrev" queryTableFieldId="15"/>
    <tableColumn id="11" uniqueName="11" name="fdescmemo" queryTableFieldId="16"/>
    <tableColumn id="16" uniqueName="16" name="fpartnoOriginal" queryTableFieldId="24"/>
    <tableColumn id="9" uniqueName="9" name="FIND REV" queryTableFieldId="12" dataDxfId="6">
      <calculatedColumnFormula>FIND("REV",Table_Query_from_m2mdata013[[#This Row],[fdescmemo]])</calculatedColumnFormula>
    </tableColumn>
    <tableColumn id="13" uniqueName="13" name="FIND REV2" queryTableFieldId="17" dataDxfId="5">
      <calculatedColumnFormula>FIND("REV",Table_Query_from_m2mdata013[[#This Row],[fdesc]])</calculatedColumnFormula>
    </tableColumn>
    <tableColumn id="12" uniqueName="12" name="FIND REV3" queryTableFieldId="19" dataDxfId="4">
      <calculatedColumnFormula>FIND("`REV",Table_Query_from_m2mdata013[[#This Row],[fdescmemo]])</calculatedColumnFormula>
    </tableColumn>
    <tableColumn id="14" uniqueName="14" name="FIND REV4" queryTableFieldId="20" dataDxfId="3">
      <calculatedColumnFormula>FIND("`REV",Table_Query_from_m2mdata013[[#This Row],[fdesc]])</calculatedColumnFormula>
    </tableColumn>
    <tableColumn id="5" uniqueName="5" name="SELECT" queryTableFieldId="13" dataDxfId="2">
      <calculatedColumnFormula>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calculatedColumnFormula>
    </tableColumn>
    <tableColumn id="7" uniqueName="7" name="FINAL REV" queryTableFieldId="14" dataDxfId="1">
      <calculatedColumnFormula>IF(Table_Query_from_m2mdata013[[#This Row],[fpartrev]]="NS",Table_Query_from_m2mdata013[[#This Row],[SELECT]],Table_Query_from_m2mdata013[[#This Row],[fpartrev]])</calculatedColumnFormula>
    </tableColumn>
    <tableColumn id="15" uniqueName="15" name="fpartno" queryTableFieldId="23" dataDxfId="0">
      <calculatedColumnFormula>CONCATENATE("DMG ",Table_Query_from_m2mdata013[[#This Row],[fpartnoOriginal]])</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Sheet1" displayName="Sheet1" ref="A1:D24" tableType="queryTable" totalsRowShown="0">
  <autoFilter ref="A1:D24"/>
  <sortState ref="A2:M24">
    <sortCondition ref="B1:B24"/>
  </sortState>
  <tableColumns count="4">
    <tableColumn id="1" uniqueName="1" name="GASTON PART NUMBER" queryTableFieldId="1" dataDxfId="24"/>
    <tableColumn id="2" uniqueName="2" name="CombinedGaston" queryTableFieldId="2" dataDxfId="23"/>
    <tableColumn id="3" uniqueName="3" name="CombinedCarrier" queryTableFieldId="3" dataDxfId="22"/>
    <tableColumn id="4" uniqueName="4" name="CombinedREVWKYR" queryTableFieldId="4" data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336"/>
  <sheetViews>
    <sheetView tabSelected="1" topLeftCell="A31" workbookViewId="0">
      <selection activeCell="E47" sqref="E47"/>
    </sheetView>
  </sheetViews>
  <sheetFormatPr defaultRowHeight="15" x14ac:dyDescent="0.25"/>
  <cols>
    <col min="1" max="1" width="11.85546875" customWidth="1"/>
    <col min="2" max="2" width="10.42578125" customWidth="1"/>
    <col min="3" max="3" width="11.42578125" customWidth="1"/>
    <col min="4" max="4" width="10.7109375" customWidth="1"/>
    <col min="5" max="5" width="81.140625" bestFit="1" customWidth="1"/>
    <col min="6" max="6" width="10" customWidth="1"/>
    <col min="7" max="7" width="81.140625" bestFit="1" customWidth="1"/>
    <col min="8" max="8" width="31.140625" customWidth="1"/>
    <col min="9" max="9" width="11.42578125" customWidth="1"/>
    <col min="10" max="12" width="12.42578125" customWidth="1"/>
    <col min="13" max="13" width="9.28515625" customWidth="1"/>
    <col min="14" max="14" width="13.140625" bestFit="1" customWidth="1"/>
    <col min="15" max="15" width="21" customWidth="1"/>
    <col min="16" max="16" width="12.28515625" bestFit="1" customWidth="1"/>
    <col min="17" max="17" width="36" customWidth="1"/>
    <col min="18" max="18" width="10.5703125" bestFit="1" customWidth="1"/>
    <col min="19" max="19" width="17.5703125" bestFit="1" customWidth="1"/>
    <col min="20" max="20" width="18.85546875" bestFit="1" customWidth="1"/>
    <col min="21" max="21" width="18.5703125" bestFit="1" customWidth="1"/>
    <col min="22" max="22" width="21.5703125" bestFit="1" customWidth="1"/>
  </cols>
  <sheetData>
    <row r="1" spans="1:22" x14ac:dyDescent="0.25">
      <c r="A1" t="s">
        <v>0</v>
      </c>
      <c r="B1" t="s">
        <v>2</v>
      </c>
      <c r="C1" t="s">
        <v>3</v>
      </c>
      <c r="D1" t="s">
        <v>4</v>
      </c>
      <c r="E1" t="s">
        <v>7</v>
      </c>
      <c r="F1" t="s">
        <v>9</v>
      </c>
      <c r="G1" t="s">
        <v>86</v>
      </c>
      <c r="H1" t="s">
        <v>135</v>
      </c>
      <c r="I1" t="s">
        <v>69</v>
      </c>
      <c r="J1" t="s">
        <v>93</v>
      </c>
      <c r="K1" t="s">
        <v>99</v>
      </c>
      <c r="L1" t="s">
        <v>100</v>
      </c>
      <c r="M1" t="s">
        <v>70</v>
      </c>
      <c r="N1" t="s">
        <v>314</v>
      </c>
      <c r="O1" t="s">
        <v>315</v>
      </c>
      <c r="P1" t="s">
        <v>8</v>
      </c>
      <c r="Q1" t="s">
        <v>1</v>
      </c>
      <c r="R1" t="s">
        <v>384</v>
      </c>
      <c r="S1" t="s">
        <v>383</v>
      </c>
      <c r="T1" t="s">
        <v>2893</v>
      </c>
      <c r="U1" s="3" t="s">
        <v>2894</v>
      </c>
      <c r="V1" s="3" t="s">
        <v>2895</v>
      </c>
    </row>
    <row r="2" spans="1:22" x14ac:dyDescent="0.25">
      <c r="A2" t="s">
        <v>417</v>
      </c>
      <c r="B2" t="s">
        <v>5</v>
      </c>
      <c r="C2">
        <v>1</v>
      </c>
      <c r="D2" t="s">
        <v>419</v>
      </c>
      <c r="E2" t="s">
        <v>420</v>
      </c>
      <c r="F2" t="s">
        <v>10</v>
      </c>
      <c r="G2" t="s">
        <v>421</v>
      </c>
      <c r="H2" t="s">
        <v>418</v>
      </c>
      <c r="I2" t="e">
        <f>FIND("REV",Table_Query_from_m2mdata01[[#This Row],[fdescmemo]])</f>
        <v>#VALUE!</v>
      </c>
      <c r="J2" t="e">
        <f>FIND("REV",Table_Query_from_m2mdata01[[#This Row],[fdesc]])</f>
        <v>#VALUE!</v>
      </c>
      <c r="K2" t="e">
        <f>FIND("`REV",Table_Query_from_m2mdata01[[#This Row],[fdescmemo]])</f>
        <v>#VALUE!</v>
      </c>
      <c r="L2" t="e">
        <f>FIND("`REV",Table_Query_from_m2mdata01[[#This Row],[fdesc]])</f>
        <v>#VALUE!</v>
      </c>
      <c r="M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 t="str">
        <f>IF(LEFT(Table_Query_from_m2mdata01[[#This Row],[fpartnoOrginal]],4)="KRBY","KRBY","")</f>
        <v/>
      </c>
      <c r="O2" t="str">
        <f>IF(Table_Query_from_m2mdata01[[#This Row],[KirbyCheck]]="KRBY",RIGHT(Table_Query_from_m2mdata01[[#This Row],[fpartnoOrginal]],LEN(Table_Query_from_m2mdata01[[#This Row],[fpartnoOrginal]])-5),"")</f>
        <v/>
      </c>
      <c r="P2" s="2" t="e">
        <f>RIGHT(IF(Table_Query_from_m2mdata01[[#This Row],[FinalRevReview]]=TRUE,"9999",IF(Table_Query_from_m2mdata01[[#This Row],[fpartrev]]="NS",Table_Query_from_m2mdata01[[#This Row],[SELECT]],Table_Query_from_m2mdata01[[#This Row],[fpartrev]])),2)</f>
        <v>#VALUE!</v>
      </c>
      <c r="Q2" s="2" t="str">
        <f>CONCATENATE("DMG ", Table_Query_from_m2mdata01[[#This Row],[fpartnoOrginal]])</f>
        <v>DMG 3XM84X90.38X18</v>
      </c>
      <c r="R2" s="2" t="str">
        <f>IF(LEFT(Table_Query_from_m2mdata01[[#This Row],[fpartnoOrginal]],3)="419","DontPrint",(IF(LEFT(Table_Query_from_m2mdata01[[#This Row],[fpartnoOrginal]],4)="2001","DontPrint",IF(LEFT(Table_Query_from_m2mdata01[[#This Row],[fpartnoOrginal]],3)="03D","DontPrint","DoPrint"))))</f>
        <v>DoPrint</v>
      </c>
      <c r="S2" s="2" t="b">
        <f>OR(Table_Query_from_m2mdata01[[#This Row],[KirbyCheck]]="KRBY",Table_Query_from_m2mdata01[[#This Row],[Gaston?]]="DontPrint")</f>
        <v>0</v>
      </c>
      <c r="T2" s="2" t="str">
        <f>IFERROR(VLOOKUP(Table_Query_from_m2mdata01[[#This Row],[fpartnoOrginal]],GastonRef!A:D,2,FALSE),"")</f>
        <v/>
      </c>
      <c r="U2" s="2" t="str">
        <f>IFERROR(VLOOKUP(Table_Query_from_m2mdata01[[#This Row],[fpartnoOrginal]],GastonRef!A:D,3,FALSE),"")</f>
        <v/>
      </c>
      <c r="V2" s="2" t="str">
        <f>IFERROR(VLOOKUP(Table_Query_from_m2mdata01[[#This Row],[fpartnoOrginal]],GastonRef!A:D,4,FALSE),"")</f>
        <v/>
      </c>
    </row>
    <row r="3" spans="1:22" x14ac:dyDescent="0.25">
      <c r="A3" t="s">
        <v>432</v>
      </c>
      <c r="B3" t="s">
        <v>5</v>
      </c>
      <c r="C3">
        <v>1</v>
      </c>
      <c r="D3" t="s">
        <v>341</v>
      </c>
      <c r="E3" t="s">
        <v>446</v>
      </c>
      <c r="F3" t="s">
        <v>10</v>
      </c>
      <c r="G3" t="s">
        <v>455</v>
      </c>
      <c r="H3" t="s">
        <v>433</v>
      </c>
      <c r="I3">
        <f>FIND("REV",Table_Query_from_m2mdata01[[#This Row],[fdescmemo]])</f>
        <v>2</v>
      </c>
      <c r="J3">
        <f>FIND("REV",Table_Query_from_m2mdata01[[#This Row],[fdesc]])</f>
        <v>36</v>
      </c>
      <c r="K3">
        <f>FIND("`REV",Table_Query_from_m2mdata01[[#This Row],[fdescmemo]])</f>
        <v>1</v>
      </c>
      <c r="L3" t="e">
        <f>FIND("`REV",Table_Query_from_m2mdata01[[#This Row],[fdesc]])</f>
        <v>#VALUE!</v>
      </c>
      <c r="M3"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08</v>
      </c>
      <c r="N3" t="str">
        <f>IF(LEFT(Table_Query_from_m2mdata01[[#This Row],[fpartnoOrginal]],4)="KRBY","KRBY","")</f>
        <v/>
      </c>
      <c r="O3" t="str">
        <f>IF(Table_Query_from_m2mdata01[[#This Row],[KirbyCheck]]="KRBY",RIGHT(Table_Query_from_m2mdata01[[#This Row],[fpartnoOrginal]],LEN(Table_Query_from_m2mdata01[[#This Row],[fpartnoOrginal]])-5),"")</f>
        <v/>
      </c>
      <c r="P3" s="2" t="str">
        <f>RIGHT(IF(Table_Query_from_m2mdata01[[#This Row],[FinalRevReview]]=TRUE,"9999",IF(Table_Query_from_m2mdata01[[#This Row],[fpartrev]]="NS",Table_Query_from_m2mdata01[[#This Row],[SELECT]],Table_Query_from_m2mdata01[[#This Row],[fpartrev]])),2)</f>
        <v>08</v>
      </c>
      <c r="Q3" s="2" t="str">
        <f>CONCATENATE("DMG ", Table_Query_from_m2mdata01[[#This Row],[fpartnoOrginal]])</f>
        <v>DMG SULL-02250107-018</v>
      </c>
      <c r="R3" s="2" t="str">
        <f>IF(LEFT(Table_Query_from_m2mdata01[[#This Row],[fpartnoOrginal]],3)="419","DontPrint",(IF(LEFT(Table_Query_from_m2mdata01[[#This Row],[fpartnoOrginal]],4)="2001","DontPrint",IF(LEFT(Table_Query_from_m2mdata01[[#This Row],[fpartnoOrginal]],3)="03D","DontPrint","DoPrint"))))</f>
        <v>DoPrint</v>
      </c>
      <c r="S3" s="2" t="b">
        <f>OR(Table_Query_from_m2mdata01[[#This Row],[KirbyCheck]]="KRBY",Table_Query_from_m2mdata01[[#This Row],[Gaston?]]="DontPrint")</f>
        <v>0</v>
      </c>
      <c r="T3" s="2" t="str">
        <f>IFERROR(VLOOKUP(Table_Query_from_m2mdata01[[#This Row],[fpartnoOrginal]],GastonRef!A:D,2,FALSE),"")</f>
        <v/>
      </c>
      <c r="U3" s="2" t="str">
        <f>IFERROR(VLOOKUP(Table_Query_from_m2mdata01[[#This Row],[fpartnoOrginal]],GastonRef!A:D,3,FALSE),"")</f>
        <v/>
      </c>
      <c r="V3" s="2" t="str">
        <f>IFERROR(VLOOKUP(Table_Query_from_m2mdata01[[#This Row],[fpartnoOrginal]],GastonRef!A:D,4,FALSE),"")</f>
        <v/>
      </c>
    </row>
    <row r="4" spans="1:22" x14ac:dyDescent="0.25">
      <c r="A4" t="s">
        <v>596</v>
      </c>
      <c r="B4" t="s">
        <v>44</v>
      </c>
      <c r="C4">
        <v>10</v>
      </c>
      <c r="D4" t="s">
        <v>341</v>
      </c>
      <c r="E4" t="s">
        <v>598</v>
      </c>
      <c r="F4" t="s">
        <v>44</v>
      </c>
      <c r="G4" t="s">
        <v>3319</v>
      </c>
      <c r="H4" t="s">
        <v>597</v>
      </c>
      <c r="I4" t="e">
        <f>FIND("REV",Table_Query_from_m2mdata01[[#This Row],[fdescmemo]])</f>
        <v>#VALUE!</v>
      </c>
      <c r="J4" t="e">
        <f>FIND("REV",Table_Query_from_m2mdata01[[#This Row],[fdesc]])</f>
        <v>#VALUE!</v>
      </c>
      <c r="K4" t="e">
        <f>FIND("`REV",Table_Query_from_m2mdata01[[#This Row],[fdescmemo]])</f>
        <v>#VALUE!</v>
      </c>
      <c r="L4" t="e">
        <f>FIND("`REV",Table_Query_from_m2mdata01[[#This Row],[fdesc]])</f>
        <v>#VALUE!</v>
      </c>
      <c r="M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4" t="str">
        <f>IF(LEFT(Table_Query_from_m2mdata01[[#This Row],[fpartnoOrginal]],4)="KRBY","KRBY","")</f>
        <v>KRBY</v>
      </c>
      <c r="O4" t="str">
        <f>IF(Table_Query_from_m2mdata01[[#This Row],[KirbyCheck]]="KRBY",RIGHT(Table_Query_from_m2mdata01[[#This Row],[fpartnoOrginal]],LEN(Table_Query_from_m2mdata01[[#This Row],[fpartnoOrginal]])-5),"")</f>
        <v>501-7829</v>
      </c>
      <c r="P4" s="2" t="str">
        <f>RIGHT(IF(Table_Query_from_m2mdata01[[#This Row],[FinalRevReview]]=TRUE,"9999",IF(Table_Query_from_m2mdata01[[#This Row],[fpartrev]]="NS",Table_Query_from_m2mdata01[[#This Row],[SELECT]],Table_Query_from_m2mdata01[[#This Row],[fpartrev]])),2)</f>
        <v>99</v>
      </c>
      <c r="Q4" s="2" t="str">
        <f>CONCATENATE("DMG ", Table_Query_from_m2mdata01[[#This Row],[fpartnoOrginal]])</f>
        <v>DMG KRBY-501-7829</v>
      </c>
      <c r="R4" s="2" t="str">
        <f>IF(LEFT(Table_Query_from_m2mdata01[[#This Row],[fpartnoOrginal]],3)="419","DontPrint",(IF(LEFT(Table_Query_from_m2mdata01[[#This Row],[fpartnoOrginal]],4)="2001","DontPrint",IF(LEFT(Table_Query_from_m2mdata01[[#This Row],[fpartnoOrginal]],3)="03D","DontPrint","DoPrint"))))</f>
        <v>DoPrint</v>
      </c>
      <c r="S4" s="2" t="b">
        <f>OR(Table_Query_from_m2mdata01[[#This Row],[KirbyCheck]]="KRBY",Table_Query_from_m2mdata01[[#This Row],[Gaston?]]="DontPrint")</f>
        <v>1</v>
      </c>
      <c r="T4" s="2" t="str">
        <f>IFERROR(VLOOKUP(Table_Query_from_m2mdata01[[#This Row],[fpartnoOrginal]],GastonRef!A:D,2,FALSE),"")</f>
        <v/>
      </c>
      <c r="U4" s="2" t="str">
        <f>IFERROR(VLOOKUP(Table_Query_from_m2mdata01[[#This Row],[fpartnoOrginal]],GastonRef!A:D,3,FALSE),"")</f>
        <v/>
      </c>
      <c r="V4" s="2" t="str">
        <f>IFERROR(VLOOKUP(Table_Query_from_m2mdata01[[#This Row],[fpartnoOrginal]],GastonRef!A:D,4,FALSE),"")</f>
        <v/>
      </c>
    </row>
    <row r="5" spans="1:22" x14ac:dyDescent="0.25">
      <c r="A5" t="s">
        <v>599</v>
      </c>
      <c r="B5" t="s">
        <v>45</v>
      </c>
      <c r="C5">
        <v>10</v>
      </c>
      <c r="D5" t="s">
        <v>341</v>
      </c>
      <c r="E5" s="1" t="s">
        <v>601</v>
      </c>
      <c r="F5" t="s">
        <v>45</v>
      </c>
      <c r="G5" t="s">
        <v>10</v>
      </c>
      <c r="H5" t="s">
        <v>600</v>
      </c>
      <c r="I5" t="e">
        <f>FIND("REV",Table_Query_from_m2mdata01[[#This Row],[fdescmemo]])</f>
        <v>#VALUE!</v>
      </c>
      <c r="J5" t="e">
        <f>FIND("REV",Table_Query_from_m2mdata01[[#This Row],[fdesc]])</f>
        <v>#VALUE!</v>
      </c>
      <c r="K5" t="e">
        <f>FIND("`REV",Table_Query_from_m2mdata01[[#This Row],[fdescmemo]])</f>
        <v>#VALUE!</v>
      </c>
      <c r="L5" t="e">
        <f>FIND("`REV",Table_Query_from_m2mdata01[[#This Row],[fdesc]])</f>
        <v>#VALUE!</v>
      </c>
      <c r="M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5" t="str">
        <f>IF(LEFT(Table_Query_from_m2mdata01[[#This Row],[fpartnoOrginal]],4)="KRBY","KRBY","")</f>
        <v>KRBY</v>
      </c>
      <c r="O5" t="str">
        <f>IF(Table_Query_from_m2mdata01[[#This Row],[KirbyCheck]]="KRBY",RIGHT(Table_Query_from_m2mdata01[[#This Row],[fpartnoOrginal]],LEN(Table_Query_from_m2mdata01[[#This Row],[fpartnoOrginal]])-5),"")</f>
        <v>501-7882</v>
      </c>
      <c r="P5" s="2" t="str">
        <f>RIGHT(IF(Table_Query_from_m2mdata01[[#This Row],[FinalRevReview]]=TRUE,"9999",IF(Table_Query_from_m2mdata01[[#This Row],[fpartrev]]="NS",Table_Query_from_m2mdata01[[#This Row],[SELECT]],Table_Query_from_m2mdata01[[#This Row],[fpartrev]])),2)</f>
        <v>99</v>
      </c>
      <c r="Q5" s="2" t="str">
        <f>CONCATENATE("DMG ", Table_Query_from_m2mdata01[[#This Row],[fpartnoOrginal]])</f>
        <v>DMG KRBY-501-7882</v>
      </c>
      <c r="R5" s="2" t="str">
        <f>IF(LEFT(Table_Query_from_m2mdata01[[#This Row],[fpartnoOrginal]],3)="419","DontPrint",(IF(LEFT(Table_Query_from_m2mdata01[[#This Row],[fpartnoOrginal]],4)="2001","DontPrint",IF(LEFT(Table_Query_from_m2mdata01[[#This Row],[fpartnoOrginal]],3)="03D","DontPrint","DoPrint"))))</f>
        <v>DoPrint</v>
      </c>
      <c r="S5" s="2" t="b">
        <f>OR(Table_Query_from_m2mdata01[[#This Row],[KirbyCheck]]="KRBY",Table_Query_from_m2mdata01[[#This Row],[Gaston?]]="DontPrint")</f>
        <v>1</v>
      </c>
      <c r="T5" s="2" t="str">
        <f>IFERROR(VLOOKUP(Table_Query_from_m2mdata01[[#This Row],[fpartnoOrginal]],GastonRef!A:D,2,FALSE),"")</f>
        <v/>
      </c>
      <c r="U5" s="2" t="str">
        <f>IFERROR(VLOOKUP(Table_Query_from_m2mdata01[[#This Row],[fpartnoOrginal]],GastonRef!A:D,3,FALSE),"")</f>
        <v/>
      </c>
      <c r="V5" s="2" t="str">
        <f>IFERROR(VLOOKUP(Table_Query_from_m2mdata01[[#This Row],[fpartnoOrginal]],GastonRef!A:D,4,FALSE),"")</f>
        <v/>
      </c>
    </row>
    <row r="6" spans="1:22" x14ac:dyDescent="0.25">
      <c r="A6" t="s">
        <v>602</v>
      </c>
      <c r="B6" t="s">
        <v>45</v>
      </c>
      <c r="C6">
        <v>10</v>
      </c>
      <c r="D6" t="s">
        <v>341</v>
      </c>
      <c r="E6" t="s">
        <v>604</v>
      </c>
      <c r="F6" t="s">
        <v>45</v>
      </c>
      <c r="G6" t="s">
        <v>10</v>
      </c>
      <c r="H6" t="s">
        <v>603</v>
      </c>
      <c r="I6" t="e">
        <f>FIND("REV",Table_Query_from_m2mdata01[[#This Row],[fdescmemo]])</f>
        <v>#VALUE!</v>
      </c>
      <c r="J6" t="e">
        <f>FIND("REV",Table_Query_from_m2mdata01[[#This Row],[fdesc]])</f>
        <v>#VALUE!</v>
      </c>
      <c r="K6" t="e">
        <f>FIND("`REV",Table_Query_from_m2mdata01[[#This Row],[fdescmemo]])</f>
        <v>#VALUE!</v>
      </c>
      <c r="L6" t="e">
        <f>FIND("`REV",Table_Query_from_m2mdata01[[#This Row],[fdesc]])</f>
        <v>#VALUE!</v>
      </c>
      <c r="M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6" t="str">
        <f>IF(LEFT(Table_Query_from_m2mdata01[[#This Row],[fpartnoOrginal]],4)="KRBY","KRBY","")</f>
        <v>KRBY</v>
      </c>
      <c r="O6" t="str">
        <f>IF(Table_Query_from_m2mdata01[[#This Row],[KirbyCheck]]="KRBY",RIGHT(Table_Query_from_m2mdata01[[#This Row],[fpartnoOrginal]],LEN(Table_Query_from_m2mdata01[[#This Row],[fpartnoOrginal]])-5),"")</f>
        <v>501-7882-UP</v>
      </c>
      <c r="P6" s="2" t="str">
        <f>RIGHT(IF(Table_Query_from_m2mdata01[[#This Row],[FinalRevReview]]=TRUE,"9999",IF(Table_Query_from_m2mdata01[[#This Row],[fpartrev]]="NS",Table_Query_from_m2mdata01[[#This Row],[SELECT]],Table_Query_from_m2mdata01[[#This Row],[fpartrev]])),2)</f>
        <v>99</v>
      </c>
      <c r="Q6" s="2" t="str">
        <f>CONCATENATE("DMG ", Table_Query_from_m2mdata01[[#This Row],[fpartnoOrginal]])</f>
        <v>DMG KRBY-501-7882-UP</v>
      </c>
      <c r="R6" s="2" t="str">
        <f>IF(LEFT(Table_Query_from_m2mdata01[[#This Row],[fpartnoOrginal]],3)="419","DontPrint",(IF(LEFT(Table_Query_from_m2mdata01[[#This Row],[fpartnoOrginal]],4)="2001","DontPrint",IF(LEFT(Table_Query_from_m2mdata01[[#This Row],[fpartnoOrginal]],3)="03D","DontPrint","DoPrint"))))</f>
        <v>DoPrint</v>
      </c>
      <c r="S6" s="2" t="b">
        <f>OR(Table_Query_from_m2mdata01[[#This Row],[KirbyCheck]]="KRBY",Table_Query_from_m2mdata01[[#This Row],[Gaston?]]="DontPrint")</f>
        <v>1</v>
      </c>
      <c r="T6" s="2" t="str">
        <f>IFERROR(VLOOKUP(Table_Query_from_m2mdata01[[#This Row],[fpartnoOrginal]],GastonRef!A:D,2,FALSE),"")</f>
        <v/>
      </c>
      <c r="U6" s="2" t="str">
        <f>IFERROR(VLOOKUP(Table_Query_from_m2mdata01[[#This Row],[fpartnoOrginal]],GastonRef!A:D,3,FALSE),"")</f>
        <v/>
      </c>
      <c r="V6" s="2" t="str">
        <f>IFERROR(VLOOKUP(Table_Query_from_m2mdata01[[#This Row],[fpartnoOrginal]],GastonRef!A:D,4,FALSE),"")</f>
        <v/>
      </c>
    </row>
    <row r="7" spans="1:22" x14ac:dyDescent="0.25">
      <c r="A7" t="s">
        <v>605</v>
      </c>
      <c r="B7" t="s">
        <v>11</v>
      </c>
      <c r="C7">
        <v>20</v>
      </c>
      <c r="D7" t="s">
        <v>341</v>
      </c>
      <c r="E7" t="s">
        <v>607</v>
      </c>
      <c r="F7" t="s">
        <v>11</v>
      </c>
      <c r="G7" t="s">
        <v>608</v>
      </c>
      <c r="H7" t="s">
        <v>606</v>
      </c>
      <c r="I7" t="e">
        <f>FIND("REV",Table_Query_from_m2mdata01[[#This Row],[fdescmemo]])</f>
        <v>#VALUE!</v>
      </c>
      <c r="J7" t="e">
        <f>FIND("REV",Table_Query_from_m2mdata01[[#This Row],[fdesc]])</f>
        <v>#VALUE!</v>
      </c>
      <c r="K7" t="e">
        <f>FIND("`REV",Table_Query_from_m2mdata01[[#This Row],[fdescmemo]])</f>
        <v>#VALUE!</v>
      </c>
      <c r="L7" t="e">
        <f>FIND("`REV",Table_Query_from_m2mdata01[[#This Row],[fdesc]])</f>
        <v>#VALUE!</v>
      </c>
      <c r="M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 t="str">
        <f>IF(LEFT(Table_Query_from_m2mdata01[[#This Row],[fpartnoOrginal]],4)="KRBY","KRBY","")</f>
        <v>KRBY</v>
      </c>
      <c r="O7" t="str">
        <f>IF(Table_Query_from_m2mdata01[[#This Row],[KirbyCheck]]="KRBY",RIGHT(Table_Query_from_m2mdata01[[#This Row],[fpartnoOrginal]],LEN(Table_Query_from_m2mdata01[[#This Row],[fpartnoOrginal]])-5),"")</f>
        <v>569-7189</v>
      </c>
      <c r="P7" s="2" t="str">
        <f>RIGHT(IF(Table_Query_from_m2mdata01[[#This Row],[FinalRevReview]]=TRUE,"9999",IF(Table_Query_from_m2mdata01[[#This Row],[fpartrev]]="NS",Table_Query_from_m2mdata01[[#This Row],[SELECT]],Table_Query_from_m2mdata01[[#This Row],[fpartrev]])),2)</f>
        <v>99</v>
      </c>
      <c r="Q7" s="2" t="str">
        <f>CONCATENATE("DMG ", Table_Query_from_m2mdata01[[#This Row],[fpartnoOrginal]])</f>
        <v>DMG KRBY-569-7189</v>
      </c>
      <c r="R7" s="2" t="str">
        <f>IF(LEFT(Table_Query_from_m2mdata01[[#This Row],[fpartnoOrginal]],3)="419","DontPrint",(IF(LEFT(Table_Query_from_m2mdata01[[#This Row],[fpartnoOrginal]],4)="2001","DontPrint",IF(LEFT(Table_Query_from_m2mdata01[[#This Row],[fpartnoOrginal]],3)="03D","DontPrint","DoPrint"))))</f>
        <v>DoPrint</v>
      </c>
      <c r="S7" s="2" t="b">
        <f>OR(Table_Query_from_m2mdata01[[#This Row],[KirbyCheck]]="KRBY",Table_Query_from_m2mdata01[[#This Row],[Gaston?]]="DontPrint")</f>
        <v>1</v>
      </c>
      <c r="T7" s="2" t="str">
        <f>IFERROR(VLOOKUP(Table_Query_from_m2mdata01[[#This Row],[fpartnoOrginal]],GastonRef!A:D,2,FALSE),"")</f>
        <v/>
      </c>
      <c r="U7" s="2" t="str">
        <f>IFERROR(VLOOKUP(Table_Query_from_m2mdata01[[#This Row],[fpartnoOrginal]],GastonRef!A:D,3,FALSE),"")</f>
        <v/>
      </c>
      <c r="V7" s="2" t="str">
        <f>IFERROR(VLOOKUP(Table_Query_from_m2mdata01[[#This Row],[fpartnoOrginal]],GastonRef!A:D,4,FALSE),"")</f>
        <v/>
      </c>
    </row>
    <row r="8" spans="1:22" ht="45" x14ac:dyDescent="0.25">
      <c r="A8" t="s">
        <v>609</v>
      </c>
      <c r="B8" t="s">
        <v>45</v>
      </c>
      <c r="C8">
        <v>10</v>
      </c>
      <c r="D8" t="s">
        <v>341</v>
      </c>
      <c r="E8" t="s">
        <v>611</v>
      </c>
      <c r="F8" t="s">
        <v>45</v>
      </c>
      <c r="G8" s="1" t="s">
        <v>668</v>
      </c>
      <c r="H8" t="s">
        <v>610</v>
      </c>
      <c r="I8" t="e">
        <f>FIND("REV",Table_Query_from_m2mdata01[[#This Row],[fdescmemo]])</f>
        <v>#VALUE!</v>
      </c>
      <c r="J8" t="e">
        <f>FIND("REV",Table_Query_from_m2mdata01[[#This Row],[fdesc]])</f>
        <v>#VALUE!</v>
      </c>
      <c r="K8" t="e">
        <f>FIND("`REV",Table_Query_from_m2mdata01[[#This Row],[fdescmemo]])</f>
        <v>#VALUE!</v>
      </c>
      <c r="L8" t="e">
        <f>FIND("`REV",Table_Query_from_m2mdata01[[#This Row],[fdesc]])</f>
        <v>#VALUE!</v>
      </c>
      <c r="M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 t="str">
        <f>IF(LEFT(Table_Query_from_m2mdata01[[#This Row],[fpartnoOrginal]],4)="KRBY","KRBY","")</f>
        <v>KRBY</v>
      </c>
      <c r="O8" t="str">
        <f>IF(Table_Query_from_m2mdata01[[#This Row],[KirbyCheck]]="KRBY",RIGHT(Table_Query_from_m2mdata01[[#This Row],[fpartnoOrginal]],LEN(Table_Query_from_m2mdata01[[#This Row],[fpartnoOrginal]])-5),"")</f>
        <v>569-7190</v>
      </c>
      <c r="P8" s="2" t="str">
        <f>RIGHT(IF(Table_Query_from_m2mdata01[[#This Row],[FinalRevReview]]=TRUE,"9999",IF(Table_Query_from_m2mdata01[[#This Row],[fpartrev]]="NS",Table_Query_from_m2mdata01[[#This Row],[SELECT]],Table_Query_from_m2mdata01[[#This Row],[fpartrev]])),2)</f>
        <v>99</v>
      </c>
      <c r="Q8" s="2" t="str">
        <f>CONCATENATE("DMG ", Table_Query_from_m2mdata01[[#This Row],[fpartnoOrginal]])</f>
        <v>DMG KRBY-569-7190</v>
      </c>
      <c r="R8" s="2" t="str">
        <f>IF(LEFT(Table_Query_from_m2mdata01[[#This Row],[fpartnoOrginal]],3)="419","DontPrint",(IF(LEFT(Table_Query_from_m2mdata01[[#This Row],[fpartnoOrginal]],4)="2001","DontPrint",IF(LEFT(Table_Query_from_m2mdata01[[#This Row],[fpartnoOrginal]],3)="03D","DontPrint","DoPrint"))))</f>
        <v>DoPrint</v>
      </c>
      <c r="S8" s="2" t="b">
        <f>OR(Table_Query_from_m2mdata01[[#This Row],[KirbyCheck]]="KRBY",Table_Query_from_m2mdata01[[#This Row],[Gaston?]]="DontPrint")</f>
        <v>1</v>
      </c>
      <c r="T8" s="2" t="str">
        <f>IFERROR(VLOOKUP(Table_Query_from_m2mdata01[[#This Row],[fpartnoOrginal]],GastonRef!A:D,2,FALSE),"")</f>
        <v/>
      </c>
      <c r="U8" s="2" t="str">
        <f>IFERROR(VLOOKUP(Table_Query_from_m2mdata01[[#This Row],[fpartnoOrginal]],GastonRef!A:D,3,FALSE),"")</f>
        <v/>
      </c>
      <c r="V8" s="2" t="str">
        <f>IFERROR(VLOOKUP(Table_Query_from_m2mdata01[[#This Row],[fpartnoOrginal]],GastonRef!A:D,4,FALSE),"")</f>
        <v/>
      </c>
    </row>
    <row r="9" spans="1:22" x14ac:dyDescent="0.25">
      <c r="A9" t="s">
        <v>693</v>
      </c>
      <c r="B9" t="s">
        <v>5</v>
      </c>
      <c r="C9">
        <v>25</v>
      </c>
      <c r="D9" t="s">
        <v>6</v>
      </c>
      <c r="E9" t="s">
        <v>695</v>
      </c>
      <c r="F9" t="s">
        <v>10</v>
      </c>
      <c r="G9" s="1" t="s">
        <v>481</v>
      </c>
      <c r="H9" t="s">
        <v>694</v>
      </c>
      <c r="I9">
        <f>FIND("REV",Table_Query_from_m2mdata01[[#This Row],[fdescmemo]])</f>
        <v>2</v>
      </c>
      <c r="J9">
        <f>FIND("REV",Table_Query_from_m2mdata01[[#This Row],[fdesc]])</f>
        <v>37</v>
      </c>
      <c r="K9">
        <f>FIND("`REV",Table_Query_from_m2mdata01[[#This Row],[fdescmemo]])</f>
        <v>1</v>
      </c>
      <c r="L9" t="e">
        <f>FIND("`REV",Table_Query_from_m2mdata01[[#This Row],[fdesc]])</f>
        <v>#VALUE!</v>
      </c>
      <c r="M9"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9" t="str">
        <f>IF(LEFT(Table_Query_from_m2mdata01[[#This Row],[fpartnoOrginal]],4)="KRBY","KRBY","")</f>
        <v>KRBY</v>
      </c>
      <c r="O9" t="str">
        <f>IF(Table_Query_from_m2mdata01[[#This Row],[KirbyCheck]]="KRBY",RIGHT(Table_Query_from_m2mdata01[[#This Row],[fpartnoOrginal]],LEN(Table_Query_from_m2mdata01[[#This Row],[fpartnoOrginal]])-5),"")</f>
        <v>623-2891</v>
      </c>
      <c r="P9" s="2" t="str">
        <f>RIGHT(IF(Table_Query_from_m2mdata01[[#This Row],[FinalRevReview]]=TRUE,"9999",IF(Table_Query_from_m2mdata01[[#This Row],[fpartrev]]="NS",Table_Query_from_m2mdata01[[#This Row],[SELECT]],Table_Query_from_m2mdata01[[#This Row],[fpartrev]])),2)</f>
        <v>99</v>
      </c>
      <c r="Q9" s="2" t="str">
        <f>CONCATENATE("DMG ", Table_Query_from_m2mdata01[[#This Row],[fpartnoOrginal]])</f>
        <v>DMG KRBY-623-2891</v>
      </c>
      <c r="R9" s="2" t="str">
        <f>IF(LEFT(Table_Query_from_m2mdata01[[#This Row],[fpartnoOrginal]],3)="419","DontPrint",(IF(LEFT(Table_Query_from_m2mdata01[[#This Row],[fpartnoOrginal]],4)="2001","DontPrint",IF(LEFT(Table_Query_from_m2mdata01[[#This Row],[fpartnoOrginal]],3)="03D","DontPrint","DoPrint"))))</f>
        <v>DoPrint</v>
      </c>
      <c r="S9" s="2" t="b">
        <f>OR(Table_Query_from_m2mdata01[[#This Row],[KirbyCheck]]="KRBY",Table_Query_from_m2mdata01[[#This Row],[Gaston?]]="DontPrint")</f>
        <v>1</v>
      </c>
      <c r="T9" s="2" t="str">
        <f>IFERROR(VLOOKUP(Table_Query_from_m2mdata01[[#This Row],[fpartnoOrginal]],GastonRef!A:D,2,FALSE),"")</f>
        <v/>
      </c>
      <c r="U9" s="2" t="str">
        <f>IFERROR(VLOOKUP(Table_Query_from_m2mdata01[[#This Row],[fpartnoOrginal]],GastonRef!A:D,3,FALSE),"")</f>
        <v/>
      </c>
      <c r="V9" s="2" t="str">
        <f>IFERROR(VLOOKUP(Table_Query_from_m2mdata01[[#This Row],[fpartnoOrginal]],GastonRef!A:D,4,FALSE),"")</f>
        <v/>
      </c>
    </row>
    <row r="10" spans="1:22" x14ac:dyDescent="0.25">
      <c r="A10" t="s">
        <v>2724</v>
      </c>
      <c r="B10" t="s">
        <v>5</v>
      </c>
      <c r="C10">
        <v>3</v>
      </c>
      <c r="D10" t="s">
        <v>341</v>
      </c>
      <c r="E10" t="s">
        <v>2725</v>
      </c>
      <c r="F10" t="s">
        <v>10</v>
      </c>
      <c r="G10" t="s">
        <v>2726</v>
      </c>
      <c r="H10" t="s">
        <v>1469</v>
      </c>
      <c r="I10">
        <f>FIND("REV",Table_Query_from_m2mdata01[[#This Row],[fdescmemo]])</f>
        <v>2</v>
      </c>
      <c r="J10">
        <f>FIND("REV",Table_Query_from_m2mdata01[[#This Row],[fdesc]])</f>
        <v>19</v>
      </c>
      <c r="K10">
        <f>FIND("`REV",Table_Query_from_m2mdata01[[#This Row],[fdescmemo]])</f>
        <v>1</v>
      </c>
      <c r="L10" t="e">
        <f>FIND("`REV",Table_Query_from_m2mdata01[[#This Row],[fdesc]])</f>
        <v>#VALUE!</v>
      </c>
      <c r="M10"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10" t="str">
        <f>IF(LEFT(Table_Query_from_m2mdata01[[#This Row],[fpartnoOrginal]],4)="KRBY","KRBY","")</f>
        <v/>
      </c>
      <c r="O10" t="str">
        <f>IF(Table_Query_from_m2mdata01[[#This Row],[KirbyCheck]]="KRBY",RIGHT(Table_Query_from_m2mdata01[[#This Row],[fpartnoOrginal]],LEN(Table_Query_from_m2mdata01[[#This Row],[fpartnoOrginal]])-5),"")</f>
        <v/>
      </c>
      <c r="P10" s="2" t="str">
        <f>RIGHT(IF(Table_Query_from_m2mdata01[[#This Row],[FinalRevReview]]=TRUE,"9999",IF(Table_Query_from_m2mdata01[[#This Row],[fpartrev]]="NS",Table_Query_from_m2mdata01[[#This Row],[SELECT]],Table_Query_from_m2mdata01[[#This Row],[fpartrev]])),2)</f>
        <v>02</v>
      </c>
      <c r="Q10" s="2" t="str">
        <f>CONCATENATE("DMG ", Table_Query_from_m2mdata01[[#This Row],[fpartnoOrginal]])</f>
        <v>DMG SULL-02250232-285</v>
      </c>
      <c r="R10" s="2" t="str">
        <f>IF(LEFT(Table_Query_from_m2mdata01[[#This Row],[fpartnoOrginal]],3)="419","DontPrint",(IF(LEFT(Table_Query_from_m2mdata01[[#This Row],[fpartnoOrginal]],4)="2001","DontPrint",IF(LEFT(Table_Query_from_m2mdata01[[#This Row],[fpartnoOrginal]],3)="03D","DontPrint","DoPrint"))))</f>
        <v>DoPrint</v>
      </c>
      <c r="S10" s="2" t="b">
        <f>OR(Table_Query_from_m2mdata01[[#This Row],[KirbyCheck]]="KRBY",Table_Query_from_m2mdata01[[#This Row],[Gaston?]]="DontPrint")</f>
        <v>0</v>
      </c>
      <c r="T10" s="2" t="str">
        <f>IFERROR(VLOOKUP(Table_Query_from_m2mdata01[[#This Row],[fpartnoOrginal]],GastonRef!A:D,2,FALSE),"")</f>
        <v/>
      </c>
      <c r="U10" s="2" t="str">
        <f>IFERROR(VLOOKUP(Table_Query_from_m2mdata01[[#This Row],[fpartnoOrginal]],GastonRef!A:D,3,FALSE),"")</f>
        <v/>
      </c>
      <c r="V10" s="2" t="str">
        <f>IFERROR(VLOOKUP(Table_Query_from_m2mdata01[[#This Row],[fpartnoOrginal]],GastonRef!A:D,4,FALSE),"")</f>
        <v/>
      </c>
    </row>
    <row r="11" spans="1:22" x14ac:dyDescent="0.25">
      <c r="A11" t="s">
        <v>1748</v>
      </c>
      <c r="B11" t="s">
        <v>11</v>
      </c>
      <c r="C11">
        <v>25</v>
      </c>
      <c r="D11" t="s">
        <v>341</v>
      </c>
      <c r="E11" t="s">
        <v>1749</v>
      </c>
      <c r="F11" t="s">
        <v>11</v>
      </c>
      <c r="G11" t="s">
        <v>3320</v>
      </c>
      <c r="H11" t="s">
        <v>1192</v>
      </c>
      <c r="I11">
        <f>FIND("REV",Table_Query_from_m2mdata01[[#This Row],[fdescmemo]])</f>
        <v>180</v>
      </c>
      <c r="J11" t="e">
        <f>FIND("REV",Table_Query_from_m2mdata01[[#This Row],[fdesc]])</f>
        <v>#VALUE!</v>
      </c>
      <c r="K11" t="e">
        <f>FIND("`REV",Table_Query_from_m2mdata01[[#This Row],[fdescmemo]])</f>
        <v>#VALUE!</v>
      </c>
      <c r="L11" t="e">
        <f>FIND("`REV",Table_Query_from_m2mdata01[[#This Row],[fdesc]])</f>
        <v>#VALUE!</v>
      </c>
      <c r="M11"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C_x000D_</v>
      </c>
      <c r="N11" t="str">
        <f>IF(LEFT(Table_Query_from_m2mdata01[[#This Row],[fpartnoOrginal]],4)="KRBY","KRBY","")</f>
        <v/>
      </c>
      <c r="O11" t="str">
        <f>IF(Table_Query_from_m2mdata01[[#This Row],[KirbyCheck]]="KRBY",RIGHT(Table_Query_from_m2mdata01[[#This Row],[fpartnoOrginal]],LEN(Table_Query_from_m2mdata01[[#This Row],[fpartnoOrginal]])-5),"")</f>
        <v/>
      </c>
      <c r="P11" s="2" t="str">
        <f>RIGHT(IF(Table_Query_from_m2mdata01[[#This Row],[FinalRevReview]]=TRUE,"9999",IF(Table_Query_from_m2mdata01[[#This Row],[fpartrev]]="NS",Table_Query_from_m2mdata01[[#This Row],[SELECT]],Table_Query_from_m2mdata01[[#This Row],[fpartrev]])),2)</f>
        <v>00</v>
      </c>
      <c r="Q11" s="2" t="str">
        <f>CONCATENATE("DMG ", Table_Query_from_m2mdata01[[#This Row],[fpartnoOrginal]])</f>
        <v>DMG TEREX-619520TU_ECN:84295</v>
      </c>
      <c r="R11" s="2" t="str">
        <f>IF(LEFT(Table_Query_from_m2mdata01[[#This Row],[fpartnoOrginal]],3)="419","DontPrint",(IF(LEFT(Table_Query_from_m2mdata01[[#This Row],[fpartnoOrginal]],4)="2001","DontPrint",IF(LEFT(Table_Query_from_m2mdata01[[#This Row],[fpartnoOrginal]],3)="03D","DontPrint","DoPrint"))))</f>
        <v>DoPrint</v>
      </c>
      <c r="S11" s="2" t="b">
        <f>OR(Table_Query_from_m2mdata01[[#This Row],[KirbyCheck]]="KRBY",Table_Query_from_m2mdata01[[#This Row],[Gaston?]]="DontPrint")</f>
        <v>0</v>
      </c>
      <c r="T11" s="2" t="str">
        <f>IFERROR(VLOOKUP(Table_Query_from_m2mdata01[[#This Row],[fpartnoOrginal]],GastonRef!A:D,2,FALSE),"")</f>
        <v/>
      </c>
      <c r="U11" s="2" t="str">
        <f>IFERROR(VLOOKUP(Table_Query_from_m2mdata01[[#This Row],[fpartnoOrginal]],GastonRef!A:D,3,FALSE),"")</f>
        <v/>
      </c>
      <c r="V11" s="2" t="str">
        <f>IFERROR(VLOOKUP(Table_Query_from_m2mdata01[[#This Row],[fpartnoOrginal]],GastonRef!A:D,4,FALSE),"")</f>
        <v/>
      </c>
    </row>
    <row r="12" spans="1:22" x14ac:dyDescent="0.25">
      <c r="A12" t="s">
        <v>2172</v>
      </c>
      <c r="B12" t="s">
        <v>231</v>
      </c>
      <c r="C12">
        <v>1</v>
      </c>
      <c r="D12" t="s">
        <v>341</v>
      </c>
      <c r="E12" t="s">
        <v>1192</v>
      </c>
      <c r="F12" t="s">
        <v>231</v>
      </c>
      <c r="G12" t="s">
        <v>2173</v>
      </c>
      <c r="H12" t="s">
        <v>121</v>
      </c>
      <c r="I12" t="e">
        <f>FIND("REV",Table_Query_from_m2mdata01[[#This Row],[fdescmemo]])</f>
        <v>#VALUE!</v>
      </c>
      <c r="J12" t="e">
        <f>FIND("REV",Table_Query_from_m2mdata01[[#This Row],[fdesc]])</f>
        <v>#VALUE!</v>
      </c>
      <c r="K12" t="e">
        <f>FIND("`REV",Table_Query_from_m2mdata01[[#This Row],[fdescmemo]])</f>
        <v>#VALUE!</v>
      </c>
      <c r="L12" t="e">
        <f>FIND("`REV",Table_Query_from_m2mdata01[[#This Row],[fdesc]])</f>
        <v>#VALUE!</v>
      </c>
      <c r="M1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 t="str">
        <f>IF(LEFT(Table_Query_from_m2mdata01[[#This Row],[fpartnoOrginal]],4)="KRBY","KRBY","")</f>
        <v/>
      </c>
      <c r="O12" t="str">
        <f>IF(Table_Query_from_m2mdata01[[#This Row],[KirbyCheck]]="KRBY",RIGHT(Table_Query_from_m2mdata01[[#This Row],[fpartnoOrginal]],LEN(Table_Query_from_m2mdata01[[#This Row],[fpartnoOrginal]])-5),"")</f>
        <v/>
      </c>
      <c r="P12" s="2" t="str">
        <f>RIGHT(IF(Table_Query_from_m2mdata01[[#This Row],[FinalRevReview]]=TRUE,"9999",IF(Table_Query_from_m2mdata01[[#This Row],[fpartrev]]="NS",Table_Query_from_m2mdata01[[#This Row],[SELECT]],Table_Query_from_m2mdata01[[#This Row],[fpartrev]])),2)</f>
        <v>00</v>
      </c>
      <c r="Q12" s="2" t="str">
        <f>CONCATENATE("DMG ", Table_Query_from_m2mdata01[[#This Row],[fpartnoOrginal]])</f>
        <v>DMG REWORK1</v>
      </c>
      <c r="R12" s="2" t="str">
        <f>IF(LEFT(Table_Query_from_m2mdata01[[#This Row],[fpartnoOrginal]],3)="419","DontPrint",(IF(LEFT(Table_Query_from_m2mdata01[[#This Row],[fpartnoOrginal]],4)="2001","DontPrint",IF(LEFT(Table_Query_from_m2mdata01[[#This Row],[fpartnoOrginal]],3)="03D","DontPrint","DoPrint"))))</f>
        <v>DoPrint</v>
      </c>
      <c r="S12" s="2" t="b">
        <f>OR(Table_Query_from_m2mdata01[[#This Row],[KirbyCheck]]="KRBY",Table_Query_from_m2mdata01[[#This Row],[Gaston?]]="DontPrint")</f>
        <v>0</v>
      </c>
      <c r="T12" s="2" t="str">
        <f>IFERROR(VLOOKUP(Table_Query_from_m2mdata01[[#This Row],[fpartnoOrginal]],GastonRef!A:D,2,FALSE),"")</f>
        <v/>
      </c>
      <c r="U12" s="2" t="str">
        <f>IFERROR(VLOOKUP(Table_Query_from_m2mdata01[[#This Row],[fpartnoOrginal]],GastonRef!A:D,3,FALSE),"")</f>
        <v/>
      </c>
      <c r="V12" s="2" t="str">
        <f>IFERROR(VLOOKUP(Table_Query_from_m2mdata01[[#This Row],[fpartnoOrginal]],GastonRef!A:D,4,FALSE),"")</f>
        <v/>
      </c>
    </row>
    <row r="13" spans="1:22" x14ac:dyDescent="0.25">
      <c r="A13" t="s">
        <v>2728</v>
      </c>
      <c r="B13" t="s">
        <v>231</v>
      </c>
      <c r="C13">
        <v>1</v>
      </c>
      <c r="D13" t="s">
        <v>341</v>
      </c>
      <c r="E13" t="s">
        <v>1192</v>
      </c>
      <c r="F13" t="s">
        <v>231</v>
      </c>
      <c r="G13" t="s">
        <v>2729</v>
      </c>
      <c r="H13" t="s">
        <v>323</v>
      </c>
      <c r="I13" t="e">
        <f>FIND("REV",Table_Query_from_m2mdata01[[#This Row],[fdescmemo]])</f>
        <v>#VALUE!</v>
      </c>
      <c r="J13" t="e">
        <f>FIND("REV",Table_Query_from_m2mdata01[[#This Row],[fdesc]])</f>
        <v>#VALUE!</v>
      </c>
      <c r="K13" t="e">
        <f>FIND("`REV",Table_Query_from_m2mdata01[[#This Row],[fdescmemo]])</f>
        <v>#VALUE!</v>
      </c>
      <c r="L13" t="e">
        <f>FIND("`REV",Table_Query_from_m2mdata01[[#This Row],[fdesc]])</f>
        <v>#VALUE!</v>
      </c>
      <c r="M1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 t="str">
        <f>IF(LEFT(Table_Query_from_m2mdata01[[#This Row],[fpartnoOrginal]],4)="KRBY","KRBY","")</f>
        <v/>
      </c>
      <c r="O13" t="str">
        <f>IF(Table_Query_from_m2mdata01[[#This Row],[KirbyCheck]]="KRBY",RIGHT(Table_Query_from_m2mdata01[[#This Row],[fpartnoOrginal]],LEN(Table_Query_from_m2mdata01[[#This Row],[fpartnoOrginal]])-5),"")</f>
        <v/>
      </c>
      <c r="P13" s="2" t="str">
        <f>RIGHT(IF(Table_Query_from_m2mdata01[[#This Row],[FinalRevReview]]=TRUE,"9999",IF(Table_Query_from_m2mdata01[[#This Row],[fpartrev]]="NS",Table_Query_from_m2mdata01[[#This Row],[SELECT]],Table_Query_from_m2mdata01[[#This Row],[fpartrev]])),2)</f>
        <v>00</v>
      </c>
      <c r="Q13" s="2" t="str">
        <f>CONCATENATE("DMG ", Table_Query_from_m2mdata01[[#This Row],[fpartnoOrginal]])</f>
        <v>DMG REWORK2</v>
      </c>
      <c r="R13" s="2" t="str">
        <f>IF(LEFT(Table_Query_from_m2mdata01[[#This Row],[fpartnoOrginal]],3)="419","DontPrint",(IF(LEFT(Table_Query_from_m2mdata01[[#This Row],[fpartnoOrginal]],4)="2001","DontPrint",IF(LEFT(Table_Query_from_m2mdata01[[#This Row],[fpartnoOrginal]],3)="03D","DontPrint","DoPrint"))))</f>
        <v>DoPrint</v>
      </c>
      <c r="S13" s="2" t="b">
        <f>OR(Table_Query_from_m2mdata01[[#This Row],[KirbyCheck]]="KRBY",Table_Query_from_m2mdata01[[#This Row],[Gaston?]]="DontPrint")</f>
        <v>0</v>
      </c>
      <c r="T13" s="2" t="str">
        <f>IFERROR(VLOOKUP(Table_Query_from_m2mdata01[[#This Row],[fpartnoOrginal]],GastonRef!A:D,2,FALSE),"")</f>
        <v/>
      </c>
      <c r="U13" s="2" t="str">
        <f>IFERROR(VLOOKUP(Table_Query_from_m2mdata01[[#This Row],[fpartnoOrginal]],GastonRef!A:D,3,FALSE),"")</f>
        <v/>
      </c>
      <c r="V13" s="2" t="str">
        <f>IFERROR(VLOOKUP(Table_Query_from_m2mdata01[[#This Row],[fpartnoOrginal]],GastonRef!A:D,4,FALSE),"")</f>
        <v/>
      </c>
    </row>
    <row r="14" spans="1:22" x14ac:dyDescent="0.25">
      <c r="A14" t="s">
        <v>2730</v>
      </c>
      <c r="B14" t="s">
        <v>5</v>
      </c>
      <c r="C14">
        <v>3</v>
      </c>
      <c r="D14" t="s">
        <v>341</v>
      </c>
      <c r="E14" t="s">
        <v>2731</v>
      </c>
      <c r="F14" t="s">
        <v>10</v>
      </c>
      <c r="G14" t="s">
        <v>2732</v>
      </c>
      <c r="H14" t="s">
        <v>1496</v>
      </c>
      <c r="I14">
        <f>FIND("REV",Table_Query_from_m2mdata01[[#This Row],[fdescmemo]])</f>
        <v>2</v>
      </c>
      <c r="J14">
        <f>FIND("REV",Table_Query_from_m2mdata01[[#This Row],[fdesc]])</f>
        <v>19</v>
      </c>
      <c r="K14">
        <f>FIND("`REV",Table_Query_from_m2mdata01[[#This Row],[fdescmemo]])</f>
        <v>1</v>
      </c>
      <c r="L14" t="e">
        <f>FIND("`REV",Table_Query_from_m2mdata01[[#This Row],[fdesc]])</f>
        <v>#VALUE!</v>
      </c>
      <c r="M14"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14" t="str">
        <f>IF(LEFT(Table_Query_from_m2mdata01[[#This Row],[fpartnoOrginal]],4)="KRBY","KRBY","")</f>
        <v/>
      </c>
      <c r="O14" t="str">
        <f>IF(Table_Query_from_m2mdata01[[#This Row],[KirbyCheck]]="KRBY",RIGHT(Table_Query_from_m2mdata01[[#This Row],[fpartnoOrginal]],LEN(Table_Query_from_m2mdata01[[#This Row],[fpartnoOrginal]])-5),"")</f>
        <v/>
      </c>
      <c r="P14" s="2" t="str">
        <f>RIGHT(IF(Table_Query_from_m2mdata01[[#This Row],[FinalRevReview]]=TRUE,"9999",IF(Table_Query_from_m2mdata01[[#This Row],[fpartrev]]="NS",Table_Query_from_m2mdata01[[#This Row],[SELECT]],Table_Query_from_m2mdata01[[#This Row],[fpartrev]])),2)</f>
        <v>01</v>
      </c>
      <c r="Q14" s="2" t="str">
        <f>CONCATENATE("DMG ", Table_Query_from_m2mdata01[[#This Row],[fpartnoOrginal]])</f>
        <v>DMG SULL-02250237-186</v>
      </c>
      <c r="R14" s="2" t="str">
        <f>IF(LEFT(Table_Query_from_m2mdata01[[#This Row],[fpartnoOrginal]],3)="419","DontPrint",(IF(LEFT(Table_Query_from_m2mdata01[[#This Row],[fpartnoOrginal]],4)="2001","DontPrint",IF(LEFT(Table_Query_from_m2mdata01[[#This Row],[fpartnoOrginal]],3)="03D","DontPrint","DoPrint"))))</f>
        <v>DoPrint</v>
      </c>
      <c r="S14" s="2" t="b">
        <f>OR(Table_Query_from_m2mdata01[[#This Row],[KirbyCheck]]="KRBY",Table_Query_from_m2mdata01[[#This Row],[Gaston?]]="DontPrint")</f>
        <v>0</v>
      </c>
      <c r="T14" s="2" t="str">
        <f>IFERROR(VLOOKUP(Table_Query_from_m2mdata01[[#This Row],[fpartnoOrginal]],GastonRef!A:D,2,FALSE),"")</f>
        <v/>
      </c>
      <c r="U14" s="2" t="str">
        <f>IFERROR(VLOOKUP(Table_Query_from_m2mdata01[[#This Row],[fpartnoOrginal]],GastonRef!A:D,3,FALSE),"")</f>
        <v/>
      </c>
      <c r="V14" s="2" t="str">
        <f>IFERROR(VLOOKUP(Table_Query_from_m2mdata01[[#This Row],[fpartnoOrginal]],GastonRef!A:D,4,FALSE),"")</f>
        <v/>
      </c>
    </row>
    <row r="15" spans="1:22" x14ac:dyDescent="0.25">
      <c r="A15" t="s">
        <v>2177</v>
      </c>
      <c r="B15" t="s">
        <v>5</v>
      </c>
      <c r="C15">
        <v>10</v>
      </c>
      <c r="D15" t="s">
        <v>6</v>
      </c>
      <c r="E15" t="s">
        <v>2178</v>
      </c>
      <c r="F15" t="s">
        <v>10</v>
      </c>
      <c r="G15" t="s">
        <v>1310</v>
      </c>
      <c r="H15" t="s">
        <v>1196</v>
      </c>
      <c r="I15">
        <f>FIND("REV",Table_Query_from_m2mdata01[[#This Row],[fdescmemo]])</f>
        <v>2</v>
      </c>
      <c r="J15">
        <f>FIND("REV",Table_Query_from_m2mdata01[[#This Row],[fdesc]])</f>
        <v>48</v>
      </c>
      <c r="K15">
        <f>FIND("`REV",Table_Query_from_m2mdata01[[#This Row],[fdescmemo]])</f>
        <v>1</v>
      </c>
      <c r="L15" t="e">
        <f>FIND("`REV",Table_Query_from_m2mdata01[[#This Row],[fdesc]])</f>
        <v>#VALUE!</v>
      </c>
      <c r="M15"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15" t="str">
        <f>IF(LEFT(Table_Query_from_m2mdata01[[#This Row],[fpartnoOrginal]],4)="KRBY","KRBY","")</f>
        <v/>
      </c>
      <c r="O15" t="str">
        <f>IF(Table_Query_from_m2mdata01[[#This Row],[KirbyCheck]]="KRBY",RIGHT(Table_Query_from_m2mdata01[[#This Row],[fpartnoOrginal]],LEN(Table_Query_from_m2mdata01[[#This Row],[fpartnoOrginal]])-5),"")</f>
        <v/>
      </c>
      <c r="P15" s="2" t="str">
        <f>RIGHT(IF(Table_Query_from_m2mdata01[[#This Row],[FinalRevReview]]=TRUE,"9999",IF(Table_Query_from_m2mdata01[[#This Row],[fpartrev]]="NS",Table_Query_from_m2mdata01[[#This Row],[SELECT]],Table_Query_from_m2mdata01[[#This Row],[fpartrev]])),2)</f>
        <v>02</v>
      </c>
      <c r="Q15" s="2" t="str">
        <f>CONCATENATE("DMG ", Table_Query_from_m2mdata01[[#This Row],[fpartnoOrginal]])</f>
        <v>DMG BYSM-10194405</v>
      </c>
      <c r="R15" s="2" t="str">
        <f>IF(LEFT(Table_Query_from_m2mdata01[[#This Row],[fpartnoOrginal]],3)="419","DontPrint",(IF(LEFT(Table_Query_from_m2mdata01[[#This Row],[fpartnoOrginal]],4)="2001","DontPrint",IF(LEFT(Table_Query_from_m2mdata01[[#This Row],[fpartnoOrginal]],3)="03D","DontPrint","DoPrint"))))</f>
        <v>DoPrint</v>
      </c>
      <c r="S15" s="2" t="b">
        <f>OR(Table_Query_from_m2mdata01[[#This Row],[KirbyCheck]]="KRBY",Table_Query_from_m2mdata01[[#This Row],[Gaston?]]="DontPrint")</f>
        <v>0</v>
      </c>
      <c r="T15" s="2" t="str">
        <f>IFERROR(VLOOKUP(Table_Query_from_m2mdata01[[#This Row],[fpartnoOrginal]],GastonRef!A:D,2,FALSE),"")</f>
        <v/>
      </c>
      <c r="U15" s="2" t="str">
        <f>IFERROR(VLOOKUP(Table_Query_from_m2mdata01[[#This Row],[fpartnoOrginal]],GastonRef!A:D,3,FALSE),"")</f>
        <v/>
      </c>
      <c r="V15" s="2" t="str">
        <f>IFERROR(VLOOKUP(Table_Query_from_m2mdata01[[#This Row],[fpartnoOrginal]],GastonRef!A:D,4,FALSE),"")</f>
        <v/>
      </c>
    </row>
    <row r="16" spans="1:22" x14ac:dyDescent="0.25">
      <c r="A16" t="s">
        <v>3766</v>
      </c>
      <c r="B16" t="s">
        <v>5</v>
      </c>
      <c r="C16">
        <v>14</v>
      </c>
      <c r="D16" t="s">
        <v>6</v>
      </c>
      <c r="E16" t="s">
        <v>3767</v>
      </c>
      <c r="F16" t="s">
        <v>10</v>
      </c>
      <c r="G16" t="s">
        <v>102</v>
      </c>
      <c r="H16" t="s">
        <v>655</v>
      </c>
      <c r="I16">
        <f>FIND("REV",Table_Query_from_m2mdata01[[#This Row],[fdescmemo]])</f>
        <v>2</v>
      </c>
      <c r="J16">
        <f>FIND("REV",Table_Query_from_m2mdata01[[#This Row],[fdesc]])</f>
        <v>48</v>
      </c>
      <c r="K16">
        <f>FIND("`REV",Table_Query_from_m2mdata01[[#This Row],[fdescmemo]])</f>
        <v>1</v>
      </c>
      <c r="L16" t="e">
        <f>FIND("`REV",Table_Query_from_m2mdata01[[#This Row],[fdesc]])</f>
        <v>#VALUE!</v>
      </c>
      <c r="M16"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16" t="str">
        <f>IF(LEFT(Table_Query_from_m2mdata01[[#This Row],[fpartnoOrginal]],4)="KRBY","KRBY","")</f>
        <v/>
      </c>
      <c r="O16" t="str">
        <f>IF(Table_Query_from_m2mdata01[[#This Row],[KirbyCheck]]="KRBY",RIGHT(Table_Query_from_m2mdata01[[#This Row],[fpartnoOrginal]],LEN(Table_Query_from_m2mdata01[[#This Row],[fpartnoOrginal]])-5),"")</f>
        <v/>
      </c>
      <c r="P16" s="2" t="str">
        <f>RIGHT(IF(Table_Query_from_m2mdata01[[#This Row],[FinalRevReview]]=TRUE,"9999",IF(Table_Query_from_m2mdata01[[#This Row],[fpartrev]]="NS",Table_Query_from_m2mdata01[[#This Row],[SELECT]],Table_Query_from_m2mdata01[[#This Row],[fpartrev]])),2)</f>
        <v>01</v>
      </c>
      <c r="Q16" s="2" t="str">
        <f>CONCATENATE("DMG ", Table_Query_from_m2mdata01[[#This Row],[fpartnoOrginal]])</f>
        <v>DMG SULL-02250264-735</v>
      </c>
      <c r="R16" s="2" t="str">
        <f>IF(LEFT(Table_Query_from_m2mdata01[[#This Row],[fpartnoOrginal]],3)="419","DontPrint",(IF(LEFT(Table_Query_from_m2mdata01[[#This Row],[fpartnoOrginal]],4)="2001","DontPrint",IF(LEFT(Table_Query_from_m2mdata01[[#This Row],[fpartnoOrginal]],3)="03D","DontPrint","DoPrint"))))</f>
        <v>DoPrint</v>
      </c>
      <c r="S16" s="2" t="b">
        <f>OR(Table_Query_from_m2mdata01[[#This Row],[KirbyCheck]]="KRBY",Table_Query_from_m2mdata01[[#This Row],[Gaston?]]="DontPrint")</f>
        <v>0</v>
      </c>
      <c r="T16" s="2" t="str">
        <f>IFERROR(VLOOKUP(Table_Query_from_m2mdata01[[#This Row],[fpartnoOrginal]],GastonRef!A:D,2,FALSE),"")</f>
        <v/>
      </c>
      <c r="U16" s="2" t="str">
        <f>IFERROR(VLOOKUP(Table_Query_from_m2mdata01[[#This Row],[fpartnoOrginal]],GastonRef!A:D,3,FALSE),"")</f>
        <v/>
      </c>
      <c r="V16" s="2" t="str">
        <f>IFERROR(VLOOKUP(Table_Query_from_m2mdata01[[#This Row],[fpartnoOrginal]],GastonRef!A:D,4,FALSE),"")</f>
        <v/>
      </c>
    </row>
    <row r="17" spans="1:22" ht="75" x14ac:dyDescent="0.25">
      <c r="A17" t="s">
        <v>3066</v>
      </c>
      <c r="B17" t="s">
        <v>5</v>
      </c>
      <c r="C17">
        <v>3</v>
      </c>
      <c r="D17" t="s">
        <v>6</v>
      </c>
      <c r="E17" s="1" t="s">
        <v>3068</v>
      </c>
      <c r="F17" t="s">
        <v>10</v>
      </c>
      <c r="G17" t="s">
        <v>3768</v>
      </c>
      <c r="H17" t="s">
        <v>3067</v>
      </c>
      <c r="I17">
        <f>FIND("REV",Table_Query_from_m2mdata01[[#This Row],[fdescmemo]])</f>
        <v>2</v>
      </c>
      <c r="J17">
        <f>FIND("REV",Table_Query_from_m2mdata01[[#This Row],[fdesc]])</f>
        <v>39</v>
      </c>
      <c r="K17">
        <f>FIND("`REV",Table_Query_from_m2mdata01[[#This Row],[fdescmemo]])</f>
        <v>1</v>
      </c>
      <c r="L17" t="e">
        <f>FIND("`REV",Table_Query_from_m2mdata01[[#This Row],[fdesc]])</f>
        <v>#VALUE!</v>
      </c>
      <c r="M17"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17" t="str">
        <f>IF(LEFT(Table_Query_from_m2mdata01[[#This Row],[fpartnoOrginal]],4)="KRBY","KRBY","")</f>
        <v/>
      </c>
      <c r="O17" t="str">
        <f>IF(Table_Query_from_m2mdata01[[#This Row],[KirbyCheck]]="KRBY",RIGHT(Table_Query_from_m2mdata01[[#This Row],[fpartnoOrginal]],LEN(Table_Query_from_m2mdata01[[#This Row],[fpartnoOrginal]])-5),"")</f>
        <v/>
      </c>
      <c r="P17" s="2" t="str">
        <f>RIGHT(IF(Table_Query_from_m2mdata01[[#This Row],[FinalRevReview]]=TRUE,"9999",IF(Table_Query_from_m2mdata01[[#This Row],[fpartrev]]="NS",Table_Query_from_m2mdata01[[#This Row],[SELECT]],Table_Query_from_m2mdata01[[#This Row],[fpartrev]])),2)</f>
        <v>02</v>
      </c>
      <c r="Q17" s="2" t="str">
        <f>CONCATENATE("DMG ", Table_Query_from_m2mdata01[[#This Row],[fpartnoOrginal]])</f>
        <v>DMG SULL-02250230-414</v>
      </c>
      <c r="R17" s="2" t="str">
        <f>IF(LEFT(Table_Query_from_m2mdata01[[#This Row],[fpartnoOrginal]],3)="419","DontPrint",(IF(LEFT(Table_Query_from_m2mdata01[[#This Row],[fpartnoOrginal]],4)="2001","DontPrint",IF(LEFT(Table_Query_from_m2mdata01[[#This Row],[fpartnoOrginal]],3)="03D","DontPrint","DoPrint"))))</f>
        <v>DoPrint</v>
      </c>
      <c r="S17" s="2" t="b">
        <f>OR(Table_Query_from_m2mdata01[[#This Row],[KirbyCheck]]="KRBY",Table_Query_from_m2mdata01[[#This Row],[Gaston?]]="DontPrint")</f>
        <v>0</v>
      </c>
      <c r="T17" s="2" t="str">
        <f>IFERROR(VLOOKUP(Table_Query_from_m2mdata01[[#This Row],[fpartnoOrginal]],GastonRef!A:D,2,FALSE),"")</f>
        <v/>
      </c>
      <c r="U17" s="2" t="str">
        <f>IFERROR(VLOOKUP(Table_Query_from_m2mdata01[[#This Row],[fpartnoOrginal]],GastonRef!A:D,3,FALSE),"")</f>
        <v/>
      </c>
      <c r="V17" s="2" t="str">
        <f>IFERROR(VLOOKUP(Table_Query_from_m2mdata01[[#This Row],[fpartnoOrginal]],GastonRef!A:D,4,FALSE),"")</f>
        <v/>
      </c>
    </row>
    <row r="18" spans="1:22" x14ac:dyDescent="0.25">
      <c r="A18" t="s">
        <v>3321</v>
      </c>
      <c r="B18" t="s">
        <v>5</v>
      </c>
      <c r="C18">
        <v>3</v>
      </c>
      <c r="D18" t="s">
        <v>6</v>
      </c>
      <c r="E18" t="s">
        <v>3323</v>
      </c>
      <c r="F18" t="s">
        <v>10</v>
      </c>
      <c r="G18" t="s">
        <v>3751</v>
      </c>
      <c r="H18" t="s">
        <v>3322</v>
      </c>
      <c r="I18">
        <f>FIND("REV",Table_Query_from_m2mdata01[[#This Row],[fdescmemo]])</f>
        <v>2</v>
      </c>
      <c r="J18">
        <f>FIND("REV",Table_Query_from_m2mdata01[[#This Row],[fdesc]])</f>
        <v>44</v>
      </c>
      <c r="K18">
        <f>FIND("`REV",Table_Query_from_m2mdata01[[#This Row],[fdescmemo]])</f>
        <v>1</v>
      </c>
      <c r="L18" t="e">
        <f>FIND("`REV",Table_Query_from_m2mdata01[[#This Row],[fdesc]])</f>
        <v>#VALUE!</v>
      </c>
      <c r="M18"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18" t="str">
        <f>IF(LEFT(Table_Query_from_m2mdata01[[#This Row],[fpartnoOrginal]],4)="KRBY","KRBY","")</f>
        <v/>
      </c>
      <c r="O18" t="str">
        <f>IF(Table_Query_from_m2mdata01[[#This Row],[KirbyCheck]]="KRBY",RIGHT(Table_Query_from_m2mdata01[[#This Row],[fpartnoOrginal]],LEN(Table_Query_from_m2mdata01[[#This Row],[fpartnoOrginal]])-5),"")</f>
        <v/>
      </c>
      <c r="P18" s="2" t="str">
        <f>RIGHT(IF(Table_Query_from_m2mdata01[[#This Row],[FinalRevReview]]=TRUE,"9999",IF(Table_Query_from_m2mdata01[[#This Row],[fpartrev]]="NS",Table_Query_from_m2mdata01[[#This Row],[SELECT]],Table_Query_from_m2mdata01[[#This Row],[fpartrev]])),2)</f>
        <v>01</v>
      </c>
      <c r="Q18" s="2" t="str">
        <f>CONCATENATE("DMG ", Table_Query_from_m2mdata01[[#This Row],[fpartnoOrginal]])</f>
        <v>DMG SULL-02250230-502</v>
      </c>
      <c r="R18" s="2" t="str">
        <f>IF(LEFT(Table_Query_from_m2mdata01[[#This Row],[fpartnoOrginal]],3)="419","DontPrint",(IF(LEFT(Table_Query_from_m2mdata01[[#This Row],[fpartnoOrginal]],4)="2001","DontPrint",IF(LEFT(Table_Query_from_m2mdata01[[#This Row],[fpartnoOrginal]],3)="03D","DontPrint","DoPrint"))))</f>
        <v>DoPrint</v>
      </c>
      <c r="S18" s="2" t="b">
        <f>OR(Table_Query_from_m2mdata01[[#This Row],[KirbyCheck]]="KRBY",Table_Query_from_m2mdata01[[#This Row],[Gaston?]]="DontPrint")</f>
        <v>0</v>
      </c>
      <c r="T18" s="2" t="str">
        <f>IFERROR(VLOOKUP(Table_Query_from_m2mdata01[[#This Row],[fpartnoOrginal]],GastonRef!A:D,2,FALSE),"")</f>
        <v/>
      </c>
      <c r="U18" s="2" t="str">
        <f>IFERROR(VLOOKUP(Table_Query_from_m2mdata01[[#This Row],[fpartnoOrginal]],GastonRef!A:D,3,FALSE),"")</f>
        <v/>
      </c>
      <c r="V18" s="2" t="str">
        <f>IFERROR(VLOOKUP(Table_Query_from_m2mdata01[[#This Row],[fpartnoOrginal]],GastonRef!A:D,4,FALSE),"")</f>
        <v/>
      </c>
    </row>
    <row r="19" spans="1:22" x14ac:dyDescent="0.25">
      <c r="A19" t="s">
        <v>3324</v>
      </c>
      <c r="B19" t="s">
        <v>5</v>
      </c>
      <c r="C19">
        <v>1</v>
      </c>
      <c r="D19" t="s">
        <v>6</v>
      </c>
      <c r="E19" t="s">
        <v>3322</v>
      </c>
      <c r="F19" t="s">
        <v>10</v>
      </c>
      <c r="G19" t="s">
        <v>3325</v>
      </c>
      <c r="H19" t="s">
        <v>120</v>
      </c>
      <c r="I19" t="e">
        <f>FIND("REV",Table_Query_from_m2mdata01[[#This Row],[fdescmemo]])</f>
        <v>#VALUE!</v>
      </c>
      <c r="J19" t="e">
        <f>FIND("REV",Table_Query_from_m2mdata01[[#This Row],[fdesc]])</f>
        <v>#VALUE!</v>
      </c>
      <c r="K19" t="e">
        <f>FIND("`REV",Table_Query_from_m2mdata01[[#This Row],[fdescmemo]])</f>
        <v>#VALUE!</v>
      </c>
      <c r="L19" t="e">
        <f>FIND("`REV",Table_Query_from_m2mdata01[[#This Row],[fdesc]])</f>
        <v>#VALUE!</v>
      </c>
      <c r="M1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 t="str">
        <f>IF(LEFT(Table_Query_from_m2mdata01[[#This Row],[fpartnoOrginal]],4)="KRBY","KRBY","")</f>
        <v/>
      </c>
      <c r="O19" t="str">
        <f>IF(Table_Query_from_m2mdata01[[#This Row],[KirbyCheck]]="KRBY",RIGHT(Table_Query_from_m2mdata01[[#This Row],[fpartnoOrginal]],LEN(Table_Query_from_m2mdata01[[#This Row],[fpartnoOrginal]])-5),"")</f>
        <v/>
      </c>
      <c r="P19" s="2" t="e">
        <f>RIGHT(IF(Table_Query_from_m2mdata01[[#This Row],[FinalRevReview]]=TRUE,"9999",IF(Table_Query_from_m2mdata01[[#This Row],[fpartrev]]="NS",Table_Query_from_m2mdata01[[#This Row],[SELECT]],Table_Query_from_m2mdata01[[#This Row],[fpartrev]])),2)</f>
        <v>#VALUE!</v>
      </c>
      <c r="Q19" s="2" t="str">
        <f>CONCATENATE("DMG ", Table_Query_from_m2mdata01[[#This Row],[fpartnoOrginal]])</f>
        <v>DMG REMAKE1</v>
      </c>
      <c r="R19" s="2" t="str">
        <f>IF(LEFT(Table_Query_from_m2mdata01[[#This Row],[fpartnoOrginal]],3)="419","DontPrint",(IF(LEFT(Table_Query_from_m2mdata01[[#This Row],[fpartnoOrginal]],4)="2001","DontPrint",IF(LEFT(Table_Query_from_m2mdata01[[#This Row],[fpartnoOrginal]],3)="03D","DontPrint","DoPrint"))))</f>
        <v>DoPrint</v>
      </c>
      <c r="S19" s="2" t="b">
        <f>OR(Table_Query_from_m2mdata01[[#This Row],[KirbyCheck]]="KRBY",Table_Query_from_m2mdata01[[#This Row],[Gaston?]]="DontPrint")</f>
        <v>0</v>
      </c>
      <c r="T19" s="2" t="str">
        <f>IFERROR(VLOOKUP(Table_Query_from_m2mdata01[[#This Row],[fpartnoOrginal]],GastonRef!A:D,2,FALSE),"")</f>
        <v/>
      </c>
      <c r="U19" s="2" t="str">
        <f>IFERROR(VLOOKUP(Table_Query_from_m2mdata01[[#This Row],[fpartnoOrginal]],GastonRef!A:D,3,FALSE),"")</f>
        <v/>
      </c>
      <c r="V19" s="2" t="str">
        <f>IFERROR(VLOOKUP(Table_Query_from_m2mdata01[[#This Row],[fpartnoOrginal]],GastonRef!A:D,4,FALSE),"")</f>
        <v/>
      </c>
    </row>
    <row r="20" spans="1:22" x14ac:dyDescent="0.25">
      <c r="A20" t="s">
        <v>3752</v>
      </c>
      <c r="B20" t="s">
        <v>5</v>
      </c>
      <c r="C20">
        <v>1</v>
      </c>
      <c r="D20" t="s">
        <v>6</v>
      </c>
      <c r="E20" t="s">
        <v>3322</v>
      </c>
      <c r="F20" t="s">
        <v>10</v>
      </c>
      <c r="G20" t="s">
        <v>2192</v>
      </c>
      <c r="H20" t="s">
        <v>121</v>
      </c>
      <c r="I20" t="e">
        <f>FIND("REV",Table_Query_from_m2mdata01[[#This Row],[fdescmemo]])</f>
        <v>#VALUE!</v>
      </c>
      <c r="J20" t="e">
        <f>FIND("REV",Table_Query_from_m2mdata01[[#This Row],[fdesc]])</f>
        <v>#VALUE!</v>
      </c>
      <c r="K20" t="e">
        <f>FIND("`REV",Table_Query_from_m2mdata01[[#This Row],[fdescmemo]])</f>
        <v>#VALUE!</v>
      </c>
      <c r="L20" t="e">
        <f>FIND("`REV",Table_Query_from_m2mdata01[[#This Row],[fdesc]])</f>
        <v>#VALUE!</v>
      </c>
      <c r="M2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 t="str">
        <f>IF(LEFT(Table_Query_from_m2mdata01[[#This Row],[fpartnoOrginal]],4)="KRBY","KRBY","")</f>
        <v/>
      </c>
      <c r="O20" t="str">
        <f>IF(Table_Query_from_m2mdata01[[#This Row],[KirbyCheck]]="KRBY",RIGHT(Table_Query_from_m2mdata01[[#This Row],[fpartnoOrginal]],LEN(Table_Query_from_m2mdata01[[#This Row],[fpartnoOrginal]])-5),"")</f>
        <v/>
      </c>
      <c r="P20" s="2" t="e">
        <f>RIGHT(IF(Table_Query_from_m2mdata01[[#This Row],[FinalRevReview]]=TRUE,"9999",IF(Table_Query_from_m2mdata01[[#This Row],[fpartrev]]="NS",Table_Query_from_m2mdata01[[#This Row],[SELECT]],Table_Query_from_m2mdata01[[#This Row],[fpartrev]])),2)</f>
        <v>#VALUE!</v>
      </c>
      <c r="Q20" s="2" t="str">
        <f>CONCATENATE("DMG ", Table_Query_from_m2mdata01[[#This Row],[fpartnoOrginal]])</f>
        <v>DMG REWORK1</v>
      </c>
      <c r="R20" s="2" t="str">
        <f>IF(LEFT(Table_Query_from_m2mdata01[[#This Row],[fpartnoOrginal]],3)="419","DontPrint",(IF(LEFT(Table_Query_from_m2mdata01[[#This Row],[fpartnoOrginal]],4)="2001","DontPrint",IF(LEFT(Table_Query_from_m2mdata01[[#This Row],[fpartnoOrginal]],3)="03D","DontPrint","DoPrint"))))</f>
        <v>DoPrint</v>
      </c>
      <c r="S20" s="2" t="b">
        <f>OR(Table_Query_from_m2mdata01[[#This Row],[KirbyCheck]]="KRBY",Table_Query_from_m2mdata01[[#This Row],[Gaston?]]="DontPrint")</f>
        <v>0</v>
      </c>
      <c r="T20" s="2" t="str">
        <f>IFERROR(VLOOKUP(Table_Query_from_m2mdata01[[#This Row],[fpartnoOrginal]],GastonRef!A:D,2,FALSE),"")</f>
        <v/>
      </c>
      <c r="U20" s="2" t="str">
        <f>IFERROR(VLOOKUP(Table_Query_from_m2mdata01[[#This Row],[fpartnoOrginal]],GastonRef!A:D,3,FALSE),"")</f>
        <v/>
      </c>
      <c r="V20" s="2" t="str">
        <f>IFERROR(VLOOKUP(Table_Query_from_m2mdata01[[#This Row],[fpartnoOrginal]],GastonRef!A:D,4,FALSE),"")</f>
        <v/>
      </c>
    </row>
    <row r="21" spans="1:22" x14ac:dyDescent="0.25">
      <c r="A21" t="s">
        <v>3769</v>
      </c>
      <c r="B21" t="s">
        <v>5</v>
      </c>
      <c r="C21">
        <v>3</v>
      </c>
      <c r="D21" t="s">
        <v>6</v>
      </c>
      <c r="E21" t="s">
        <v>3771</v>
      </c>
      <c r="F21" t="s">
        <v>10</v>
      </c>
      <c r="G21" t="s">
        <v>1747</v>
      </c>
      <c r="H21" t="s">
        <v>3770</v>
      </c>
      <c r="I21">
        <f>FIND("REV",Table_Query_from_m2mdata01[[#This Row],[fdescmemo]])</f>
        <v>2</v>
      </c>
      <c r="J21">
        <f>FIND("REV",Table_Query_from_m2mdata01[[#This Row],[fdesc]])</f>
        <v>39</v>
      </c>
      <c r="K21">
        <f>FIND("`REV",Table_Query_from_m2mdata01[[#This Row],[fdescmemo]])</f>
        <v>1</v>
      </c>
      <c r="L21" t="e">
        <f>FIND("`REV",Table_Query_from_m2mdata01[[#This Row],[fdesc]])</f>
        <v>#VALUE!</v>
      </c>
      <c r="M21"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1" t="str">
        <f>IF(LEFT(Table_Query_from_m2mdata01[[#This Row],[fpartnoOrginal]],4)="KRBY","KRBY","")</f>
        <v/>
      </c>
      <c r="O21" t="str">
        <f>IF(Table_Query_from_m2mdata01[[#This Row],[KirbyCheck]]="KRBY",RIGHT(Table_Query_from_m2mdata01[[#This Row],[fpartnoOrginal]],LEN(Table_Query_from_m2mdata01[[#This Row],[fpartnoOrginal]])-5),"")</f>
        <v/>
      </c>
      <c r="P21" s="2" t="str">
        <f>RIGHT(IF(Table_Query_from_m2mdata01[[#This Row],[FinalRevReview]]=TRUE,"9999",IF(Table_Query_from_m2mdata01[[#This Row],[fpartrev]]="NS",Table_Query_from_m2mdata01[[#This Row],[SELECT]],Table_Query_from_m2mdata01[[#This Row],[fpartrev]])),2)</f>
        <v>02</v>
      </c>
      <c r="Q21" s="2" t="str">
        <f>CONCATENATE("DMG ", Table_Query_from_m2mdata01[[#This Row],[fpartnoOrginal]])</f>
        <v>DMG SULL-02250230-653</v>
      </c>
      <c r="R21" s="2" t="str">
        <f>IF(LEFT(Table_Query_from_m2mdata01[[#This Row],[fpartnoOrginal]],3)="419","DontPrint",(IF(LEFT(Table_Query_from_m2mdata01[[#This Row],[fpartnoOrginal]],4)="2001","DontPrint",IF(LEFT(Table_Query_from_m2mdata01[[#This Row],[fpartnoOrginal]],3)="03D","DontPrint","DoPrint"))))</f>
        <v>DoPrint</v>
      </c>
      <c r="S21" s="2" t="b">
        <f>OR(Table_Query_from_m2mdata01[[#This Row],[KirbyCheck]]="KRBY",Table_Query_from_m2mdata01[[#This Row],[Gaston?]]="DontPrint")</f>
        <v>0</v>
      </c>
      <c r="T21" s="2" t="str">
        <f>IFERROR(VLOOKUP(Table_Query_from_m2mdata01[[#This Row],[fpartnoOrginal]],GastonRef!A:D,2,FALSE),"")</f>
        <v/>
      </c>
      <c r="U21" s="2" t="str">
        <f>IFERROR(VLOOKUP(Table_Query_from_m2mdata01[[#This Row],[fpartnoOrginal]],GastonRef!A:D,3,FALSE),"")</f>
        <v/>
      </c>
      <c r="V21" s="2" t="str">
        <f>IFERROR(VLOOKUP(Table_Query_from_m2mdata01[[#This Row],[fpartnoOrginal]],GastonRef!A:D,4,FALSE),"")</f>
        <v/>
      </c>
    </row>
    <row r="22" spans="1:22" x14ac:dyDescent="0.25">
      <c r="A22" t="s">
        <v>3326</v>
      </c>
      <c r="B22" t="s">
        <v>5</v>
      </c>
      <c r="C22">
        <v>3</v>
      </c>
      <c r="D22" t="s">
        <v>6</v>
      </c>
      <c r="E22" t="s">
        <v>3328</v>
      </c>
      <c r="F22" t="s">
        <v>10</v>
      </c>
      <c r="G22" t="s">
        <v>3329</v>
      </c>
      <c r="H22" t="s">
        <v>3327</v>
      </c>
      <c r="I22">
        <f>FIND("REV",Table_Query_from_m2mdata01[[#This Row],[fdescmemo]])</f>
        <v>2</v>
      </c>
      <c r="J22">
        <f>FIND("REV",Table_Query_from_m2mdata01[[#This Row],[fdesc]])</f>
        <v>27</v>
      </c>
      <c r="K22">
        <f>FIND("`REV",Table_Query_from_m2mdata01[[#This Row],[fdescmemo]])</f>
        <v>1</v>
      </c>
      <c r="L22" t="e">
        <f>FIND("`REV",Table_Query_from_m2mdata01[[#This Row],[fdesc]])</f>
        <v>#VALUE!</v>
      </c>
      <c r="M2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06</v>
      </c>
      <c r="N22" t="str">
        <f>IF(LEFT(Table_Query_from_m2mdata01[[#This Row],[fpartnoOrginal]],4)="KRBY","KRBY","")</f>
        <v/>
      </c>
      <c r="O22" t="str">
        <f>IF(Table_Query_from_m2mdata01[[#This Row],[KirbyCheck]]="KRBY",RIGHT(Table_Query_from_m2mdata01[[#This Row],[fpartnoOrginal]],LEN(Table_Query_from_m2mdata01[[#This Row],[fpartnoOrginal]])-5),"")</f>
        <v/>
      </c>
      <c r="P22" s="2" t="str">
        <f>RIGHT(IF(Table_Query_from_m2mdata01[[#This Row],[FinalRevReview]]=TRUE,"9999",IF(Table_Query_from_m2mdata01[[#This Row],[fpartrev]]="NS",Table_Query_from_m2mdata01[[#This Row],[SELECT]],Table_Query_from_m2mdata01[[#This Row],[fpartrev]])),2)</f>
        <v>06</v>
      </c>
      <c r="Q22" s="2" t="str">
        <f>CONCATENATE("DMG ", Table_Query_from_m2mdata01[[#This Row],[fpartnoOrginal]])</f>
        <v>DMG SULL-02250231-056</v>
      </c>
      <c r="R22" s="2" t="str">
        <f>IF(LEFT(Table_Query_from_m2mdata01[[#This Row],[fpartnoOrginal]],3)="419","DontPrint",(IF(LEFT(Table_Query_from_m2mdata01[[#This Row],[fpartnoOrginal]],4)="2001","DontPrint",IF(LEFT(Table_Query_from_m2mdata01[[#This Row],[fpartnoOrginal]],3)="03D","DontPrint","DoPrint"))))</f>
        <v>DoPrint</v>
      </c>
      <c r="S22" s="2" t="b">
        <f>OR(Table_Query_from_m2mdata01[[#This Row],[KirbyCheck]]="KRBY",Table_Query_from_m2mdata01[[#This Row],[Gaston?]]="DontPrint")</f>
        <v>0</v>
      </c>
      <c r="T22" s="2" t="str">
        <f>IFERROR(VLOOKUP(Table_Query_from_m2mdata01[[#This Row],[fpartnoOrginal]],GastonRef!A:D,2,FALSE),"")</f>
        <v/>
      </c>
      <c r="U22" s="2" t="str">
        <f>IFERROR(VLOOKUP(Table_Query_from_m2mdata01[[#This Row],[fpartnoOrginal]],GastonRef!A:D,3,FALSE),"")</f>
        <v/>
      </c>
      <c r="V22" s="2" t="str">
        <f>IFERROR(VLOOKUP(Table_Query_from_m2mdata01[[#This Row],[fpartnoOrginal]],GastonRef!A:D,4,FALSE),"")</f>
        <v/>
      </c>
    </row>
    <row r="23" spans="1:22" x14ac:dyDescent="0.25">
      <c r="A23" t="s">
        <v>2700</v>
      </c>
      <c r="B23" t="s">
        <v>5</v>
      </c>
      <c r="C23">
        <v>3</v>
      </c>
      <c r="D23" t="s">
        <v>341</v>
      </c>
      <c r="E23" t="s">
        <v>2702</v>
      </c>
      <c r="F23" t="s">
        <v>10</v>
      </c>
      <c r="G23" t="s">
        <v>2703</v>
      </c>
      <c r="H23" t="s">
        <v>2701</v>
      </c>
      <c r="I23">
        <f>FIND("REV",Table_Query_from_m2mdata01[[#This Row],[fdescmemo]])</f>
        <v>2</v>
      </c>
      <c r="J23">
        <f>FIND("REV",Table_Query_from_m2mdata01[[#This Row],[fdesc]])</f>
        <v>25</v>
      </c>
      <c r="K23">
        <f>FIND("`REV",Table_Query_from_m2mdata01[[#This Row],[fdescmemo]])</f>
        <v>1</v>
      </c>
      <c r="L23" t="e">
        <f>FIND("`REV",Table_Query_from_m2mdata01[[#This Row],[fdesc]])</f>
        <v>#VALUE!</v>
      </c>
      <c r="M23"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03</v>
      </c>
      <c r="N23" t="str">
        <f>IF(LEFT(Table_Query_from_m2mdata01[[#This Row],[fpartnoOrginal]],4)="KRBY","KRBY","")</f>
        <v/>
      </c>
      <c r="O23" t="str">
        <f>IF(Table_Query_from_m2mdata01[[#This Row],[KirbyCheck]]="KRBY",RIGHT(Table_Query_from_m2mdata01[[#This Row],[fpartnoOrginal]],LEN(Table_Query_from_m2mdata01[[#This Row],[fpartnoOrginal]])-5),"")</f>
        <v/>
      </c>
      <c r="P23" s="2" t="str">
        <f>RIGHT(IF(Table_Query_from_m2mdata01[[#This Row],[FinalRevReview]]=TRUE,"9999",IF(Table_Query_from_m2mdata01[[#This Row],[fpartrev]]="NS",Table_Query_from_m2mdata01[[#This Row],[SELECT]],Table_Query_from_m2mdata01[[#This Row],[fpartrev]])),2)</f>
        <v>03</v>
      </c>
      <c r="Q23" s="2" t="str">
        <f>CONCATENATE("DMG ", Table_Query_from_m2mdata01[[#This Row],[fpartnoOrginal]])</f>
        <v>DMG SULL-02250231-060</v>
      </c>
      <c r="R23" s="2" t="str">
        <f>IF(LEFT(Table_Query_from_m2mdata01[[#This Row],[fpartnoOrginal]],3)="419","DontPrint",(IF(LEFT(Table_Query_from_m2mdata01[[#This Row],[fpartnoOrginal]],4)="2001","DontPrint",IF(LEFT(Table_Query_from_m2mdata01[[#This Row],[fpartnoOrginal]],3)="03D","DontPrint","DoPrint"))))</f>
        <v>DoPrint</v>
      </c>
      <c r="S23" s="2" t="b">
        <f>OR(Table_Query_from_m2mdata01[[#This Row],[KirbyCheck]]="KRBY",Table_Query_from_m2mdata01[[#This Row],[Gaston?]]="DontPrint")</f>
        <v>0</v>
      </c>
      <c r="T23" s="2" t="str">
        <f>IFERROR(VLOOKUP(Table_Query_from_m2mdata01[[#This Row],[fpartnoOrginal]],GastonRef!A:D,2,FALSE),"")</f>
        <v/>
      </c>
      <c r="U23" s="2" t="str">
        <f>IFERROR(VLOOKUP(Table_Query_from_m2mdata01[[#This Row],[fpartnoOrginal]],GastonRef!A:D,3,FALSE),"")</f>
        <v/>
      </c>
      <c r="V23" s="2" t="str">
        <f>IFERROR(VLOOKUP(Table_Query_from_m2mdata01[[#This Row],[fpartnoOrginal]],GastonRef!A:D,4,FALSE),"")</f>
        <v/>
      </c>
    </row>
    <row r="24" spans="1:22" x14ac:dyDescent="0.25">
      <c r="A24" t="s">
        <v>2546</v>
      </c>
      <c r="B24" t="s">
        <v>5</v>
      </c>
      <c r="C24">
        <v>3</v>
      </c>
      <c r="D24" t="s">
        <v>341</v>
      </c>
      <c r="E24" t="s">
        <v>2548</v>
      </c>
      <c r="F24" t="s">
        <v>10</v>
      </c>
      <c r="G24" t="s">
        <v>2549</v>
      </c>
      <c r="H24" t="s">
        <v>2547</v>
      </c>
      <c r="I24">
        <f>FIND("REV",Table_Query_from_m2mdata01[[#This Row],[fdescmemo]])</f>
        <v>2</v>
      </c>
      <c r="J24">
        <f>FIND("REV",Table_Query_from_m2mdata01[[#This Row],[fdesc]])</f>
        <v>26</v>
      </c>
      <c r="K24">
        <f>FIND("`REV",Table_Query_from_m2mdata01[[#This Row],[fdescmemo]])</f>
        <v>1</v>
      </c>
      <c r="L24" t="e">
        <f>FIND("`REV",Table_Query_from_m2mdata01[[#This Row],[fdesc]])</f>
        <v>#VALUE!</v>
      </c>
      <c r="M24"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06</v>
      </c>
      <c r="N24" t="str">
        <f>IF(LEFT(Table_Query_from_m2mdata01[[#This Row],[fpartnoOrginal]],4)="KRBY","KRBY","")</f>
        <v/>
      </c>
      <c r="O24" t="str">
        <f>IF(Table_Query_from_m2mdata01[[#This Row],[KirbyCheck]]="KRBY",RIGHT(Table_Query_from_m2mdata01[[#This Row],[fpartnoOrginal]],LEN(Table_Query_from_m2mdata01[[#This Row],[fpartnoOrginal]])-5),"")</f>
        <v/>
      </c>
      <c r="P24" s="2" t="str">
        <f>RIGHT(IF(Table_Query_from_m2mdata01[[#This Row],[FinalRevReview]]=TRUE,"9999",IF(Table_Query_from_m2mdata01[[#This Row],[fpartrev]]="NS",Table_Query_from_m2mdata01[[#This Row],[SELECT]],Table_Query_from_m2mdata01[[#This Row],[fpartrev]])),2)</f>
        <v>06</v>
      </c>
      <c r="Q24" s="2" t="str">
        <f>CONCATENATE("DMG ", Table_Query_from_m2mdata01[[#This Row],[fpartnoOrginal]])</f>
        <v>DMG SULL-02250231-062</v>
      </c>
      <c r="R24" s="2" t="str">
        <f>IF(LEFT(Table_Query_from_m2mdata01[[#This Row],[fpartnoOrginal]],3)="419","DontPrint",(IF(LEFT(Table_Query_from_m2mdata01[[#This Row],[fpartnoOrginal]],4)="2001","DontPrint",IF(LEFT(Table_Query_from_m2mdata01[[#This Row],[fpartnoOrginal]],3)="03D","DontPrint","DoPrint"))))</f>
        <v>DoPrint</v>
      </c>
      <c r="S24" s="2" t="b">
        <f>OR(Table_Query_from_m2mdata01[[#This Row],[KirbyCheck]]="KRBY",Table_Query_from_m2mdata01[[#This Row],[Gaston?]]="DontPrint")</f>
        <v>0</v>
      </c>
      <c r="T24" s="2" t="str">
        <f>IFERROR(VLOOKUP(Table_Query_from_m2mdata01[[#This Row],[fpartnoOrginal]],GastonRef!A:D,2,FALSE),"")</f>
        <v/>
      </c>
      <c r="U24" s="2" t="str">
        <f>IFERROR(VLOOKUP(Table_Query_from_m2mdata01[[#This Row],[fpartnoOrginal]],GastonRef!A:D,3,FALSE),"")</f>
        <v/>
      </c>
      <c r="V24" s="2" t="str">
        <f>IFERROR(VLOOKUP(Table_Query_from_m2mdata01[[#This Row],[fpartnoOrginal]],GastonRef!A:D,4,FALSE),"")</f>
        <v/>
      </c>
    </row>
    <row r="25" spans="1:22" x14ac:dyDescent="0.25">
      <c r="A25" t="s">
        <v>2973</v>
      </c>
      <c r="B25" t="s">
        <v>5</v>
      </c>
      <c r="C25">
        <v>12</v>
      </c>
      <c r="D25" t="s">
        <v>6</v>
      </c>
      <c r="E25" t="s">
        <v>2975</v>
      </c>
      <c r="F25" t="s">
        <v>10</v>
      </c>
      <c r="G25" t="s">
        <v>3772</v>
      </c>
      <c r="H25" t="s">
        <v>2974</v>
      </c>
      <c r="I25">
        <f>FIND("REV",Table_Query_from_m2mdata01[[#This Row],[fdescmemo]])</f>
        <v>2</v>
      </c>
      <c r="J25">
        <f>FIND("REV",Table_Query_from_m2mdata01[[#This Row],[fdesc]])</f>
        <v>40</v>
      </c>
      <c r="K25">
        <f>FIND("`REV",Table_Query_from_m2mdata01[[#This Row],[fdescmemo]])</f>
        <v>1</v>
      </c>
      <c r="L25" t="e">
        <f>FIND("`REV",Table_Query_from_m2mdata01[[#This Row],[fdesc]])</f>
        <v>#VALUE!</v>
      </c>
      <c r="M25"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04</v>
      </c>
      <c r="N25" t="str">
        <f>IF(LEFT(Table_Query_from_m2mdata01[[#This Row],[fpartnoOrginal]],4)="KRBY","KRBY","")</f>
        <v>KRBY</v>
      </c>
      <c r="O25" t="str">
        <f>IF(Table_Query_from_m2mdata01[[#This Row],[KirbyCheck]]="KRBY",RIGHT(Table_Query_from_m2mdata01[[#This Row],[fpartnoOrginal]],LEN(Table_Query_from_m2mdata01[[#This Row],[fpartnoOrginal]])-5),"")</f>
        <v>382-1792</v>
      </c>
      <c r="P25" s="2" t="str">
        <f>RIGHT(IF(Table_Query_from_m2mdata01[[#This Row],[FinalRevReview]]=TRUE,"9999",IF(Table_Query_from_m2mdata01[[#This Row],[fpartrev]]="NS",Table_Query_from_m2mdata01[[#This Row],[SELECT]],Table_Query_from_m2mdata01[[#This Row],[fpartrev]])),2)</f>
        <v>99</v>
      </c>
      <c r="Q25" s="2" t="str">
        <f>CONCATENATE("DMG ", Table_Query_from_m2mdata01[[#This Row],[fpartnoOrginal]])</f>
        <v>DMG KRBY-382-1792</v>
      </c>
      <c r="R25" s="2" t="str">
        <f>IF(LEFT(Table_Query_from_m2mdata01[[#This Row],[fpartnoOrginal]],3)="419","DontPrint",(IF(LEFT(Table_Query_from_m2mdata01[[#This Row],[fpartnoOrginal]],4)="2001","DontPrint",IF(LEFT(Table_Query_from_m2mdata01[[#This Row],[fpartnoOrginal]],3)="03D","DontPrint","DoPrint"))))</f>
        <v>DoPrint</v>
      </c>
      <c r="S25" s="2" t="b">
        <f>OR(Table_Query_from_m2mdata01[[#This Row],[KirbyCheck]]="KRBY",Table_Query_from_m2mdata01[[#This Row],[Gaston?]]="DontPrint")</f>
        <v>1</v>
      </c>
      <c r="T25" s="2" t="str">
        <f>IFERROR(VLOOKUP(Table_Query_from_m2mdata01[[#This Row],[fpartnoOrginal]],GastonRef!A:D,2,FALSE),"")</f>
        <v/>
      </c>
      <c r="U25" s="2" t="str">
        <f>IFERROR(VLOOKUP(Table_Query_from_m2mdata01[[#This Row],[fpartnoOrginal]],GastonRef!A:D,3,FALSE),"")</f>
        <v/>
      </c>
      <c r="V25" s="2" t="str">
        <f>IFERROR(VLOOKUP(Table_Query_from_m2mdata01[[#This Row],[fpartnoOrginal]],GastonRef!A:D,4,FALSE),"")</f>
        <v/>
      </c>
    </row>
    <row r="26" spans="1:22" x14ac:dyDescent="0.25">
      <c r="A26" t="s">
        <v>3330</v>
      </c>
      <c r="B26" t="s">
        <v>5</v>
      </c>
      <c r="C26">
        <v>1</v>
      </c>
      <c r="D26" t="s">
        <v>6</v>
      </c>
      <c r="E26" t="s">
        <v>2974</v>
      </c>
      <c r="F26" t="s">
        <v>10</v>
      </c>
      <c r="G26" t="s">
        <v>3331</v>
      </c>
      <c r="H26" t="s">
        <v>323</v>
      </c>
      <c r="I26" t="e">
        <f>FIND("REV",Table_Query_from_m2mdata01[[#This Row],[fdescmemo]])</f>
        <v>#VALUE!</v>
      </c>
      <c r="J26" t="e">
        <f>FIND("REV",Table_Query_from_m2mdata01[[#This Row],[fdesc]])</f>
        <v>#VALUE!</v>
      </c>
      <c r="K26" t="e">
        <f>FIND("`REV",Table_Query_from_m2mdata01[[#This Row],[fdescmemo]])</f>
        <v>#VALUE!</v>
      </c>
      <c r="L26" t="e">
        <f>FIND("`REV",Table_Query_from_m2mdata01[[#This Row],[fdesc]])</f>
        <v>#VALUE!</v>
      </c>
      <c r="M2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 t="str">
        <f>IF(LEFT(Table_Query_from_m2mdata01[[#This Row],[fpartnoOrginal]],4)="KRBY","KRBY","")</f>
        <v/>
      </c>
      <c r="O26" t="str">
        <f>IF(Table_Query_from_m2mdata01[[#This Row],[KirbyCheck]]="KRBY",RIGHT(Table_Query_from_m2mdata01[[#This Row],[fpartnoOrginal]],LEN(Table_Query_from_m2mdata01[[#This Row],[fpartnoOrginal]])-5),"")</f>
        <v/>
      </c>
      <c r="P26" s="2" t="e">
        <f>RIGHT(IF(Table_Query_from_m2mdata01[[#This Row],[FinalRevReview]]=TRUE,"9999",IF(Table_Query_from_m2mdata01[[#This Row],[fpartrev]]="NS",Table_Query_from_m2mdata01[[#This Row],[SELECT]],Table_Query_from_m2mdata01[[#This Row],[fpartrev]])),2)</f>
        <v>#VALUE!</v>
      </c>
      <c r="Q26" s="2" t="str">
        <f>CONCATENATE("DMG ", Table_Query_from_m2mdata01[[#This Row],[fpartnoOrginal]])</f>
        <v>DMG REWORK2</v>
      </c>
      <c r="R26" s="2" t="str">
        <f>IF(LEFT(Table_Query_from_m2mdata01[[#This Row],[fpartnoOrginal]],3)="419","DontPrint",(IF(LEFT(Table_Query_from_m2mdata01[[#This Row],[fpartnoOrginal]],4)="2001","DontPrint",IF(LEFT(Table_Query_from_m2mdata01[[#This Row],[fpartnoOrginal]],3)="03D","DontPrint","DoPrint"))))</f>
        <v>DoPrint</v>
      </c>
      <c r="S26" s="2" t="b">
        <f>OR(Table_Query_from_m2mdata01[[#This Row],[KirbyCheck]]="KRBY",Table_Query_from_m2mdata01[[#This Row],[Gaston?]]="DontPrint")</f>
        <v>0</v>
      </c>
      <c r="T26" s="2" t="str">
        <f>IFERROR(VLOOKUP(Table_Query_from_m2mdata01[[#This Row],[fpartnoOrginal]],GastonRef!A:D,2,FALSE),"")</f>
        <v/>
      </c>
      <c r="U26" s="2" t="str">
        <f>IFERROR(VLOOKUP(Table_Query_from_m2mdata01[[#This Row],[fpartnoOrginal]],GastonRef!A:D,3,FALSE),"")</f>
        <v/>
      </c>
      <c r="V26" s="2" t="str">
        <f>IFERROR(VLOOKUP(Table_Query_from_m2mdata01[[#This Row],[fpartnoOrginal]],GastonRef!A:D,4,FALSE),"")</f>
        <v/>
      </c>
    </row>
    <row r="27" spans="1:22" x14ac:dyDescent="0.25">
      <c r="A27" t="s">
        <v>3492</v>
      </c>
      <c r="B27" t="s">
        <v>45</v>
      </c>
      <c r="C27">
        <v>10</v>
      </c>
      <c r="D27" t="s">
        <v>6</v>
      </c>
      <c r="E27" t="s">
        <v>2169</v>
      </c>
      <c r="F27" t="s">
        <v>45</v>
      </c>
      <c r="G27" t="s">
        <v>1503</v>
      </c>
      <c r="H27" t="s">
        <v>662</v>
      </c>
      <c r="I27" t="e">
        <f>FIND("REV",Table_Query_from_m2mdata01[[#This Row],[fdescmemo]])</f>
        <v>#VALUE!</v>
      </c>
      <c r="J27" t="e">
        <f>FIND("REV",Table_Query_from_m2mdata01[[#This Row],[fdesc]])</f>
        <v>#VALUE!</v>
      </c>
      <c r="K27" t="e">
        <f>FIND("`REV",Table_Query_from_m2mdata01[[#This Row],[fdescmemo]])</f>
        <v>#VALUE!</v>
      </c>
      <c r="L27" t="e">
        <f>FIND("`REV",Table_Query_from_m2mdata01[[#This Row],[fdesc]])</f>
        <v>#VALUE!</v>
      </c>
      <c r="M2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 t="str">
        <f>IF(LEFT(Table_Query_from_m2mdata01[[#This Row],[fpartnoOrginal]],4)="KRBY","KRBY","")</f>
        <v/>
      </c>
      <c r="O27" t="str">
        <f>IF(Table_Query_from_m2mdata01[[#This Row],[KirbyCheck]]="KRBY",RIGHT(Table_Query_from_m2mdata01[[#This Row],[fpartnoOrginal]],LEN(Table_Query_from_m2mdata01[[#This Row],[fpartnoOrginal]])-5),"")</f>
        <v/>
      </c>
      <c r="P27" s="2" t="str">
        <f>RIGHT(IF(Table_Query_from_m2mdata01[[#This Row],[FinalRevReview]]=TRUE,"9999",IF(Table_Query_from_m2mdata01[[#This Row],[fpartrev]]="NS",Table_Query_from_m2mdata01[[#This Row],[SELECT]],Table_Query_from_m2mdata01[[#This Row],[fpartrev]])),2)</f>
        <v>03</v>
      </c>
      <c r="Q27" s="2" t="str">
        <f>CONCATENATE("DMG ", Table_Query_from_m2mdata01[[#This Row],[fpartnoOrginal]])</f>
        <v>DMG SULL-02250157-350</v>
      </c>
      <c r="R27" s="2" t="str">
        <f>IF(LEFT(Table_Query_from_m2mdata01[[#This Row],[fpartnoOrginal]],3)="419","DontPrint",(IF(LEFT(Table_Query_from_m2mdata01[[#This Row],[fpartnoOrginal]],4)="2001","DontPrint",IF(LEFT(Table_Query_from_m2mdata01[[#This Row],[fpartnoOrginal]],3)="03D","DontPrint","DoPrint"))))</f>
        <v>DoPrint</v>
      </c>
      <c r="S27" s="2" t="b">
        <f>OR(Table_Query_from_m2mdata01[[#This Row],[KirbyCheck]]="KRBY",Table_Query_from_m2mdata01[[#This Row],[Gaston?]]="DontPrint")</f>
        <v>0</v>
      </c>
      <c r="T27" s="2" t="str">
        <f>IFERROR(VLOOKUP(Table_Query_from_m2mdata01[[#This Row],[fpartnoOrginal]],GastonRef!A:D,2,FALSE),"")</f>
        <v/>
      </c>
      <c r="U27" s="2" t="str">
        <f>IFERROR(VLOOKUP(Table_Query_from_m2mdata01[[#This Row],[fpartnoOrginal]],GastonRef!A:D,3,FALSE),"")</f>
        <v/>
      </c>
      <c r="V27" s="2" t="str">
        <f>IFERROR(VLOOKUP(Table_Query_from_m2mdata01[[#This Row],[fpartnoOrginal]],GastonRef!A:D,4,FALSE),"")</f>
        <v/>
      </c>
    </row>
    <row r="28" spans="1:22" x14ac:dyDescent="0.25">
      <c r="A28" t="s">
        <v>3493</v>
      </c>
      <c r="B28" t="s">
        <v>5</v>
      </c>
      <c r="C28">
        <v>1</v>
      </c>
      <c r="D28" t="s">
        <v>6</v>
      </c>
      <c r="E28" t="s">
        <v>662</v>
      </c>
      <c r="F28" t="s">
        <v>10</v>
      </c>
      <c r="G28" t="s">
        <v>3494</v>
      </c>
      <c r="H28" t="s">
        <v>120</v>
      </c>
      <c r="I28" t="e">
        <f>FIND("REV",Table_Query_from_m2mdata01[[#This Row],[fdescmemo]])</f>
        <v>#VALUE!</v>
      </c>
      <c r="J28" t="e">
        <f>FIND("REV",Table_Query_from_m2mdata01[[#This Row],[fdesc]])</f>
        <v>#VALUE!</v>
      </c>
      <c r="K28" t="e">
        <f>FIND("`REV",Table_Query_from_m2mdata01[[#This Row],[fdescmemo]])</f>
        <v>#VALUE!</v>
      </c>
      <c r="L28" t="e">
        <f>FIND("`REV",Table_Query_from_m2mdata01[[#This Row],[fdesc]])</f>
        <v>#VALUE!</v>
      </c>
      <c r="M2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 t="str">
        <f>IF(LEFT(Table_Query_from_m2mdata01[[#This Row],[fpartnoOrginal]],4)="KRBY","KRBY","")</f>
        <v/>
      </c>
      <c r="O28" t="str">
        <f>IF(Table_Query_from_m2mdata01[[#This Row],[KirbyCheck]]="KRBY",RIGHT(Table_Query_from_m2mdata01[[#This Row],[fpartnoOrginal]],LEN(Table_Query_from_m2mdata01[[#This Row],[fpartnoOrginal]])-5),"")</f>
        <v/>
      </c>
      <c r="P28" s="2" t="e">
        <f>RIGHT(IF(Table_Query_from_m2mdata01[[#This Row],[FinalRevReview]]=TRUE,"9999",IF(Table_Query_from_m2mdata01[[#This Row],[fpartrev]]="NS",Table_Query_from_m2mdata01[[#This Row],[SELECT]],Table_Query_from_m2mdata01[[#This Row],[fpartrev]])),2)</f>
        <v>#VALUE!</v>
      </c>
      <c r="Q28" s="2" t="str">
        <f>CONCATENATE("DMG ", Table_Query_from_m2mdata01[[#This Row],[fpartnoOrginal]])</f>
        <v>DMG REMAKE1</v>
      </c>
      <c r="R28" s="2" t="str">
        <f>IF(LEFT(Table_Query_from_m2mdata01[[#This Row],[fpartnoOrginal]],3)="419","DontPrint",(IF(LEFT(Table_Query_from_m2mdata01[[#This Row],[fpartnoOrginal]],4)="2001","DontPrint",IF(LEFT(Table_Query_from_m2mdata01[[#This Row],[fpartnoOrginal]],3)="03D","DontPrint","DoPrint"))))</f>
        <v>DoPrint</v>
      </c>
      <c r="S28" s="2" t="b">
        <f>OR(Table_Query_from_m2mdata01[[#This Row],[KirbyCheck]]="KRBY",Table_Query_from_m2mdata01[[#This Row],[Gaston?]]="DontPrint")</f>
        <v>0</v>
      </c>
      <c r="T28" s="2" t="str">
        <f>IFERROR(VLOOKUP(Table_Query_from_m2mdata01[[#This Row],[fpartnoOrginal]],GastonRef!A:D,2,FALSE),"")</f>
        <v/>
      </c>
      <c r="U28" s="2" t="str">
        <f>IFERROR(VLOOKUP(Table_Query_from_m2mdata01[[#This Row],[fpartnoOrginal]],GastonRef!A:D,3,FALSE),"")</f>
        <v/>
      </c>
      <c r="V28" s="2" t="str">
        <f>IFERROR(VLOOKUP(Table_Query_from_m2mdata01[[#This Row],[fpartnoOrginal]],GastonRef!A:D,4,FALSE),"")</f>
        <v/>
      </c>
    </row>
    <row r="29" spans="1:22" x14ac:dyDescent="0.25">
      <c r="A29" t="s">
        <v>2976</v>
      </c>
      <c r="B29" t="s">
        <v>5</v>
      </c>
      <c r="C29">
        <v>6</v>
      </c>
      <c r="D29" t="s">
        <v>6</v>
      </c>
      <c r="E29" t="s">
        <v>2977</v>
      </c>
      <c r="F29" t="s">
        <v>10</v>
      </c>
      <c r="G29" t="s">
        <v>3495</v>
      </c>
      <c r="H29" t="s">
        <v>2974</v>
      </c>
      <c r="I29">
        <f>FIND("REV",Table_Query_from_m2mdata01[[#This Row],[fdescmemo]])</f>
        <v>2</v>
      </c>
      <c r="J29">
        <f>FIND("REV",Table_Query_from_m2mdata01[[#This Row],[fdesc]])</f>
        <v>40</v>
      </c>
      <c r="K29">
        <f>FIND("`REV",Table_Query_from_m2mdata01[[#This Row],[fdescmemo]])</f>
        <v>1</v>
      </c>
      <c r="L29" t="e">
        <f>FIND("`REV",Table_Query_from_m2mdata01[[#This Row],[fdesc]])</f>
        <v>#VALUE!</v>
      </c>
      <c r="M29"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04</v>
      </c>
      <c r="N29" t="str">
        <f>IF(LEFT(Table_Query_from_m2mdata01[[#This Row],[fpartnoOrginal]],4)="KRBY","KRBY","")</f>
        <v>KRBY</v>
      </c>
      <c r="O29" t="str">
        <f>IF(Table_Query_from_m2mdata01[[#This Row],[KirbyCheck]]="KRBY",RIGHT(Table_Query_from_m2mdata01[[#This Row],[fpartnoOrginal]],LEN(Table_Query_from_m2mdata01[[#This Row],[fpartnoOrginal]])-5),"")</f>
        <v>382-1792</v>
      </c>
      <c r="P29" s="2" t="str">
        <f>RIGHT(IF(Table_Query_from_m2mdata01[[#This Row],[FinalRevReview]]=TRUE,"9999",IF(Table_Query_from_m2mdata01[[#This Row],[fpartrev]]="NS",Table_Query_from_m2mdata01[[#This Row],[SELECT]],Table_Query_from_m2mdata01[[#This Row],[fpartrev]])),2)</f>
        <v>99</v>
      </c>
      <c r="Q29" s="2" t="str">
        <f>CONCATENATE("DMG ", Table_Query_from_m2mdata01[[#This Row],[fpartnoOrginal]])</f>
        <v>DMG KRBY-382-1792</v>
      </c>
      <c r="R29" s="2" t="str">
        <f>IF(LEFT(Table_Query_from_m2mdata01[[#This Row],[fpartnoOrginal]],3)="419","DontPrint",(IF(LEFT(Table_Query_from_m2mdata01[[#This Row],[fpartnoOrginal]],4)="2001","DontPrint",IF(LEFT(Table_Query_from_m2mdata01[[#This Row],[fpartnoOrginal]],3)="03D","DontPrint","DoPrint"))))</f>
        <v>DoPrint</v>
      </c>
      <c r="S29" s="2" t="b">
        <f>OR(Table_Query_from_m2mdata01[[#This Row],[KirbyCheck]]="KRBY",Table_Query_from_m2mdata01[[#This Row],[Gaston?]]="DontPrint")</f>
        <v>1</v>
      </c>
      <c r="T29" s="2" t="str">
        <f>IFERROR(VLOOKUP(Table_Query_from_m2mdata01[[#This Row],[fpartnoOrginal]],GastonRef!A:D,2,FALSE),"")</f>
        <v/>
      </c>
      <c r="U29" s="2" t="str">
        <f>IFERROR(VLOOKUP(Table_Query_from_m2mdata01[[#This Row],[fpartnoOrginal]],GastonRef!A:D,3,FALSE),"")</f>
        <v/>
      </c>
      <c r="V29" s="2" t="str">
        <f>IFERROR(VLOOKUP(Table_Query_from_m2mdata01[[#This Row],[fpartnoOrginal]],GastonRef!A:D,4,FALSE),"")</f>
        <v/>
      </c>
    </row>
    <row r="30" spans="1:22" x14ac:dyDescent="0.25">
      <c r="A30" t="s">
        <v>3753</v>
      </c>
      <c r="B30" t="s">
        <v>5</v>
      </c>
      <c r="C30">
        <v>1</v>
      </c>
      <c r="D30" t="s">
        <v>6</v>
      </c>
      <c r="E30" t="s">
        <v>2974</v>
      </c>
      <c r="F30" t="s">
        <v>10</v>
      </c>
      <c r="G30" t="s">
        <v>3755</v>
      </c>
      <c r="H30" t="s">
        <v>3754</v>
      </c>
      <c r="I30" t="e">
        <f>FIND("REV",Table_Query_from_m2mdata01[[#This Row],[fdescmemo]])</f>
        <v>#VALUE!</v>
      </c>
      <c r="J30" t="e">
        <f>FIND("REV",Table_Query_from_m2mdata01[[#This Row],[fdesc]])</f>
        <v>#VALUE!</v>
      </c>
      <c r="K30" t="e">
        <f>FIND("`REV",Table_Query_from_m2mdata01[[#This Row],[fdescmemo]])</f>
        <v>#VALUE!</v>
      </c>
      <c r="L30" t="e">
        <f>FIND("`REV",Table_Query_from_m2mdata01[[#This Row],[fdesc]])</f>
        <v>#VALUE!</v>
      </c>
      <c r="M3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 t="str">
        <f>IF(LEFT(Table_Query_from_m2mdata01[[#This Row],[fpartnoOrginal]],4)="KRBY","KRBY","")</f>
        <v/>
      </c>
      <c r="O30" t="str">
        <f>IF(Table_Query_from_m2mdata01[[#This Row],[KirbyCheck]]="KRBY",RIGHT(Table_Query_from_m2mdata01[[#This Row],[fpartnoOrginal]],LEN(Table_Query_from_m2mdata01[[#This Row],[fpartnoOrginal]])-5),"")</f>
        <v/>
      </c>
      <c r="P30" s="2" t="e">
        <f>RIGHT(IF(Table_Query_from_m2mdata01[[#This Row],[FinalRevReview]]=TRUE,"9999",IF(Table_Query_from_m2mdata01[[#This Row],[fpartrev]]="NS",Table_Query_from_m2mdata01[[#This Row],[SELECT]],Table_Query_from_m2mdata01[[#This Row],[fpartrev]])),2)</f>
        <v>#VALUE!</v>
      </c>
      <c r="Q30" s="2" t="str">
        <f>CONCATENATE("DMG ", Table_Query_from_m2mdata01[[#This Row],[fpartnoOrginal]])</f>
        <v>DMG REWORK5</v>
      </c>
      <c r="R30" s="2" t="str">
        <f>IF(LEFT(Table_Query_from_m2mdata01[[#This Row],[fpartnoOrginal]],3)="419","DontPrint",(IF(LEFT(Table_Query_from_m2mdata01[[#This Row],[fpartnoOrginal]],4)="2001","DontPrint",IF(LEFT(Table_Query_from_m2mdata01[[#This Row],[fpartnoOrginal]],3)="03D","DontPrint","DoPrint"))))</f>
        <v>DoPrint</v>
      </c>
      <c r="S30" s="2" t="b">
        <f>OR(Table_Query_from_m2mdata01[[#This Row],[KirbyCheck]]="KRBY",Table_Query_from_m2mdata01[[#This Row],[Gaston?]]="DontPrint")</f>
        <v>0</v>
      </c>
      <c r="T30" s="2" t="str">
        <f>IFERROR(VLOOKUP(Table_Query_from_m2mdata01[[#This Row],[fpartnoOrginal]],GastonRef!A:D,2,FALSE),"")</f>
        <v/>
      </c>
      <c r="U30" s="2" t="str">
        <f>IFERROR(VLOOKUP(Table_Query_from_m2mdata01[[#This Row],[fpartnoOrginal]],GastonRef!A:D,3,FALSE),"")</f>
        <v/>
      </c>
      <c r="V30" s="2" t="str">
        <f>IFERROR(VLOOKUP(Table_Query_from_m2mdata01[[#This Row],[fpartnoOrginal]],GastonRef!A:D,4,FALSE),"")</f>
        <v/>
      </c>
    </row>
    <row r="31" spans="1:22" x14ac:dyDescent="0.25">
      <c r="A31" t="s">
        <v>2704</v>
      </c>
      <c r="B31" t="s">
        <v>5</v>
      </c>
      <c r="C31">
        <v>3</v>
      </c>
      <c r="D31" t="s">
        <v>6</v>
      </c>
      <c r="E31" t="s">
        <v>2706</v>
      </c>
      <c r="F31" t="s">
        <v>10</v>
      </c>
      <c r="G31" t="s">
        <v>3773</v>
      </c>
      <c r="H31" t="s">
        <v>2705</v>
      </c>
      <c r="I31">
        <f>FIND("REV",Table_Query_from_m2mdata01[[#This Row],[fdescmemo]])</f>
        <v>2</v>
      </c>
      <c r="J31">
        <f>FIND("REV",Table_Query_from_m2mdata01[[#This Row],[fdesc]])</f>
        <v>29</v>
      </c>
      <c r="K31">
        <f>FIND("`REV",Table_Query_from_m2mdata01[[#This Row],[fdescmemo]])</f>
        <v>1</v>
      </c>
      <c r="L31" t="e">
        <f>FIND("`REV",Table_Query_from_m2mdata01[[#This Row],[fdesc]])</f>
        <v>#VALUE!</v>
      </c>
      <c r="M31"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31" t="str">
        <f>IF(LEFT(Table_Query_from_m2mdata01[[#This Row],[fpartnoOrginal]],4)="KRBY","KRBY","")</f>
        <v/>
      </c>
      <c r="O31" t="str">
        <f>IF(Table_Query_from_m2mdata01[[#This Row],[KirbyCheck]]="KRBY",RIGHT(Table_Query_from_m2mdata01[[#This Row],[fpartnoOrginal]],LEN(Table_Query_from_m2mdata01[[#This Row],[fpartnoOrginal]])-5),"")</f>
        <v/>
      </c>
      <c r="P31" s="2" t="str">
        <f>RIGHT(IF(Table_Query_from_m2mdata01[[#This Row],[FinalRevReview]]=TRUE,"9999",IF(Table_Query_from_m2mdata01[[#This Row],[fpartrev]]="NS",Table_Query_from_m2mdata01[[#This Row],[SELECT]],Table_Query_from_m2mdata01[[#This Row],[fpartrev]])),2)</f>
        <v>00</v>
      </c>
      <c r="Q31" s="2" t="str">
        <f>CONCATENATE("DMG ", Table_Query_from_m2mdata01[[#This Row],[fpartnoOrginal]])</f>
        <v>DMG SULL-02250153-639</v>
      </c>
      <c r="R31" s="2" t="str">
        <f>IF(LEFT(Table_Query_from_m2mdata01[[#This Row],[fpartnoOrginal]],3)="419","DontPrint",(IF(LEFT(Table_Query_from_m2mdata01[[#This Row],[fpartnoOrginal]],4)="2001","DontPrint",IF(LEFT(Table_Query_from_m2mdata01[[#This Row],[fpartnoOrginal]],3)="03D","DontPrint","DoPrint"))))</f>
        <v>DoPrint</v>
      </c>
      <c r="S31" s="2" t="b">
        <f>OR(Table_Query_from_m2mdata01[[#This Row],[KirbyCheck]]="KRBY",Table_Query_from_m2mdata01[[#This Row],[Gaston?]]="DontPrint")</f>
        <v>0</v>
      </c>
      <c r="T31" s="2" t="str">
        <f>IFERROR(VLOOKUP(Table_Query_from_m2mdata01[[#This Row],[fpartnoOrginal]],GastonRef!A:D,2,FALSE),"")</f>
        <v/>
      </c>
      <c r="U31" s="2" t="str">
        <f>IFERROR(VLOOKUP(Table_Query_from_m2mdata01[[#This Row],[fpartnoOrginal]],GastonRef!A:D,3,FALSE),"")</f>
        <v/>
      </c>
      <c r="V31" s="2" t="str">
        <f>IFERROR(VLOOKUP(Table_Query_from_m2mdata01[[#This Row],[fpartnoOrginal]],GastonRef!A:D,4,FALSE),"")</f>
        <v/>
      </c>
    </row>
    <row r="32" spans="1:22" x14ac:dyDescent="0.25">
      <c r="A32" t="s">
        <v>3072</v>
      </c>
      <c r="B32" t="s">
        <v>5</v>
      </c>
      <c r="C32">
        <v>10</v>
      </c>
      <c r="D32" t="s">
        <v>6</v>
      </c>
      <c r="E32" t="s">
        <v>3074</v>
      </c>
      <c r="F32" t="s">
        <v>10</v>
      </c>
      <c r="G32" t="s">
        <v>3756</v>
      </c>
      <c r="H32" t="s">
        <v>3073</v>
      </c>
      <c r="I32">
        <f>FIND("REV",Table_Query_from_m2mdata01[[#This Row],[fdescmemo]])</f>
        <v>2</v>
      </c>
      <c r="J32">
        <f>FIND("REV",Table_Query_from_m2mdata01[[#This Row],[fdesc]])</f>
        <v>49</v>
      </c>
      <c r="K32">
        <f>FIND("`REV",Table_Query_from_m2mdata01[[#This Row],[fdescmemo]])</f>
        <v>1</v>
      </c>
      <c r="L32" t="e">
        <f>FIND("`REV",Table_Query_from_m2mdata01[[#This Row],[fdesc]])</f>
        <v>#VALUE!</v>
      </c>
      <c r="M3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10</v>
      </c>
      <c r="N32" t="str">
        <f>IF(LEFT(Table_Query_from_m2mdata01[[#This Row],[fpartnoOrginal]],4)="KRBY","KRBY","")</f>
        <v/>
      </c>
      <c r="O32" t="str">
        <f>IF(Table_Query_from_m2mdata01[[#This Row],[KirbyCheck]]="KRBY",RIGHT(Table_Query_from_m2mdata01[[#This Row],[fpartnoOrginal]],LEN(Table_Query_from_m2mdata01[[#This Row],[fpartnoOrginal]])-5),"")</f>
        <v/>
      </c>
      <c r="P32" s="2" t="str">
        <f>RIGHT(IF(Table_Query_from_m2mdata01[[#This Row],[FinalRevReview]]=TRUE,"9999",IF(Table_Query_from_m2mdata01[[#This Row],[fpartrev]]="NS",Table_Query_from_m2mdata01[[#This Row],[SELECT]],Table_Query_from_m2mdata01[[#This Row],[fpartrev]])),2)</f>
        <v>10</v>
      </c>
      <c r="Q32" s="2" t="str">
        <f>CONCATENATE("DMG ", Table_Query_from_m2mdata01[[#This Row],[fpartnoOrginal]])</f>
        <v>DMG SULL-I-02250160-373</v>
      </c>
      <c r="R32" s="2" t="str">
        <f>IF(LEFT(Table_Query_from_m2mdata01[[#This Row],[fpartnoOrginal]],3)="419","DontPrint",(IF(LEFT(Table_Query_from_m2mdata01[[#This Row],[fpartnoOrginal]],4)="2001","DontPrint",IF(LEFT(Table_Query_from_m2mdata01[[#This Row],[fpartnoOrginal]],3)="03D","DontPrint","DoPrint"))))</f>
        <v>DoPrint</v>
      </c>
      <c r="S32" s="2" t="b">
        <f>OR(Table_Query_from_m2mdata01[[#This Row],[KirbyCheck]]="KRBY",Table_Query_from_m2mdata01[[#This Row],[Gaston?]]="DontPrint")</f>
        <v>0</v>
      </c>
      <c r="T32" s="2" t="str">
        <f>IFERROR(VLOOKUP(Table_Query_from_m2mdata01[[#This Row],[fpartnoOrginal]],GastonRef!A:D,2,FALSE),"")</f>
        <v/>
      </c>
      <c r="U32" s="2" t="str">
        <f>IFERROR(VLOOKUP(Table_Query_from_m2mdata01[[#This Row],[fpartnoOrginal]],GastonRef!A:D,3,FALSE),"")</f>
        <v/>
      </c>
      <c r="V32" s="2" t="str">
        <f>IFERROR(VLOOKUP(Table_Query_from_m2mdata01[[#This Row],[fpartnoOrginal]],GastonRef!A:D,4,FALSE),"")</f>
        <v/>
      </c>
    </row>
    <row r="33" spans="1:22" x14ac:dyDescent="0.25">
      <c r="A33" t="s">
        <v>3497</v>
      </c>
      <c r="B33" t="s">
        <v>231</v>
      </c>
      <c r="C33">
        <v>1</v>
      </c>
      <c r="D33" t="s">
        <v>6</v>
      </c>
      <c r="E33" t="s">
        <v>3073</v>
      </c>
      <c r="F33" t="s">
        <v>231</v>
      </c>
      <c r="G33" t="s">
        <v>2964</v>
      </c>
      <c r="H33" t="s">
        <v>121</v>
      </c>
      <c r="I33" t="e">
        <f>FIND("REV",Table_Query_from_m2mdata01[[#This Row],[fdescmemo]])</f>
        <v>#VALUE!</v>
      </c>
      <c r="J33" t="e">
        <f>FIND("REV",Table_Query_from_m2mdata01[[#This Row],[fdesc]])</f>
        <v>#VALUE!</v>
      </c>
      <c r="K33" t="e">
        <f>FIND("`REV",Table_Query_from_m2mdata01[[#This Row],[fdescmemo]])</f>
        <v>#VALUE!</v>
      </c>
      <c r="L33" t="e">
        <f>FIND("`REV",Table_Query_from_m2mdata01[[#This Row],[fdesc]])</f>
        <v>#VALUE!</v>
      </c>
      <c r="M3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3" t="str">
        <f>IF(LEFT(Table_Query_from_m2mdata01[[#This Row],[fpartnoOrginal]],4)="KRBY","KRBY","")</f>
        <v/>
      </c>
      <c r="O33" t="str">
        <f>IF(Table_Query_from_m2mdata01[[#This Row],[KirbyCheck]]="KRBY",RIGHT(Table_Query_from_m2mdata01[[#This Row],[fpartnoOrginal]],LEN(Table_Query_from_m2mdata01[[#This Row],[fpartnoOrginal]])-5),"")</f>
        <v/>
      </c>
      <c r="P33" s="2" t="str">
        <f>RIGHT(IF(Table_Query_from_m2mdata01[[#This Row],[FinalRevReview]]=TRUE,"9999",IF(Table_Query_from_m2mdata01[[#This Row],[fpartrev]]="NS",Table_Query_from_m2mdata01[[#This Row],[SELECT]],Table_Query_from_m2mdata01[[#This Row],[fpartrev]])),2)</f>
        <v>00</v>
      </c>
      <c r="Q33" s="2" t="str">
        <f>CONCATENATE("DMG ", Table_Query_from_m2mdata01[[#This Row],[fpartnoOrginal]])</f>
        <v>DMG REWORK1</v>
      </c>
      <c r="R33" s="2" t="str">
        <f>IF(LEFT(Table_Query_from_m2mdata01[[#This Row],[fpartnoOrginal]],3)="419","DontPrint",(IF(LEFT(Table_Query_from_m2mdata01[[#This Row],[fpartnoOrginal]],4)="2001","DontPrint",IF(LEFT(Table_Query_from_m2mdata01[[#This Row],[fpartnoOrginal]],3)="03D","DontPrint","DoPrint"))))</f>
        <v>DoPrint</v>
      </c>
      <c r="S33" s="2" t="b">
        <f>OR(Table_Query_from_m2mdata01[[#This Row],[KirbyCheck]]="KRBY",Table_Query_from_m2mdata01[[#This Row],[Gaston?]]="DontPrint")</f>
        <v>0</v>
      </c>
      <c r="T33" s="2" t="str">
        <f>IFERROR(VLOOKUP(Table_Query_from_m2mdata01[[#This Row],[fpartnoOrginal]],GastonRef!A:D,2,FALSE),"")</f>
        <v/>
      </c>
      <c r="U33" s="2" t="str">
        <f>IFERROR(VLOOKUP(Table_Query_from_m2mdata01[[#This Row],[fpartnoOrginal]],GastonRef!A:D,3,FALSE),"")</f>
        <v/>
      </c>
      <c r="V33" s="2" t="str">
        <f>IFERROR(VLOOKUP(Table_Query_from_m2mdata01[[#This Row],[fpartnoOrginal]],GastonRef!A:D,4,FALSE),"")</f>
        <v/>
      </c>
    </row>
    <row r="34" spans="1:22" x14ac:dyDescent="0.25">
      <c r="A34" t="s">
        <v>3332</v>
      </c>
      <c r="B34" t="s">
        <v>5</v>
      </c>
      <c r="C34">
        <v>5</v>
      </c>
      <c r="D34" t="s">
        <v>6</v>
      </c>
      <c r="E34" t="s">
        <v>3334</v>
      </c>
      <c r="F34" t="s">
        <v>10</v>
      </c>
      <c r="G34" t="s">
        <v>1354</v>
      </c>
      <c r="H34" t="s">
        <v>3333</v>
      </c>
      <c r="I34">
        <f>FIND("REV",Table_Query_from_m2mdata01[[#This Row],[fdescmemo]])</f>
        <v>2</v>
      </c>
      <c r="J34">
        <f>FIND("REV",Table_Query_from_m2mdata01[[#This Row],[fdesc]])</f>
        <v>51</v>
      </c>
      <c r="K34">
        <f>FIND("`REV",Table_Query_from_m2mdata01[[#This Row],[fdescmemo]])</f>
        <v>1</v>
      </c>
      <c r="L34" t="e">
        <f>FIND("`REV",Table_Query_from_m2mdata01[[#This Row],[fdesc]])</f>
        <v>#VALUE!</v>
      </c>
      <c r="M34"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05</v>
      </c>
      <c r="N34" t="str">
        <f>IF(LEFT(Table_Query_from_m2mdata01[[#This Row],[fpartnoOrginal]],4)="KRBY","KRBY","")</f>
        <v/>
      </c>
      <c r="O34" t="str">
        <f>IF(Table_Query_from_m2mdata01[[#This Row],[KirbyCheck]]="KRBY",RIGHT(Table_Query_from_m2mdata01[[#This Row],[fpartnoOrginal]],LEN(Table_Query_from_m2mdata01[[#This Row],[fpartnoOrginal]])-5),"")</f>
        <v/>
      </c>
      <c r="P34" s="2" t="str">
        <f>RIGHT(IF(Table_Query_from_m2mdata01[[#This Row],[FinalRevReview]]=TRUE,"9999",IF(Table_Query_from_m2mdata01[[#This Row],[fpartrev]]="NS",Table_Query_from_m2mdata01[[#This Row],[SELECT]],Table_Query_from_m2mdata01[[#This Row],[fpartrev]])),2)</f>
        <v>05</v>
      </c>
      <c r="Q34" s="2" t="str">
        <f>CONCATENATE("DMG ", Table_Query_from_m2mdata01[[#This Row],[fpartnoOrginal]])</f>
        <v>DMG SULL-02250214-436</v>
      </c>
      <c r="R34" s="2" t="str">
        <f>IF(LEFT(Table_Query_from_m2mdata01[[#This Row],[fpartnoOrginal]],3)="419","DontPrint",(IF(LEFT(Table_Query_from_m2mdata01[[#This Row],[fpartnoOrginal]],4)="2001","DontPrint",IF(LEFT(Table_Query_from_m2mdata01[[#This Row],[fpartnoOrginal]],3)="03D","DontPrint","DoPrint"))))</f>
        <v>DoPrint</v>
      </c>
      <c r="S34" s="2" t="b">
        <f>OR(Table_Query_from_m2mdata01[[#This Row],[KirbyCheck]]="KRBY",Table_Query_from_m2mdata01[[#This Row],[Gaston?]]="DontPrint")</f>
        <v>0</v>
      </c>
      <c r="T34" s="2" t="str">
        <f>IFERROR(VLOOKUP(Table_Query_from_m2mdata01[[#This Row],[fpartnoOrginal]],GastonRef!A:D,2,FALSE),"")</f>
        <v/>
      </c>
      <c r="U34" s="2" t="str">
        <f>IFERROR(VLOOKUP(Table_Query_from_m2mdata01[[#This Row],[fpartnoOrginal]],GastonRef!A:D,3,FALSE),"")</f>
        <v/>
      </c>
      <c r="V34" s="2" t="str">
        <f>IFERROR(VLOOKUP(Table_Query_from_m2mdata01[[#This Row],[fpartnoOrginal]],GastonRef!A:D,4,FALSE),"")</f>
        <v/>
      </c>
    </row>
    <row r="35" spans="1:22" x14ac:dyDescent="0.25">
      <c r="A35" t="s">
        <v>2224</v>
      </c>
      <c r="B35" t="s">
        <v>5</v>
      </c>
      <c r="C35">
        <v>10</v>
      </c>
      <c r="D35" t="s">
        <v>6</v>
      </c>
      <c r="E35" t="s">
        <v>2226</v>
      </c>
      <c r="F35" t="s">
        <v>10</v>
      </c>
      <c r="G35" t="s">
        <v>3757</v>
      </c>
      <c r="H35" t="s">
        <v>2225</v>
      </c>
      <c r="I35">
        <f>FIND("REV",Table_Query_from_m2mdata01[[#This Row],[fdescmemo]])</f>
        <v>2</v>
      </c>
      <c r="J35">
        <f>FIND("REV",Table_Query_from_m2mdata01[[#This Row],[fdesc]])</f>
        <v>46</v>
      </c>
      <c r="K35">
        <f>FIND("`REV",Table_Query_from_m2mdata01[[#This Row],[fdescmemo]])</f>
        <v>1</v>
      </c>
      <c r="L35" t="e">
        <f>FIND("`REV",Table_Query_from_m2mdata01[[#This Row],[fdesc]])</f>
        <v>#VALUE!</v>
      </c>
      <c r="M35"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35" t="str">
        <f>IF(LEFT(Table_Query_from_m2mdata01[[#This Row],[fpartnoOrginal]],4)="KRBY","KRBY","")</f>
        <v/>
      </c>
      <c r="O35" t="str">
        <f>IF(Table_Query_from_m2mdata01[[#This Row],[KirbyCheck]]="KRBY",RIGHT(Table_Query_from_m2mdata01[[#This Row],[fpartnoOrginal]],LEN(Table_Query_from_m2mdata01[[#This Row],[fpartnoOrginal]])-5),"")</f>
        <v/>
      </c>
      <c r="P35" s="2" t="str">
        <f>RIGHT(IF(Table_Query_from_m2mdata01[[#This Row],[FinalRevReview]]=TRUE,"9999",IF(Table_Query_from_m2mdata01[[#This Row],[fpartrev]]="NS",Table_Query_from_m2mdata01[[#This Row],[SELECT]],Table_Query_from_m2mdata01[[#This Row],[fpartrev]])),2)</f>
        <v>02</v>
      </c>
      <c r="Q35" s="2" t="str">
        <f>CONCATENATE("DMG ", Table_Query_from_m2mdata01[[#This Row],[fpartnoOrginal]])</f>
        <v>DMG SULL-I-02250230-580</v>
      </c>
      <c r="R35" s="2" t="str">
        <f>IF(LEFT(Table_Query_from_m2mdata01[[#This Row],[fpartnoOrginal]],3)="419","DontPrint",(IF(LEFT(Table_Query_from_m2mdata01[[#This Row],[fpartnoOrginal]],4)="2001","DontPrint",IF(LEFT(Table_Query_from_m2mdata01[[#This Row],[fpartnoOrginal]],3)="03D","DontPrint","DoPrint"))))</f>
        <v>DoPrint</v>
      </c>
      <c r="S35" s="2" t="b">
        <f>OR(Table_Query_from_m2mdata01[[#This Row],[KirbyCheck]]="KRBY",Table_Query_from_m2mdata01[[#This Row],[Gaston?]]="DontPrint")</f>
        <v>0</v>
      </c>
      <c r="T35" s="2" t="str">
        <f>IFERROR(VLOOKUP(Table_Query_from_m2mdata01[[#This Row],[fpartnoOrginal]],GastonRef!A:D,2,FALSE),"")</f>
        <v/>
      </c>
      <c r="U35" s="2" t="str">
        <f>IFERROR(VLOOKUP(Table_Query_from_m2mdata01[[#This Row],[fpartnoOrginal]],GastonRef!A:D,3,FALSE),"")</f>
        <v/>
      </c>
      <c r="V35" s="2" t="str">
        <f>IFERROR(VLOOKUP(Table_Query_from_m2mdata01[[#This Row],[fpartnoOrginal]],GastonRef!A:D,4,FALSE),"")</f>
        <v/>
      </c>
    </row>
    <row r="36" spans="1:22" x14ac:dyDescent="0.25">
      <c r="A36" t="s">
        <v>2746</v>
      </c>
      <c r="B36" t="s">
        <v>231</v>
      </c>
      <c r="C36">
        <v>1</v>
      </c>
      <c r="D36" t="s">
        <v>6</v>
      </c>
      <c r="E36" t="s">
        <v>2225</v>
      </c>
      <c r="F36" t="s">
        <v>231</v>
      </c>
      <c r="G36" t="s">
        <v>2747</v>
      </c>
      <c r="H36" t="s">
        <v>323</v>
      </c>
      <c r="I36" t="e">
        <f>FIND("REV",Table_Query_from_m2mdata01[[#This Row],[fdescmemo]])</f>
        <v>#VALUE!</v>
      </c>
      <c r="J36" t="e">
        <f>FIND("REV",Table_Query_from_m2mdata01[[#This Row],[fdesc]])</f>
        <v>#VALUE!</v>
      </c>
      <c r="K36" t="e">
        <f>FIND("`REV",Table_Query_from_m2mdata01[[#This Row],[fdescmemo]])</f>
        <v>#VALUE!</v>
      </c>
      <c r="L36" t="e">
        <f>FIND("`REV",Table_Query_from_m2mdata01[[#This Row],[fdesc]])</f>
        <v>#VALUE!</v>
      </c>
      <c r="M3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6" t="str">
        <f>IF(LEFT(Table_Query_from_m2mdata01[[#This Row],[fpartnoOrginal]],4)="KRBY","KRBY","")</f>
        <v/>
      </c>
      <c r="O36" t="str">
        <f>IF(Table_Query_from_m2mdata01[[#This Row],[KirbyCheck]]="KRBY",RIGHT(Table_Query_from_m2mdata01[[#This Row],[fpartnoOrginal]],LEN(Table_Query_from_m2mdata01[[#This Row],[fpartnoOrginal]])-5),"")</f>
        <v/>
      </c>
      <c r="P36" s="2" t="str">
        <f>RIGHT(IF(Table_Query_from_m2mdata01[[#This Row],[FinalRevReview]]=TRUE,"9999",IF(Table_Query_from_m2mdata01[[#This Row],[fpartrev]]="NS",Table_Query_from_m2mdata01[[#This Row],[SELECT]],Table_Query_from_m2mdata01[[#This Row],[fpartrev]])),2)</f>
        <v>00</v>
      </c>
      <c r="Q36" s="2" t="str">
        <f>CONCATENATE("DMG ", Table_Query_from_m2mdata01[[#This Row],[fpartnoOrginal]])</f>
        <v>DMG REWORK2</v>
      </c>
      <c r="R36" s="2" t="str">
        <f>IF(LEFT(Table_Query_from_m2mdata01[[#This Row],[fpartnoOrginal]],3)="419","DontPrint",(IF(LEFT(Table_Query_from_m2mdata01[[#This Row],[fpartnoOrginal]],4)="2001","DontPrint",IF(LEFT(Table_Query_from_m2mdata01[[#This Row],[fpartnoOrginal]],3)="03D","DontPrint","DoPrint"))))</f>
        <v>DoPrint</v>
      </c>
      <c r="S36" s="2" t="b">
        <f>OR(Table_Query_from_m2mdata01[[#This Row],[KirbyCheck]]="KRBY",Table_Query_from_m2mdata01[[#This Row],[Gaston?]]="DontPrint")</f>
        <v>0</v>
      </c>
      <c r="T36" s="2" t="str">
        <f>IFERROR(VLOOKUP(Table_Query_from_m2mdata01[[#This Row],[fpartnoOrginal]],GastonRef!A:D,2,FALSE),"")</f>
        <v/>
      </c>
      <c r="U36" s="2" t="str">
        <f>IFERROR(VLOOKUP(Table_Query_from_m2mdata01[[#This Row],[fpartnoOrginal]],GastonRef!A:D,3,FALSE),"")</f>
        <v/>
      </c>
      <c r="V36" s="2" t="str">
        <f>IFERROR(VLOOKUP(Table_Query_from_m2mdata01[[#This Row],[fpartnoOrginal]],GastonRef!A:D,4,FALSE),"")</f>
        <v/>
      </c>
    </row>
    <row r="37" spans="1:22" x14ac:dyDescent="0.25">
      <c r="A37" t="s">
        <v>3335</v>
      </c>
      <c r="B37" t="s">
        <v>5</v>
      </c>
      <c r="C37">
        <v>1</v>
      </c>
      <c r="D37" t="s">
        <v>6</v>
      </c>
      <c r="E37" t="s">
        <v>2225</v>
      </c>
      <c r="F37" t="s">
        <v>10</v>
      </c>
      <c r="G37" t="s">
        <v>3336</v>
      </c>
      <c r="H37" t="s">
        <v>1663</v>
      </c>
      <c r="I37" t="e">
        <f>FIND("REV",Table_Query_from_m2mdata01[[#This Row],[fdescmemo]])</f>
        <v>#VALUE!</v>
      </c>
      <c r="J37" t="e">
        <f>FIND("REV",Table_Query_from_m2mdata01[[#This Row],[fdesc]])</f>
        <v>#VALUE!</v>
      </c>
      <c r="K37" t="e">
        <f>FIND("`REV",Table_Query_from_m2mdata01[[#This Row],[fdescmemo]])</f>
        <v>#VALUE!</v>
      </c>
      <c r="L37" t="e">
        <f>FIND("`REV",Table_Query_from_m2mdata01[[#This Row],[fdesc]])</f>
        <v>#VALUE!</v>
      </c>
      <c r="M3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7" t="str">
        <f>IF(LEFT(Table_Query_from_m2mdata01[[#This Row],[fpartnoOrginal]],4)="KRBY","KRBY","")</f>
        <v/>
      </c>
      <c r="O37" t="str">
        <f>IF(Table_Query_from_m2mdata01[[#This Row],[KirbyCheck]]="KRBY",RIGHT(Table_Query_from_m2mdata01[[#This Row],[fpartnoOrginal]],LEN(Table_Query_from_m2mdata01[[#This Row],[fpartnoOrginal]])-5),"")</f>
        <v/>
      </c>
      <c r="P37" s="2" t="e">
        <f>RIGHT(IF(Table_Query_from_m2mdata01[[#This Row],[FinalRevReview]]=TRUE,"9999",IF(Table_Query_from_m2mdata01[[#This Row],[fpartrev]]="NS",Table_Query_from_m2mdata01[[#This Row],[SELECT]],Table_Query_from_m2mdata01[[#This Row],[fpartrev]])),2)</f>
        <v>#VALUE!</v>
      </c>
      <c r="Q37" s="2" t="str">
        <f>CONCATENATE("DMG ", Table_Query_from_m2mdata01[[#This Row],[fpartnoOrginal]])</f>
        <v>DMG REWORK3</v>
      </c>
      <c r="R37" s="2" t="str">
        <f>IF(LEFT(Table_Query_from_m2mdata01[[#This Row],[fpartnoOrginal]],3)="419","DontPrint",(IF(LEFT(Table_Query_from_m2mdata01[[#This Row],[fpartnoOrginal]],4)="2001","DontPrint",IF(LEFT(Table_Query_from_m2mdata01[[#This Row],[fpartnoOrginal]],3)="03D","DontPrint","DoPrint"))))</f>
        <v>DoPrint</v>
      </c>
      <c r="S37" s="2" t="b">
        <f>OR(Table_Query_from_m2mdata01[[#This Row],[KirbyCheck]]="KRBY",Table_Query_from_m2mdata01[[#This Row],[Gaston?]]="DontPrint")</f>
        <v>0</v>
      </c>
      <c r="T37" s="2" t="str">
        <f>IFERROR(VLOOKUP(Table_Query_from_m2mdata01[[#This Row],[fpartnoOrginal]],GastonRef!A:D,2,FALSE),"")</f>
        <v/>
      </c>
      <c r="U37" s="2" t="str">
        <f>IFERROR(VLOOKUP(Table_Query_from_m2mdata01[[#This Row],[fpartnoOrginal]],GastonRef!A:D,3,FALSE),"")</f>
        <v/>
      </c>
      <c r="V37" s="2" t="str">
        <f>IFERROR(VLOOKUP(Table_Query_from_m2mdata01[[#This Row],[fpartnoOrginal]],GastonRef!A:D,4,FALSE),"")</f>
        <v/>
      </c>
    </row>
    <row r="38" spans="1:22" x14ac:dyDescent="0.25">
      <c r="A38" t="s">
        <v>2982</v>
      </c>
      <c r="B38" t="s">
        <v>5</v>
      </c>
      <c r="C38">
        <v>20</v>
      </c>
      <c r="D38" t="s">
        <v>6</v>
      </c>
      <c r="E38" t="s">
        <v>2983</v>
      </c>
      <c r="F38" t="s">
        <v>10</v>
      </c>
      <c r="G38" t="s">
        <v>1457</v>
      </c>
      <c r="H38" t="s">
        <v>1315</v>
      </c>
      <c r="I38">
        <f>FIND("REV",Table_Query_from_m2mdata01[[#This Row],[fdescmemo]])</f>
        <v>2</v>
      </c>
      <c r="J38">
        <f>FIND("REV",Table_Query_from_m2mdata01[[#This Row],[fdesc]])</f>
        <v>20</v>
      </c>
      <c r="K38">
        <f>FIND("`REV",Table_Query_from_m2mdata01[[#This Row],[fdescmemo]])</f>
        <v>1</v>
      </c>
      <c r="L38" t="e">
        <f>FIND("`REV",Table_Query_from_m2mdata01[[#This Row],[fdesc]])</f>
        <v>#VALUE!</v>
      </c>
      <c r="M38"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14</v>
      </c>
      <c r="N38" t="str">
        <f>IF(LEFT(Table_Query_from_m2mdata01[[#This Row],[fpartnoOrginal]],4)="KRBY","KRBY","")</f>
        <v/>
      </c>
      <c r="O38" t="str">
        <f>IF(Table_Query_from_m2mdata01[[#This Row],[KirbyCheck]]="KRBY",RIGHT(Table_Query_from_m2mdata01[[#This Row],[fpartnoOrginal]],LEN(Table_Query_from_m2mdata01[[#This Row],[fpartnoOrginal]])-5),"")</f>
        <v/>
      </c>
      <c r="P38" s="2" t="str">
        <f>RIGHT(IF(Table_Query_from_m2mdata01[[#This Row],[FinalRevReview]]=TRUE,"9999",IF(Table_Query_from_m2mdata01[[#This Row],[fpartrev]]="NS",Table_Query_from_m2mdata01[[#This Row],[SELECT]],Table_Query_from_m2mdata01[[#This Row],[fpartrev]])),2)</f>
        <v>14</v>
      </c>
      <c r="Q38" s="2" t="str">
        <f>CONCATENATE("DMG ", Table_Query_from_m2mdata01[[#This Row],[fpartnoOrginal]])</f>
        <v>DMG SULL-02250214-300</v>
      </c>
      <c r="R38" s="2" t="str">
        <f>IF(LEFT(Table_Query_from_m2mdata01[[#This Row],[fpartnoOrginal]],3)="419","DontPrint",(IF(LEFT(Table_Query_from_m2mdata01[[#This Row],[fpartnoOrginal]],4)="2001","DontPrint",IF(LEFT(Table_Query_from_m2mdata01[[#This Row],[fpartnoOrginal]],3)="03D","DontPrint","DoPrint"))))</f>
        <v>DoPrint</v>
      </c>
      <c r="S38" s="2" t="b">
        <f>OR(Table_Query_from_m2mdata01[[#This Row],[KirbyCheck]]="KRBY",Table_Query_from_m2mdata01[[#This Row],[Gaston?]]="DontPrint")</f>
        <v>0</v>
      </c>
      <c r="T38" s="2" t="str">
        <f>IFERROR(VLOOKUP(Table_Query_from_m2mdata01[[#This Row],[fpartnoOrginal]],GastonRef!A:D,2,FALSE),"")</f>
        <v/>
      </c>
      <c r="U38" s="2" t="str">
        <f>IFERROR(VLOOKUP(Table_Query_from_m2mdata01[[#This Row],[fpartnoOrginal]],GastonRef!A:D,3,FALSE),"")</f>
        <v/>
      </c>
      <c r="V38" s="2" t="str">
        <f>IFERROR(VLOOKUP(Table_Query_from_m2mdata01[[#This Row],[fpartnoOrginal]],GastonRef!A:D,4,FALSE),"")</f>
        <v/>
      </c>
    </row>
    <row r="39" spans="1:22" x14ac:dyDescent="0.25">
      <c r="A39" t="s">
        <v>2748</v>
      </c>
      <c r="B39" t="s">
        <v>12</v>
      </c>
      <c r="C39">
        <v>10</v>
      </c>
      <c r="D39" t="s">
        <v>6</v>
      </c>
      <c r="E39" t="s">
        <v>2750</v>
      </c>
      <c r="F39" t="s">
        <v>12</v>
      </c>
      <c r="G39" t="s">
        <v>2751</v>
      </c>
      <c r="H39" t="s">
        <v>2749</v>
      </c>
      <c r="I39" t="e">
        <f>FIND("REV",Table_Query_from_m2mdata01[[#This Row],[fdescmemo]])</f>
        <v>#VALUE!</v>
      </c>
      <c r="J39">
        <f>FIND("REV",Table_Query_from_m2mdata01[[#This Row],[fdesc]])</f>
        <v>48</v>
      </c>
      <c r="K39" t="e">
        <f>FIND("`REV",Table_Query_from_m2mdata01[[#This Row],[fdescmemo]])</f>
        <v>#VALUE!</v>
      </c>
      <c r="L39" t="e">
        <f>FIND("`REV",Table_Query_from_m2mdata01[[#This Row],[fdesc]])</f>
        <v>#VALUE!</v>
      </c>
      <c r="M39"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10</v>
      </c>
      <c r="N39" t="str">
        <f>IF(LEFT(Table_Query_from_m2mdata01[[#This Row],[fpartnoOrginal]],4)="KRBY","KRBY","")</f>
        <v/>
      </c>
      <c r="O39" t="str">
        <f>IF(Table_Query_from_m2mdata01[[#This Row],[KirbyCheck]]="KRBY",RIGHT(Table_Query_from_m2mdata01[[#This Row],[fpartnoOrginal]],LEN(Table_Query_from_m2mdata01[[#This Row],[fpartnoOrginal]])-5),"")</f>
        <v/>
      </c>
      <c r="P39" s="2" t="str">
        <f>RIGHT(IF(Table_Query_from_m2mdata01[[#This Row],[FinalRevReview]]=TRUE,"9999",IF(Table_Query_from_m2mdata01[[#This Row],[fpartrev]]="NS",Table_Query_from_m2mdata01[[#This Row],[SELECT]],Table_Query_from_m2mdata01[[#This Row],[fpartrev]])),2)</f>
        <v>10</v>
      </c>
      <c r="Q39" s="2" t="str">
        <f>CONCATENATE("DMG ", Table_Query_from_m2mdata01[[#This Row],[fpartnoOrginal]])</f>
        <v>DMG SULL-02250134-135</v>
      </c>
      <c r="R39" s="2" t="str">
        <f>IF(LEFT(Table_Query_from_m2mdata01[[#This Row],[fpartnoOrginal]],3)="419","DontPrint",(IF(LEFT(Table_Query_from_m2mdata01[[#This Row],[fpartnoOrginal]],4)="2001","DontPrint",IF(LEFT(Table_Query_from_m2mdata01[[#This Row],[fpartnoOrginal]],3)="03D","DontPrint","DoPrint"))))</f>
        <v>DoPrint</v>
      </c>
      <c r="S39" s="2" t="b">
        <f>OR(Table_Query_from_m2mdata01[[#This Row],[KirbyCheck]]="KRBY",Table_Query_from_m2mdata01[[#This Row],[Gaston?]]="DontPrint")</f>
        <v>0</v>
      </c>
      <c r="T39" s="2" t="str">
        <f>IFERROR(VLOOKUP(Table_Query_from_m2mdata01[[#This Row],[fpartnoOrginal]],GastonRef!A:D,2,FALSE),"")</f>
        <v/>
      </c>
      <c r="U39" s="2" t="str">
        <f>IFERROR(VLOOKUP(Table_Query_from_m2mdata01[[#This Row],[fpartnoOrginal]],GastonRef!A:D,3,FALSE),"")</f>
        <v/>
      </c>
      <c r="V39" s="2" t="str">
        <f>IFERROR(VLOOKUP(Table_Query_from_m2mdata01[[#This Row],[fpartnoOrginal]],GastonRef!A:D,4,FALSE),"")</f>
        <v/>
      </c>
    </row>
    <row r="40" spans="1:22" x14ac:dyDescent="0.25">
      <c r="A40" t="s">
        <v>3498</v>
      </c>
      <c r="B40" t="s">
        <v>5</v>
      </c>
      <c r="C40">
        <v>8</v>
      </c>
      <c r="D40" t="s">
        <v>6</v>
      </c>
      <c r="E40" t="s">
        <v>2754</v>
      </c>
      <c r="F40" t="s">
        <v>10</v>
      </c>
      <c r="G40" t="s">
        <v>3078</v>
      </c>
      <c r="H40" t="s">
        <v>2753</v>
      </c>
      <c r="I40">
        <f>FIND("REV",Table_Query_from_m2mdata01[[#This Row],[fdescmemo]])</f>
        <v>54</v>
      </c>
      <c r="J40">
        <f>FIND("REV",Table_Query_from_m2mdata01[[#This Row],[fdesc]])</f>
        <v>31</v>
      </c>
      <c r="K40" t="e">
        <f>FIND("`REV",Table_Query_from_m2mdata01[[#This Row],[fdescmemo]])</f>
        <v>#VALUE!</v>
      </c>
      <c r="L40" t="e">
        <f>FIND("`REV",Table_Query_from_m2mdata01[[#This Row],[fdesc]])</f>
        <v>#VALUE!</v>
      </c>
      <c r="M40"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10</v>
      </c>
      <c r="N40" t="str">
        <f>IF(LEFT(Table_Query_from_m2mdata01[[#This Row],[fpartnoOrginal]],4)="KRBY","KRBY","")</f>
        <v/>
      </c>
      <c r="O40" t="str">
        <f>IF(Table_Query_from_m2mdata01[[#This Row],[KirbyCheck]]="KRBY",RIGHT(Table_Query_from_m2mdata01[[#This Row],[fpartnoOrginal]],LEN(Table_Query_from_m2mdata01[[#This Row],[fpartnoOrginal]])-5),"")</f>
        <v/>
      </c>
      <c r="P40" s="2" t="str">
        <f>RIGHT(IF(Table_Query_from_m2mdata01[[#This Row],[FinalRevReview]]=TRUE,"9999",IF(Table_Query_from_m2mdata01[[#This Row],[fpartrev]]="NS",Table_Query_from_m2mdata01[[#This Row],[SELECT]],Table_Query_from_m2mdata01[[#This Row],[fpartrev]])),2)</f>
        <v>10</v>
      </c>
      <c r="Q40" s="2" t="str">
        <f>CONCATENATE("DMG ", Table_Query_from_m2mdata01[[#This Row],[fpartnoOrginal]])</f>
        <v>DMG SULL-02250234-047</v>
      </c>
      <c r="R40" s="2" t="str">
        <f>IF(LEFT(Table_Query_from_m2mdata01[[#This Row],[fpartnoOrginal]],3)="419","DontPrint",(IF(LEFT(Table_Query_from_m2mdata01[[#This Row],[fpartnoOrginal]],4)="2001","DontPrint",IF(LEFT(Table_Query_from_m2mdata01[[#This Row],[fpartnoOrginal]],3)="03D","DontPrint","DoPrint"))))</f>
        <v>DoPrint</v>
      </c>
      <c r="S40" s="2" t="b">
        <f>OR(Table_Query_from_m2mdata01[[#This Row],[KirbyCheck]]="KRBY",Table_Query_from_m2mdata01[[#This Row],[Gaston?]]="DontPrint")</f>
        <v>0</v>
      </c>
      <c r="T40" s="2" t="str">
        <f>IFERROR(VLOOKUP(Table_Query_from_m2mdata01[[#This Row],[fpartnoOrginal]],GastonRef!A:D,2,FALSE),"")</f>
        <v/>
      </c>
      <c r="U40" s="2" t="str">
        <f>IFERROR(VLOOKUP(Table_Query_from_m2mdata01[[#This Row],[fpartnoOrginal]],GastonRef!A:D,3,FALSE),"")</f>
        <v/>
      </c>
      <c r="V40" s="2" t="str">
        <f>IFERROR(VLOOKUP(Table_Query_from_m2mdata01[[#This Row],[fpartnoOrginal]],GastonRef!A:D,4,FALSE),"")</f>
        <v/>
      </c>
    </row>
    <row r="41" spans="1:22" x14ac:dyDescent="0.25">
      <c r="A41" t="s">
        <v>3499</v>
      </c>
      <c r="B41" t="s">
        <v>5</v>
      </c>
      <c r="C41">
        <v>8</v>
      </c>
      <c r="D41" t="s">
        <v>6</v>
      </c>
      <c r="E41" t="s">
        <v>2754</v>
      </c>
      <c r="F41" t="s">
        <v>10</v>
      </c>
      <c r="G41" t="s">
        <v>3078</v>
      </c>
      <c r="H41" t="s">
        <v>2753</v>
      </c>
      <c r="I41">
        <f>FIND("REV",Table_Query_from_m2mdata01[[#This Row],[fdescmemo]])</f>
        <v>54</v>
      </c>
      <c r="J41">
        <f>FIND("REV",Table_Query_from_m2mdata01[[#This Row],[fdesc]])</f>
        <v>31</v>
      </c>
      <c r="K41" t="e">
        <f>FIND("`REV",Table_Query_from_m2mdata01[[#This Row],[fdescmemo]])</f>
        <v>#VALUE!</v>
      </c>
      <c r="L41" t="e">
        <f>FIND("`REV",Table_Query_from_m2mdata01[[#This Row],[fdesc]])</f>
        <v>#VALUE!</v>
      </c>
      <c r="M41"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10</v>
      </c>
      <c r="N41" t="str">
        <f>IF(LEFT(Table_Query_from_m2mdata01[[#This Row],[fpartnoOrginal]],4)="KRBY","KRBY","")</f>
        <v/>
      </c>
      <c r="O41" t="str">
        <f>IF(Table_Query_from_m2mdata01[[#This Row],[KirbyCheck]]="KRBY",RIGHT(Table_Query_from_m2mdata01[[#This Row],[fpartnoOrginal]],LEN(Table_Query_from_m2mdata01[[#This Row],[fpartnoOrginal]])-5),"")</f>
        <v/>
      </c>
      <c r="P41" s="2" t="str">
        <f>RIGHT(IF(Table_Query_from_m2mdata01[[#This Row],[FinalRevReview]]=TRUE,"9999",IF(Table_Query_from_m2mdata01[[#This Row],[fpartrev]]="NS",Table_Query_from_m2mdata01[[#This Row],[SELECT]],Table_Query_from_m2mdata01[[#This Row],[fpartrev]])),2)</f>
        <v>10</v>
      </c>
      <c r="Q41" s="2" t="str">
        <f>CONCATENATE("DMG ", Table_Query_from_m2mdata01[[#This Row],[fpartnoOrginal]])</f>
        <v>DMG SULL-02250234-047</v>
      </c>
      <c r="R41" s="2" t="str">
        <f>IF(LEFT(Table_Query_from_m2mdata01[[#This Row],[fpartnoOrginal]],3)="419","DontPrint",(IF(LEFT(Table_Query_from_m2mdata01[[#This Row],[fpartnoOrginal]],4)="2001","DontPrint",IF(LEFT(Table_Query_from_m2mdata01[[#This Row],[fpartnoOrginal]],3)="03D","DontPrint","DoPrint"))))</f>
        <v>DoPrint</v>
      </c>
      <c r="S41" s="2" t="b">
        <f>OR(Table_Query_from_m2mdata01[[#This Row],[KirbyCheck]]="KRBY",Table_Query_from_m2mdata01[[#This Row],[Gaston?]]="DontPrint")</f>
        <v>0</v>
      </c>
      <c r="T41" s="2" t="str">
        <f>IFERROR(VLOOKUP(Table_Query_from_m2mdata01[[#This Row],[fpartnoOrginal]],GastonRef!A:D,2,FALSE),"")</f>
        <v/>
      </c>
      <c r="U41" s="2" t="str">
        <f>IFERROR(VLOOKUP(Table_Query_from_m2mdata01[[#This Row],[fpartnoOrginal]],GastonRef!A:D,3,FALSE),"")</f>
        <v/>
      </c>
      <c r="V41" s="2" t="str">
        <f>IFERROR(VLOOKUP(Table_Query_from_m2mdata01[[#This Row],[fpartnoOrginal]],GastonRef!A:D,4,FALSE),"")</f>
        <v/>
      </c>
    </row>
    <row r="42" spans="1:22" x14ac:dyDescent="0.25">
      <c r="A42" t="s">
        <v>3500</v>
      </c>
      <c r="B42" t="s">
        <v>5</v>
      </c>
      <c r="C42">
        <v>8</v>
      </c>
      <c r="D42" t="s">
        <v>6</v>
      </c>
      <c r="E42" t="s">
        <v>2754</v>
      </c>
      <c r="F42" t="s">
        <v>10</v>
      </c>
      <c r="G42" t="s">
        <v>3078</v>
      </c>
      <c r="H42" t="s">
        <v>2753</v>
      </c>
      <c r="I42">
        <f>FIND("REV",Table_Query_from_m2mdata01[[#This Row],[fdescmemo]])</f>
        <v>54</v>
      </c>
      <c r="J42">
        <f>FIND("REV",Table_Query_from_m2mdata01[[#This Row],[fdesc]])</f>
        <v>31</v>
      </c>
      <c r="K42" t="e">
        <f>FIND("`REV",Table_Query_from_m2mdata01[[#This Row],[fdescmemo]])</f>
        <v>#VALUE!</v>
      </c>
      <c r="L42" t="e">
        <f>FIND("`REV",Table_Query_from_m2mdata01[[#This Row],[fdesc]])</f>
        <v>#VALUE!</v>
      </c>
      <c r="M4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10</v>
      </c>
      <c r="N42" t="str">
        <f>IF(LEFT(Table_Query_from_m2mdata01[[#This Row],[fpartnoOrginal]],4)="KRBY","KRBY","")</f>
        <v/>
      </c>
      <c r="O42" t="str">
        <f>IF(Table_Query_from_m2mdata01[[#This Row],[KirbyCheck]]="KRBY",RIGHT(Table_Query_from_m2mdata01[[#This Row],[fpartnoOrginal]],LEN(Table_Query_from_m2mdata01[[#This Row],[fpartnoOrginal]])-5),"")</f>
        <v/>
      </c>
      <c r="P42" s="2" t="str">
        <f>RIGHT(IF(Table_Query_from_m2mdata01[[#This Row],[FinalRevReview]]=TRUE,"9999",IF(Table_Query_from_m2mdata01[[#This Row],[fpartrev]]="NS",Table_Query_from_m2mdata01[[#This Row],[SELECT]],Table_Query_from_m2mdata01[[#This Row],[fpartrev]])),2)</f>
        <v>10</v>
      </c>
      <c r="Q42" s="2" t="str">
        <f>CONCATENATE("DMG ", Table_Query_from_m2mdata01[[#This Row],[fpartnoOrginal]])</f>
        <v>DMG SULL-02250234-047</v>
      </c>
      <c r="R42" s="2" t="str">
        <f>IF(LEFT(Table_Query_from_m2mdata01[[#This Row],[fpartnoOrginal]],3)="419","DontPrint",(IF(LEFT(Table_Query_from_m2mdata01[[#This Row],[fpartnoOrginal]],4)="2001","DontPrint",IF(LEFT(Table_Query_from_m2mdata01[[#This Row],[fpartnoOrginal]],3)="03D","DontPrint","DoPrint"))))</f>
        <v>DoPrint</v>
      </c>
      <c r="S42" s="2" t="b">
        <f>OR(Table_Query_from_m2mdata01[[#This Row],[KirbyCheck]]="KRBY",Table_Query_from_m2mdata01[[#This Row],[Gaston?]]="DontPrint")</f>
        <v>0</v>
      </c>
      <c r="T42" s="2" t="str">
        <f>IFERROR(VLOOKUP(Table_Query_from_m2mdata01[[#This Row],[fpartnoOrginal]],GastonRef!A:D,2,FALSE),"")</f>
        <v/>
      </c>
      <c r="U42" s="2" t="str">
        <f>IFERROR(VLOOKUP(Table_Query_from_m2mdata01[[#This Row],[fpartnoOrginal]],GastonRef!A:D,3,FALSE),"")</f>
        <v/>
      </c>
      <c r="V42" s="2" t="str">
        <f>IFERROR(VLOOKUP(Table_Query_from_m2mdata01[[#This Row],[fpartnoOrginal]],GastonRef!A:D,4,FALSE),"")</f>
        <v/>
      </c>
    </row>
    <row r="43" spans="1:22" x14ac:dyDescent="0.25">
      <c r="A43" t="s">
        <v>3341</v>
      </c>
      <c r="B43" t="s">
        <v>5</v>
      </c>
      <c r="C43">
        <v>8</v>
      </c>
      <c r="D43" t="s">
        <v>6</v>
      </c>
      <c r="E43" t="s">
        <v>3342</v>
      </c>
      <c r="F43" t="s">
        <v>10</v>
      </c>
      <c r="G43" t="s">
        <v>3343</v>
      </c>
      <c r="H43" t="s">
        <v>2753</v>
      </c>
      <c r="I43">
        <f>FIND("REV",Table_Query_from_m2mdata01[[#This Row],[fdescmemo]])</f>
        <v>54</v>
      </c>
      <c r="J43">
        <f>FIND("REV",Table_Query_from_m2mdata01[[#This Row],[fdesc]])</f>
        <v>31</v>
      </c>
      <c r="K43" t="e">
        <f>FIND("`REV",Table_Query_from_m2mdata01[[#This Row],[fdescmemo]])</f>
        <v>#VALUE!</v>
      </c>
      <c r="L43" t="e">
        <f>FIND("`REV",Table_Query_from_m2mdata01[[#This Row],[fdesc]])</f>
        <v>#VALUE!</v>
      </c>
      <c r="M43"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10</v>
      </c>
      <c r="N43" t="str">
        <f>IF(LEFT(Table_Query_from_m2mdata01[[#This Row],[fpartnoOrginal]],4)="KRBY","KRBY","")</f>
        <v/>
      </c>
      <c r="O43" t="str">
        <f>IF(Table_Query_from_m2mdata01[[#This Row],[KirbyCheck]]="KRBY",RIGHT(Table_Query_from_m2mdata01[[#This Row],[fpartnoOrginal]],LEN(Table_Query_from_m2mdata01[[#This Row],[fpartnoOrginal]])-5),"")</f>
        <v/>
      </c>
      <c r="P43" s="2" t="str">
        <f>RIGHT(IF(Table_Query_from_m2mdata01[[#This Row],[FinalRevReview]]=TRUE,"9999",IF(Table_Query_from_m2mdata01[[#This Row],[fpartrev]]="NS",Table_Query_from_m2mdata01[[#This Row],[SELECT]],Table_Query_from_m2mdata01[[#This Row],[fpartrev]])),2)</f>
        <v>10</v>
      </c>
      <c r="Q43" s="2" t="str">
        <f>CONCATENATE("DMG ", Table_Query_from_m2mdata01[[#This Row],[fpartnoOrginal]])</f>
        <v>DMG SULL-02250234-047</v>
      </c>
      <c r="R43" s="2" t="str">
        <f>IF(LEFT(Table_Query_from_m2mdata01[[#This Row],[fpartnoOrginal]],3)="419","DontPrint",(IF(LEFT(Table_Query_from_m2mdata01[[#This Row],[fpartnoOrginal]],4)="2001","DontPrint",IF(LEFT(Table_Query_from_m2mdata01[[#This Row],[fpartnoOrginal]],3)="03D","DontPrint","DoPrint"))))</f>
        <v>DoPrint</v>
      </c>
      <c r="S43" s="2" t="b">
        <f>OR(Table_Query_from_m2mdata01[[#This Row],[KirbyCheck]]="KRBY",Table_Query_from_m2mdata01[[#This Row],[Gaston?]]="DontPrint")</f>
        <v>0</v>
      </c>
      <c r="T43" s="2" t="str">
        <f>IFERROR(VLOOKUP(Table_Query_from_m2mdata01[[#This Row],[fpartnoOrginal]],GastonRef!A:D,2,FALSE),"")</f>
        <v/>
      </c>
      <c r="U43" s="2" t="str">
        <f>IFERROR(VLOOKUP(Table_Query_from_m2mdata01[[#This Row],[fpartnoOrginal]],GastonRef!A:D,3,FALSE),"")</f>
        <v/>
      </c>
      <c r="V43" s="2" t="str">
        <f>IFERROR(VLOOKUP(Table_Query_from_m2mdata01[[#This Row],[fpartnoOrginal]],GastonRef!A:D,4,FALSE),"")</f>
        <v/>
      </c>
    </row>
    <row r="44" spans="1:22" x14ac:dyDescent="0.25">
      <c r="A44" t="s">
        <v>3501</v>
      </c>
      <c r="B44" t="s">
        <v>5</v>
      </c>
      <c r="C44">
        <v>10</v>
      </c>
      <c r="D44" t="s">
        <v>6</v>
      </c>
      <c r="E44" t="s">
        <v>3502</v>
      </c>
      <c r="F44" t="s">
        <v>10</v>
      </c>
      <c r="G44" t="s">
        <v>3078</v>
      </c>
      <c r="H44" t="s">
        <v>2753</v>
      </c>
      <c r="I44">
        <f>FIND("REV",Table_Query_from_m2mdata01[[#This Row],[fdescmemo]])</f>
        <v>54</v>
      </c>
      <c r="J44">
        <f>FIND("REV",Table_Query_from_m2mdata01[[#This Row],[fdesc]])</f>
        <v>31</v>
      </c>
      <c r="K44" t="e">
        <f>FIND("`REV",Table_Query_from_m2mdata01[[#This Row],[fdescmemo]])</f>
        <v>#VALUE!</v>
      </c>
      <c r="L44" t="e">
        <f>FIND("`REV",Table_Query_from_m2mdata01[[#This Row],[fdesc]])</f>
        <v>#VALUE!</v>
      </c>
      <c r="M44"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10</v>
      </c>
      <c r="N44" t="str">
        <f>IF(LEFT(Table_Query_from_m2mdata01[[#This Row],[fpartnoOrginal]],4)="KRBY","KRBY","")</f>
        <v/>
      </c>
      <c r="O44" t="str">
        <f>IF(Table_Query_from_m2mdata01[[#This Row],[KirbyCheck]]="KRBY",RIGHT(Table_Query_from_m2mdata01[[#This Row],[fpartnoOrginal]],LEN(Table_Query_from_m2mdata01[[#This Row],[fpartnoOrginal]])-5),"")</f>
        <v/>
      </c>
      <c r="P44" s="2" t="str">
        <f>RIGHT(IF(Table_Query_from_m2mdata01[[#This Row],[FinalRevReview]]=TRUE,"9999",IF(Table_Query_from_m2mdata01[[#This Row],[fpartrev]]="NS",Table_Query_from_m2mdata01[[#This Row],[SELECT]],Table_Query_from_m2mdata01[[#This Row],[fpartrev]])),2)</f>
        <v>10</v>
      </c>
      <c r="Q44" s="2" t="str">
        <f>CONCATENATE("DMG ", Table_Query_from_m2mdata01[[#This Row],[fpartnoOrginal]])</f>
        <v>DMG SULL-02250234-047</v>
      </c>
      <c r="R44" s="2" t="str">
        <f>IF(LEFT(Table_Query_from_m2mdata01[[#This Row],[fpartnoOrginal]],3)="419","DontPrint",(IF(LEFT(Table_Query_from_m2mdata01[[#This Row],[fpartnoOrginal]],4)="2001","DontPrint",IF(LEFT(Table_Query_from_m2mdata01[[#This Row],[fpartnoOrginal]],3)="03D","DontPrint","DoPrint"))))</f>
        <v>DoPrint</v>
      </c>
      <c r="S44" s="2" t="b">
        <f>OR(Table_Query_from_m2mdata01[[#This Row],[KirbyCheck]]="KRBY",Table_Query_from_m2mdata01[[#This Row],[Gaston?]]="DontPrint")</f>
        <v>0</v>
      </c>
      <c r="T44" s="2" t="str">
        <f>IFERROR(VLOOKUP(Table_Query_from_m2mdata01[[#This Row],[fpartnoOrginal]],GastonRef!A:D,2,FALSE),"")</f>
        <v/>
      </c>
      <c r="U44" s="2" t="str">
        <f>IFERROR(VLOOKUP(Table_Query_from_m2mdata01[[#This Row],[fpartnoOrginal]],GastonRef!A:D,3,FALSE),"")</f>
        <v/>
      </c>
      <c r="V44" s="2" t="str">
        <f>IFERROR(VLOOKUP(Table_Query_from_m2mdata01[[#This Row],[fpartnoOrginal]],GastonRef!A:D,4,FALSE),"")</f>
        <v/>
      </c>
    </row>
    <row r="45" spans="1:22" x14ac:dyDescent="0.25">
      <c r="A45" t="s">
        <v>3503</v>
      </c>
      <c r="B45" t="s">
        <v>5</v>
      </c>
      <c r="C45">
        <v>10</v>
      </c>
      <c r="D45" t="s">
        <v>6</v>
      </c>
      <c r="E45" t="s">
        <v>3504</v>
      </c>
      <c r="F45" t="s">
        <v>10</v>
      </c>
      <c r="G45" t="s">
        <v>3078</v>
      </c>
      <c r="H45" t="s">
        <v>2753</v>
      </c>
      <c r="I45">
        <f>FIND("REV",Table_Query_from_m2mdata01[[#This Row],[fdescmemo]])</f>
        <v>54</v>
      </c>
      <c r="J45">
        <f>FIND("REV",Table_Query_from_m2mdata01[[#This Row],[fdesc]])</f>
        <v>31</v>
      </c>
      <c r="K45" t="e">
        <f>FIND("`REV",Table_Query_from_m2mdata01[[#This Row],[fdescmemo]])</f>
        <v>#VALUE!</v>
      </c>
      <c r="L45" t="e">
        <f>FIND("`REV",Table_Query_from_m2mdata01[[#This Row],[fdesc]])</f>
        <v>#VALUE!</v>
      </c>
      <c r="M45"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10</v>
      </c>
      <c r="N45" t="str">
        <f>IF(LEFT(Table_Query_from_m2mdata01[[#This Row],[fpartnoOrginal]],4)="KRBY","KRBY","")</f>
        <v/>
      </c>
      <c r="O45" t="str">
        <f>IF(Table_Query_from_m2mdata01[[#This Row],[KirbyCheck]]="KRBY",RIGHT(Table_Query_from_m2mdata01[[#This Row],[fpartnoOrginal]],LEN(Table_Query_from_m2mdata01[[#This Row],[fpartnoOrginal]])-5),"")</f>
        <v/>
      </c>
      <c r="P45" s="2" t="str">
        <f>RIGHT(IF(Table_Query_from_m2mdata01[[#This Row],[FinalRevReview]]=TRUE,"9999",IF(Table_Query_from_m2mdata01[[#This Row],[fpartrev]]="NS",Table_Query_from_m2mdata01[[#This Row],[SELECT]],Table_Query_from_m2mdata01[[#This Row],[fpartrev]])),2)</f>
        <v>10</v>
      </c>
      <c r="Q45" s="2" t="str">
        <f>CONCATENATE("DMG ", Table_Query_from_m2mdata01[[#This Row],[fpartnoOrginal]])</f>
        <v>DMG SULL-02250234-047</v>
      </c>
      <c r="R45" s="2" t="str">
        <f>IF(LEFT(Table_Query_from_m2mdata01[[#This Row],[fpartnoOrginal]],3)="419","DontPrint",(IF(LEFT(Table_Query_from_m2mdata01[[#This Row],[fpartnoOrginal]],4)="2001","DontPrint",IF(LEFT(Table_Query_from_m2mdata01[[#This Row],[fpartnoOrginal]],3)="03D","DontPrint","DoPrint"))))</f>
        <v>DoPrint</v>
      </c>
      <c r="S45" s="2" t="b">
        <f>OR(Table_Query_from_m2mdata01[[#This Row],[KirbyCheck]]="KRBY",Table_Query_from_m2mdata01[[#This Row],[Gaston?]]="DontPrint")</f>
        <v>0</v>
      </c>
      <c r="T45" s="2" t="str">
        <f>IFERROR(VLOOKUP(Table_Query_from_m2mdata01[[#This Row],[fpartnoOrginal]],GastonRef!A:D,2,FALSE),"")</f>
        <v/>
      </c>
      <c r="U45" s="2" t="str">
        <f>IFERROR(VLOOKUP(Table_Query_from_m2mdata01[[#This Row],[fpartnoOrginal]],GastonRef!A:D,3,FALSE),"")</f>
        <v/>
      </c>
      <c r="V45" s="2" t="str">
        <f>IFERROR(VLOOKUP(Table_Query_from_m2mdata01[[#This Row],[fpartnoOrginal]],GastonRef!A:D,4,FALSE),"")</f>
        <v/>
      </c>
    </row>
    <row r="46" spans="1:22" x14ac:dyDescent="0.25">
      <c r="A46" t="s">
        <v>3701</v>
      </c>
      <c r="B46" t="s">
        <v>5</v>
      </c>
      <c r="C46">
        <v>25</v>
      </c>
      <c r="D46" t="s">
        <v>6</v>
      </c>
      <c r="E46" t="s">
        <v>3702</v>
      </c>
      <c r="F46" t="s">
        <v>10</v>
      </c>
      <c r="G46" t="s">
        <v>350</v>
      </c>
      <c r="H46" t="s">
        <v>349</v>
      </c>
      <c r="I46">
        <f>FIND("REV",Table_Query_from_m2mdata01[[#This Row],[fdescmemo]])</f>
        <v>2</v>
      </c>
      <c r="J46">
        <f>FIND("REV",Table_Query_from_m2mdata01[[#This Row],[fdesc]])</f>
        <v>59</v>
      </c>
      <c r="K46">
        <f>FIND("`REV",Table_Query_from_m2mdata01[[#This Row],[fdescmemo]])</f>
        <v>1</v>
      </c>
      <c r="L46" t="e">
        <f>FIND("`REV",Table_Query_from_m2mdata01[[#This Row],[fdesc]])</f>
        <v>#VALUE!</v>
      </c>
      <c r="M46"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0A</v>
      </c>
      <c r="N46" t="str">
        <f>IF(LEFT(Table_Query_from_m2mdata01[[#This Row],[fpartnoOrginal]],4)="KRBY","KRBY","")</f>
        <v/>
      </c>
      <c r="O46" t="str">
        <f>IF(Table_Query_from_m2mdata01[[#This Row],[KirbyCheck]]="KRBY",RIGHT(Table_Query_from_m2mdata01[[#This Row],[fpartnoOrginal]],LEN(Table_Query_from_m2mdata01[[#This Row],[fpartnoOrginal]])-5),"")</f>
        <v/>
      </c>
      <c r="P46" s="2" t="str">
        <f>RIGHT(IF(Table_Query_from_m2mdata01[[#This Row],[FinalRevReview]]=TRUE,"9999",IF(Table_Query_from_m2mdata01[[#This Row],[fpartrev]]="NS",Table_Query_from_m2mdata01[[#This Row],[SELECT]],Table_Query_from_m2mdata01[[#This Row],[fpartrev]])),2)</f>
        <v>99</v>
      </c>
      <c r="Q46" s="2" t="str">
        <f>CONCATENATE("DMG ", Table_Query_from_m2mdata01[[#This Row],[fpartnoOrginal]])</f>
        <v>DMG 4190917</v>
      </c>
      <c r="R46" s="2" t="str">
        <f>IF(LEFT(Table_Query_from_m2mdata01[[#This Row],[fpartnoOrginal]],3)="419","DontPrint",(IF(LEFT(Table_Query_from_m2mdata01[[#This Row],[fpartnoOrginal]],4)="2001","DontPrint",IF(LEFT(Table_Query_from_m2mdata01[[#This Row],[fpartnoOrginal]],3)="03D","DontPrint","DoPrint"))))</f>
        <v>DontPrint</v>
      </c>
      <c r="S46" s="2" t="b">
        <f>OR(Table_Query_from_m2mdata01[[#This Row],[KirbyCheck]]="KRBY",Table_Query_from_m2mdata01[[#This Row],[Gaston?]]="DontPrint")</f>
        <v>1</v>
      </c>
      <c r="T46" s="2" t="str">
        <f>IFERROR(VLOOKUP(Table_Query_from_m2mdata01[[#This Row],[fpartnoOrginal]],GastonRef!A:D,2,FALSE),"")</f>
        <v>48749 -  4190917</v>
      </c>
      <c r="U46" s="2" t="str">
        <f>IFERROR(VLOOKUP(Table_Query_from_m2mdata01[[#This Row],[fpartnoOrginal]],GastonRef!A:D,3,FALSE),"")</f>
        <v>2001503157 - REVA</v>
      </c>
      <c r="V46" s="2" t="str">
        <f>IFERROR(VLOOKUP(Table_Query_from_m2mdata01[[#This Row],[fpartnoOrginal]],GastonRef!A:D,4,FALSE),"")</f>
        <v>REVA - 35/25</v>
      </c>
    </row>
    <row r="47" spans="1:22" x14ac:dyDescent="0.25">
      <c r="A47" t="s">
        <v>3346</v>
      </c>
      <c r="B47" t="s">
        <v>5</v>
      </c>
      <c r="C47">
        <v>10</v>
      </c>
      <c r="D47" t="s">
        <v>6</v>
      </c>
      <c r="E47" t="s">
        <v>3347</v>
      </c>
      <c r="F47" t="s">
        <v>10</v>
      </c>
      <c r="G47" t="s">
        <v>356</v>
      </c>
      <c r="H47" t="s">
        <v>359</v>
      </c>
      <c r="I47">
        <f>FIND("REV",Table_Query_from_m2mdata01[[#This Row],[fdescmemo]])</f>
        <v>2</v>
      </c>
      <c r="J47">
        <f>FIND("REV",Table_Query_from_m2mdata01[[#This Row],[fdesc]])</f>
        <v>53</v>
      </c>
      <c r="K47">
        <f>FIND("`REV",Table_Query_from_m2mdata01[[#This Row],[fdescmemo]])</f>
        <v>1</v>
      </c>
      <c r="L47" t="e">
        <f>FIND("`REV",Table_Query_from_m2mdata01[[#This Row],[fdesc]])</f>
        <v>#VALUE!</v>
      </c>
      <c r="M47"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0B</v>
      </c>
      <c r="N47" t="str">
        <f>IF(LEFT(Table_Query_from_m2mdata01[[#This Row],[fpartnoOrginal]],4)="KRBY","KRBY","")</f>
        <v/>
      </c>
      <c r="O47" t="str">
        <f>IF(Table_Query_from_m2mdata01[[#This Row],[KirbyCheck]]="KRBY",RIGHT(Table_Query_from_m2mdata01[[#This Row],[fpartnoOrginal]],LEN(Table_Query_from_m2mdata01[[#This Row],[fpartnoOrginal]])-5),"")</f>
        <v/>
      </c>
      <c r="P47" s="2" t="str">
        <f>RIGHT(IF(Table_Query_from_m2mdata01[[#This Row],[FinalRevReview]]=TRUE,"9999",IF(Table_Query_from_m2mdata01[[#This Row],[fpartrev]]="NS",Table_Query_from_m2mdata01[[#This Row],[SELECT]],Table_Query_from_m2mdata01[[#This Row],[fpartrev]])),2)</f>
        <v>99</v>
      </c>
      <c r="Q47" s="2" t="str">
        <f>CONCATENATE("DMG ", Table_Query_from_m2mdata01[[#This Row],[fpartnoOrginal]])</f>
        <v>DMG 4190997</v>
      </c>
      <c r="R47" s="2" t="str">
        <f>IF(LEFT(Table_Query_from_m2mdata01[[#This Row],[fpartnoOrginal]],3)="419","DontPrint",(IF(LEFT(Table_Query_from_m2mdata01[[#This Row],[fpartnoOrginal]],4)="2001","DontPrint",IF(LEFT(Table_Query_from_m2mdata01[[#This Row],[fpartnoOrginal]],3)="03D","DontPrint","DoPrint"))))</f>
        <v>DontPrint</v>
      </c>
      <c r="S47" s="2" t="b">
        <f>OR(Table_Query_from_m2mdata01[[#This Row],[KirbyCheck]]="KRBY",Table_Query_from_m2mdata01[[#This Row],[Gaston?]]="DontPrint")</f>
        <v>1</v>
      </c>
      <c r="T47" s="2" t="str">
        <f>IFERROR(VLOOKUP(Table_Query_from_m2mdata01[[#This Row],[fpartnoOrginal]],GastonRef!A:D,2,FALSE),"")</f>
        <v>48749 -  4190997</v>
      </c>
      <c r="U47" s="2" t="str">
        <f>IFERROR(VLOOKUP(Table_Query_from_m2mdata01[[#This Row],[fpartnoOrginal]],GastonRef!A:D,3,FALSE),"")</f>
        <v>2001503133 - REVB</v>
      </c>
      <c r="V47" s="2" t="str">
        <f>IFERROR(VLOOKUP(Table_Query_from_m2mdata01[[#This Row],[fpartnoOrginal]],GastonRef!A:D,4,FALSE),"")</f>
        <v>REVB - 35/25</v>
      </c>
    </row>
    <row r="48" spans="1:22" x14ac:dyDescent="0.25">
      <c r="A48" t="s">
        <v>3507</v>
      </c>
      <c r="B48" t="s">
        <v>5</v>
      </c>
      <c r="C48">
        <v>8</v>
      </c>
      <c r="D48" t="s">
        <v>6</v>
      </c>
      <c r="E48" t="s">
        <v>3508</v>
      </c>
      <c r="F48" t="s">
        <v>10</v>
      </c>
      <c r="G48" t="s">
        <v>230</v>
      </c>
      <c r="H48" t="s">
        <v>2758</v>
      </c>
      <c r="I48">
        <f>FIND("REV",Table_Query_from_m2mdata01[[#This Row],[fdescmemo]])</f>
        <v>2</v>
      </c>
      <c r="J48">
        <f>FIND("REV",Table_Query_from_m2mdata01[[#This Row],[fdesc]])</f>
        <v>52</v>
      </c>
      <c r="K48">
        <f>FIND("`REV",Table_Query_from_m2mdata01[[#This Row],[fdescmemo]])</f>
        <v>1</v>
      </c>
      <c r="L48" t="e">
        <f>FIND("`REV",Table_Query_from_m2mdata01[[#This Row],[fdesc]])</f>
        <v>#VALUE!</v>
      </c>
      <c r="M48"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48" t="str">
        <f>IF(LEFT(Table_Query_from_m2mdata01[[#This Row],[fpartnoOrginal]],4)="KRBY","KRBY","")</f>
        <v/>
      </c>
      <c r="O48" t="str">
        <f>IF(Table_Query_from_m2mdata01[[#This Row],[KirbyCheck]]="KRBY",RIGHT(Table_Query_from_m2mdata01[[#This Row],[fpartnoOrginal]],LEN(Table_Query_from_m2mdata01[[#This Row],[fpartnoOrginal]])-5),"")</f>
        <v/>
      </c>
      <c r="P48" s="2" t="str">
        <f>RIGHT(IF(Table_Query_from_m2mdata01[[#This Row],[FinalRevReview]]=TRUE,"9999",IF(Table_Query_from_m2mdata01[[#This Row],[fpartrev]]="NS",Table_Query_from_m2mdata01[[#This Row],[SELECT]],Table_Query_from_m2mdata01[[#This Row],[fpartrev]])),2)</f>
        <v>00</v>
      </c>
      <c r="Q48" s="2" t="str">
        <f>CONCATENATE("DMG ", Table_Query_from_m2mdata01[[#This Row],[fpartnoOrginal]])</f>
        <v>DMG GSTN-4193875</v>
      </c>
      <c r="R48" s="2" t="str">
        <f>IF(LEFT(Table_Query_from_m2mdata01[[#This Row],[fpartnoOrginal]],3)="419","DontPrint",(IF(LEFT(Table_Query_from_m2mdata01[[#This Row],[fpartnoOrginal]],4)="2001","DontPrint",IF(LEFT(Table_Query_from_m2mdata01[[#This Row],[fpartnoOrginal]],3)="03D","DontPrint","DoPrint"))))</f>
        <v>DoPrint</v>
      </c>
      <c r="S48" s="2" t="b">
        <f>OR(Table_Query_from_m2mdata01[[#This Row],[KirbyCheck]]="KRBY",Table_Query_from_m2mdata01[[#This Row],[Gaston?]]="DontPrint")</f>
        <v>0</v>
      </c>
      <c r="T48" s="2" t="str">
        <f>IFERROR(VLOOKUP(Table_Query_from_m2mdata01[[#This Row],[fpartnoOrginal]],GastonRef!A:D,2,FALSE),"")</f>
        <v/>
      </c>
      <c r="U48" s="2" t="str">
        <f>IFERROR(VLOOKUP(Table_Query_from_m2mdata01[[#This Row],[fpartnoOrginal]],GastonRef!A:D,3,FALSE),"")</f>
        <v/>
      </c>
      <c r="V48" s="2" t="str">
        <f>IFERROR(VLOOKUP(Table_Query_from_m2mdata01[[#This Row],[fpartnoOrginal]],GastonRef!A:D,4,FALSE),"")</f>
        <v/>
      </c>
    </row>
    <row r="49" spans="1:22" x14ac:dyDescent="0.25">
      <c r="A49" t="s">
        <v>2984</v>
      </c>
      <c r="B49" t="s">
        <v>5</v>
      </c>
      <c r="C49">
        <v>20</v>
      </c>
      <c r="D49" t="s">
        <v>6</v>
      </c>
      <c r="E49" t="s">
        <v>2983</v>
      </c>
      <c r="F49" t="s">
        <v>10</v>
      </c>
      <c r="G49" t="s">
        <v>1457</v>
      </c>
      <c r="H49" t="s">
        <v>1315</v>
      </c>
      <c r="I49">
        <f>FIND("REV",Table_Query_from_m2mdata01[[#This Row],[fdescmemo]])</f>
        <v>2</v>
      </c>
      <c r="J49">
        <f>FIND("REV",Table_Query_from_m2mdata01[[#This Row],[fdesc]])</f>
        <v>20</v>
      </c>
      <c r="K49">
        <f>FIND("`REV",Table_Query_from_m2mdata01[[#This Row],[fdescmemo]])</f>
        <v>1</v>
      </c>
      <c r="L49" t="e">
        <f>FIND("`REV",Table_Query_from_m2mdata01[[#This Row],[fdesc]])</f>
        <v>#VALUE!</v>
      </c>
      <c r="M49"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14</v>
      </c>
      <c r="N49" t="str">
        <f>IF(LEFT(Table_Query_from_m2mdata01[[#This Row],[fpartnoOrginal]],4)="KRBY","KRBY","")</f>
        <v/>
      </c>
      <c r="O49" t="str">
        <f>IF(Table_Query_from_m2mdata01[[#This Row],[KirbyCheck]]="KRBY",RIGHT(Table_Query_from_m2mdata01[[#This Row],[fpartnoOrginal]],LEN(Table_Query_from_m2mdata01[[#This Row],[fpartnoOrginal]])-5),"")</f>
        <v/>
      </c>
      <c r="P49" s="2" t="str">
        <f>RIGHT(IF(Table_Query_from_m2mdata01[[#This Row],[FinalRevReview]]=TRUE,"9999",IF(Table_Query_from_m2mdata01[[#This Row],[fpartrev]]="NS",Table_Query_from_m2mdata01[[#This Row],[SELECT]],Table_Query_from_m2mdata01[[#This Row],[fpartrev]])),2)</f>
        <v>14</v>
      </c>
      <c r="Q49" s="2" t="str">
        <f>CONCATENATE("DMG ", Table_Query_from_m2mdata01[[#This Row],[fpartnoOrginal]])</f>
        <v>DMG SULL-02250214-300</v>
      </c>
      <c r="R49" s="2" t="str">
        <f>IF(LEFT(Table_Query_from_m2mdata01[[#This Row],[fpartnoOrginal]],3)="419","DontPrint",(IF(LEFT(Table_Query_from_m2mdata01[[#This Row],[fpartnoOrginal]],4)="2001","DontPrint",IF(LEFT(Table_Query_from_m2mdata01[[#This Row],[fpartnoOrginal]],3)="03D","DontPrint","DoPrint"))))</f>
        <v>DoPrint</v>
      </c>
      <c r="S49" s="2" t="b">
        <f>OR(Table_Query_from_m2mdata01[[#This Row],[KirbyCheck]]="KRBY",Table_Query_from_m2mdata01[[#This Row],[Gaston?]]="DontPrint")</f>
        <v>0</v>
      </c>
      <c r="T49" s="2" t="str">
        <f>IFERROR(VLOOKUP(Table_Query_from_m2mdata01[[#This Row],[fpartnoOrginal]],GastonRef!A:D,2,FALSE),"")</f>
        <v/>
      </c>
      <c r="U49" s="2" t="str">
        <f>IFERROR(VLOOKUP(Table_Query_from_m2mdata01[[#This Row],[fpartnoOrginal]],GastonRef!A:D,3,FALSE),"")</f>
        <v/>
      </c>
      <c r="V49" s="2" t="str">
        <f>IFERROR(VLOOKUP(Table_Query_from_m2mdata01[[#This Row],[fpartnoOrginal]],GastonRef!A:D,4,FALSE),"")</f>
        <v/>
      </c>
    </row>
    <row r="50" spans="1:22" x14ac:dyDescent="0.25">
      <c r="A50" t="s">
        <v>3082</v>
      </c>
      <c r="B50" t="s">
        <v>5</v>
      </c>
      <c r="C50">
        <v>20</v>
      </c>
      <c r="D50" t="s">
        <v>6</v>
      </c>
      <c r="E50" t="s">
        <v>2983</v>
      </c>
      <c r="F50" t="s">
        <v>10</v>
      </c>
      <c r="G50" t="s">
        <v>1457</v>
      </c>
      <c r="H50" t="s">
        <v>1315</v>
      </c>
      <c r="I50">
        <f>FIND("REV",Table_Query_from_m2mdata01[[#This Row],[fdescmemo]])</f>
        <v>2</v>
      </c>
      <c r="J50">
        <f>FIND("REV",Table_Query_from_m2mdata01[[#This Row],[fdesc]])</f>
        <v>20</v>
      </c>
      <c r="K50">
        <f>FIND("`REV",Table_Query_from_m2mdata01[[#This Row],[fdescmemo]])</f>
        <v>1</v>
      </c>
      <c r="L50" t="e">
        <f>FIND("`REV",Table_Query_from_m2mdata01[[#This Row],[fdesc]])</f>
        <v>#VALUE!</v>
      </c>
      <c r="M50"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14</v>
      </c>
      <c r="N50" t="str">
        <f>IF(LEFT(Table_Query_from_m2mdata01[[#This Row],[fpartnoOrginal]],4)="KRBY","KRBY","")</f>
        <v/>
      </c>
      <c r="O50" t="str">
        <f>IF(Table_Query_from_m2mdata01[[#This Row],[KirbyCheck]]="KRBY",RIGHT(Table_Query_from_m2mdata01[[#This Row],[fpartnoOrginal]],LEN(Table_Query_from_m2mdata01[[#This Row],[fpartnoOrginal]])-5),"")</f>
        <v/>
      </c>
      <c r="P50" s="2" t="str">
        <f>RIGHT(IF(Table_Query_from_m2mdata01[[#This Row],[FinalRevReview]]=TRUE,"9999",IF(Table_Query_from_m2mdata01[[#This Row],[fpartrev]]="NS",Table_Query_from_m2mdata01[[#This Row],[SELECT]],Table_Query_from_m2mdata01[[#This Row],[fpartrev]])),2)</f>
        <v>14</v>
      </c>
      <c r="Q50" s="2" t="str">
        <f>CONCATENATE("DMG ", Table_Query_from_m2mdata01[[#This Row],[fpartnoOrginal]])</f>
        <v>DMG SULL-02250214-300</v>
      </c>
      <c r="R50" s="2" t="str">
        <f>IF(LEFT(Table_Query_from_m2mdata01[[#This Row],[fpartnoOrginal]],3)="419","DontPrint",(IF(LEFT(Table_Query_from_m2mdata01[[#This Row],[fpartnoOrginal]],4)="2001","DontPrint",IF(LEFT(Table_Query_from_m2mdata01[[#This Row],[fpartnoOrginal]],3)="03D","DontPrint","DoPrint"))))</f>
        <v>DoPrint</v>
      </c>
      <c r="S50" s="2" t="b">
        <f>OR(Table_Query_from_m2mdata01[[#This Row],[KirbyCheck]]="KRBY",Table_Query_from_m2mdata01[[#This Row],[Gaston?]]="DontPrint")</f>
        <v>0</v>
      </c>
      <c r="T50" s="2" t="str">
        <f>IFERROR(VLOOKUP(Table_Query_from_m2mdata01[[#This Row],[fpartnoOrginal]],GastonRef!A:D,2,FALSE),"")</f>
        <v/>
      </c>
      <c r="U50" s="2" t="str">
        <f>IFERROR(VLOOKUP(Table_Query_from_m2mdata01[[#This Row],[fpartnoOrginal]],GastonRef!A:D,3,FALSE),"")</f>
        <v/>
      </c>
      <c r="V50" s="2" t="str">
        <f>IFERROR(VLOOKUP(Table_Query_from_m2mdata01[[#This Row],[fpartnoOrginal]],GastonRef!A:D,4,FALSE),"")</f>
        <v/>
      </c>
    </row>
    <row r="51" spans="1:22" x14ac:dyDescent="0.25">
      <c r="A51" t="s">
        <v>3774</v>
      </c>
      <c r="B51" t="s">
        <v>5</v>
      </c>
      <c r="C51">
        <v>5</v>
      </c>
      <c r="D51" t="s">
        <v>6</v>
      </c>
      <c r="E51" t="s">
        <v>3776</v>
      </c>
      <c r="F51" t="s">
        <v>10</v>
      </c>
      <c r="G51" t="s">
        <v>3777</v>
      </c>
      <c r="H51" t="s">
        <v>3775</v>
      </c>
      <c r="I51" t="e">
        <f>FIND("REV",Table_Query_from_m2mdata01[[#This Row],[fdescmemo]])</f>
        <v>#VALUE!</v>
      </c>
      <c r="J51">
        <f>FIND("REV",Table_Query_from_m2mdata01[[#This Row],[fdesc]])</f>
        <v>56</v>
      </c>
      <c r="K51" t="e">
        <f>FIND("`REV",Table_Query_from_m2mdata01[[#This Row],[fdescmemo]])</f>
        <v>#VALUE!</v>
      </c>
      <c r="L51" t="e">
        <f>FIND("`REV",Table_Query_from_m2mdata01[[#This Row],[fdesc]])</f>
        <v>#VALUE!</v>
      </c>
      <c r="M51"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51" t="str">
        <f>IF(LEFT(Table_Query_from_m2mdata01[[#This Row],[fpartnoOrginal]],4)="KRBY","KRBY","")</f>
        <v/>
      </c>
      <c r="O51" t="str">
        <f>IF(Table_Query_from_m2mdata01[[#This Row],[KirbyCheck]]="KRBY",RIGHT(Table_Query_from_m2mdata01[[#This Row],[fpartnoOrginal]],LEN(Table_Query_from_m2mdata01[[#This Row],[fpartnoOrginal]])-5),"")</f>
        <v/>
      </c>
      <c r="P51" s="2" t="str">
        <f>RIGHT(IF(Table_Query_from_m2mdata01[[#This Row],[FinalRevReview]]=TRUE,"9999",IF(Table_Query_from_m2mdata01[[#This Row],[fpartrev]]="NS",Table_Query_from_m2mdata01[[#This Row],[SELECT]],Table_Query_from_m2mdata01[[#This Row],[fpartrev]])),2)</f>
        <v>01</v>
      </c>
      <c r="Q51" s="2" t="str">
        <f>CONCATENATE("DMG ", Table_Query_from_m2mdata01[[#This Row],[fpartnoOrginal]])</f>
        <v>DMG SULL-88292048-588</v>
      </c>
      <c r="R51" s="2" t="str">
        <f>IF(LEFT(Table_Query_from_m2mdata01[[#This Row],[fpartnoOrginal]],3)="419","DontPrint",(IF(LEFT(Table_Query_from_m2mdata01[[#This Row],[fpartnoOrginal]],4)="2001","DontPrint",IF(LEFT(Table_Query_from_m2mdata01[[#This Row],[fpartnoOrginal]],3)="03D","DontPrint","DoPrint"))))</f>
        <v>DoPrint</v>
      </c>
      <c r="S51" s="2" t="b">
        <f>OR(Table_Query_from_m2mdata01[[#This Row],[KirbyCheck]]="KRBY",Table_Query_from_m2mdata01[[#This Row],[Gaston?]]="DontPrint")</f>
        <v>0</v>
      </c>
      <c r="T51" s="2" t="str">
        <f>IFERROR(VLOOKUP(Table_Query_from_m2mdata01[[#This Row],[fpartnoOrginal]],GastonRef!A:D,2,FALSE),"")</f>
        <v/>
      </c>
      <c r="U51" s="2" t="str">
        <f>IFERROR(VLOOKUP(Table_Query_from_m2mdata01[[#This Row],[fpartnoOrginal]],GastonRef!A:D,3,FALSE),"")</f>
        <v/>
      </c>
      <c r="V51" s="2" t="str">
        <f>IFERROR(VLOOKUP(Table_Query_from_m2mdata01[[#This Row],[fpartnoOrginal]],GastonRef!A:D,4,FALSE),"")</f>
        <v/>
      </c>
    </row>
    <row r="52" spans="1:22" x14ac:dyDescent="0.25">
      <c r="A52" t="s">
        <v>3513</v>
      </c>
      <c r="B52" t="s">
        <v>5</v>
      </c>
      <c r="C52">
        <v>10</v>
      </c>
      <c r="D52" t="s">
        <v>6</v>
      </c>
      <c r="E52" t="s">
        <v>3514</v>
      </c>
      <c r="F52" t="s">
        <v>10</v>
      </c>
      <c r="G52" t="s">
        <v>838</v>
      </c>
      <c r="H52" t="s">
        <v>519</v>
      </c>
      <c r="I52">
        <f>FIND("REV",Table_Query_from_m2mdata01[[#This Row],[fdescmemo]])</f>
        <v>2</v>
      </c>
      <c r="J52">
        <f>FIND("REV",Table_Query_from_m2mdata01[[#This Row],[fdesc]])</f>
        <v>48</v>
      </c>
      <c r="K52">
        <f>FIND("`REV",Table_Query_from_m2mdata01[[#This Row],[fdescmemo]])</f>
        <v>1</v>
      </c>
      <c r="L52" t="e">
        <f>FIND("`REV",Table_Query_from_m2mdata01[[#This Row],[fdesc]])</f>
        <v>#VALUE!</v>
      </c>
      <c r="M5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03</v>
      </c>
      <c r="N52" t="str">
        <f>IF(LEFT(Table_Query_from_m2mdata01[[#This Row],[fpartnoOrginal]],4)="KRBY","KRBY","")</f>
        <v/>
      </c>
      <c r="O52" t="str">
        <f>IF(Table_Query_from_m2mdata01[[#This Row],[KirbyCheck]]="KRBY",RIGHT(Table_Query_from_m2mdata01[[#This Row],[fpartnoOrginal]],LEN(Table_Query_from_m2mdata01[[#This Row],[fpartnoOrginal]])-5),"")</f>
        <v/>
      </c>
      <c r="P52" s="2" t="str">
        <f>RIGHT(IF(Table_Query_from_m2mdata01[[#This Row],[FinalRevReview]]=TRUE,"9999",IF(Table_Query_from_m2mdata01[[#This Row],[fpartrev]]="NS",Table_Query_from_m2mdata01[[#This Row],[SELECT]],Table_Query_from_m2mdata01[[#This Row],[fpartrev]])),2)</f>
        <v>03</v>
      </c>
      <c r="Q52" s="2" t="str">
        <f>CONCATENATE("DMG ", Table_Query_from_m2mdata01[[#This Row],[fpartnoOrginal]])</f>
        <v>DMG SULL-1003-8572</v>
      </c>
      <c r="R52" s="2" t="str">
        <f>IF(LEFT(Table_Query_from_m2mdata01[[#This Row],[fpartnoOrginal]],3)="419","DontPrint",(IF(LEFT(Table_Query_from_m2mdata01[[#This Row],[fpartnoOrginal]],4)="2001","DontPrint",IF(LEFT(Table_Query_from_m2mdata01[[#This Row],[fpartnoOrginal]],3)="03D","DontPrint","DoPrint"))))</f>
        <v>DoPrint</v>
      </c>
      <c r="S52" s="2" t="b">
        <f>OR(Table_Query_from_m2mdata01[[#This Row],[KirbyCheck]]="KRBY",Table_Query_from_m2mdata01[[#This Row],[Gaston?]]="DontPrint")</f>
        <v>0</v>
      </c>
      <c r="T52" s="2" t="str">
        <f>IFERROR(VLOOKUP(Table_Query_from_m2mdata01[[#This Row],[fpartnoOrginal]],GastonRef!A:D,2,FALSE),"")</f>
        <v/>
      </c>
      <c r="U52" s="2" t="str">
        <f>IFERROR(VLOOKUP(Table_Query_from_m2mdata01[[#This Row],[fpartnoOrginal]],GastonRef!A:D,3,FALSE),"")</f>
        <v/>
      </c>
      <c r="V52" s="2" t="str">
        <f>IFERROR(VLOOKUP(Table_Query_from_m2mdata01[[#This Row],[fpartnoOrginal]],GastonRef!A:D,4,FALSE),"")</f>
        <v/>
      </c>
    </row>
    <row r="53" spans="1:22" x14ac:dyDescent="0.25">
      <c r="A53" t="s">
        <v>3348</v>
      </c>
      <c r="B53" t="s">
        <v>5</v>
      </c>
      <c r="C53">
        <v>10</v>
      </c>
      <c r="D53" t="s">
        <v>6</v>
      </c>
      <c r="E53" t="s">
        <v>3350</v>
      </c>
      <c r="F53" t="s">
        <v>10</v>
      </c>
      <c r="G53" t="s">
        <v>310</v>
      </c>
      <c r="H53" t="s">
        <v>3349</v>
      </c>
      <c r="I53">
        <f>FIND("REV",Table_Query_from_m2mdata01[[#This Row],[fdescmemo]])</f>
        <v>2</v>
      </c>
      <c r="J53">
        <f>FIND("REV",Table_Query_from_m2mdata01[[#This Row],[fdesc]])</f>
        <v>28</v>
      </c>
      <c r="K53">
        <f>FIND("`REV",Table_Query_from_m2mdata01[[#This Row],[fdescmemo]])</f>
        <v>1</v>
      </c>
      <c r="L53" t="e">
        <f>FIND("`REV",Table_Query_from_m2mdata01[[#This Row],[fdesc]])</f>
        <v>#VALUE!</v>
      </c>
      <c r="M53"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53" t="str">
        <f>IF(LEFT(Table_Query_from_m2mdata01[[#This Row],[fpartnoOrginal]],4)="KRBY","KRBY","")</f>
        <v/>
      </c>
      <c r="O53" t="str">
        <f>IF(Table_Query_from_m2mdata01[[#This Row],[KirbyCheck]]="KRBY",RIGHT(Table_Query_from_m2mdata01[[#This Row],[fpartnoOrginal]],LEN(Table_Query_from_m2mdata01[[#This Row],[fpartnoOrginal]])-5),"")</f>
        <v/>
      </c>
      <c r="P53" s="2" t="str">
        <f>RIGHT(IF(Table_Query_from_m2mdata01[[#This Row],[FinalRevReview]]=TRUE,"9999",IF(Table_Query_from_m2mdata01[[#This Row],[fpartrev]]="NS",Table_Query_from_m2mdata01[[#This Row],[SELECT]],Table_Query_from_m2mdata01[[#This Row],[fpartrev]])),2)</f>
        <v>00</v>
      </c>
      <c r="Q53" s="2" t="str">
        <f>CONCATENATE("DMG ", Table_Query_from_m2mdata01[[#This Row],[fpartnoOrginal]])</f>
        <v>DMG SULL-1006-3361</v>
      </c>
      <c r="R53" s="2" t="str">
        <f>IF(LEFT(Table_Query_from_m2mdata01[[#This Row],[fpartnoOrginal]],3)="419","DontPrint",(IF(LEFT(Table_Query_from_m2mdata01[[#This Row],[fpartnoOrginal]],4)="2001","DontPrint",IF(LEFT(Table_Query_from_m2mdata01[[#This Row],[fpartnoOrginal]],3)="03D","DontPrint","DoPrint"))))</f>
        <v>DoPrint</v>
      </c>
      <c r="S53" s="2" t="b">
        <f>OR(Table_Query_from_m2mdata01[[#This Row],[KirbyCheck]]="KRBY",Table_Query_from_m2mdata01[[#This Row],[Gaston?]]="DontPrint")</f>
        <v>0</v>
      </c>
      <c r="T53" s="2" t="str">
        <f>IFERROR(VLOOKUP(Table_Query_from_m2mdata01[[#This Row],[fpartnoOrginal]],GastonRef!A:D,2,FALSE),"")</f>
        <v/>
      </c>
      <c r="U53" s="2" t="str">
        <f>IFERROR(VLOOKUP(Table_Query_from_m2mdata01[[#This Row],[fpartnoOrginal]],GastonRef!A:D,3,FALSE),"")</f>
        <v/>
      </c>
      <c r="V53" s="2" t="str">
        <f>IFERROR(VLOOKUP(Table_Query_from_m2mdata01[[#This Row],[fpartnoOrginal]],GastonRef!A:D,4,FALSE),"")</f>
        <v/>
      </c>
    </row>
    <row r="54" spans="1:22" x14ac:dyDescent="0.25">
      <c r="A54" t="s">
        <v>2571</v>
      </c>
      <c r="B54" t="s">
        <v>5</v>
      </c>
      <c r="C54">
        <v>10</v>
      </c>
      <c r="D54" t="s">
        <v>341</v>
      </c>
      <c r="E54" t="s">
        <v>2572</v>
      </c>
      <c r="F54" t="s">
        <v>10</v>
      </c>
      <c r="G54" t="s">
        <v>2573</v>
      </c>
      <c r="H54" t="s">
        <v>1469</v>
      </c>
      <c r="I54">
        <f>FIND("REV",Table_Query_from_m2mdata01[[#This Row],[fdescmemo]])</f>
        <v>2</v>
      </c>
      <c r="J54">
        <f>FIND("REV",Table_Query_from_m2mdata01[[#This Row],[fdesc]])</f>
        <v>19</v>
      </c>
      <c r="K54">
        <f>FIND("`REV",Table_Query_from_m2mdata01[[#This Row],[fdescmemo]])</f>
        <v>1</v>
      </c>
      <c r="L54" t="e">
        <f>FIND("`REV",Table_Query_from_m2mdata01[[#This Row],[fdesc]])</f>
        <v>#VALUE!</v>
      </c>
      <c r="M54"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54" t="str">
        <f>IF(LEFT(Table_Query_from_m2mdata01[[#This Row],[fpartnoOrginal]],4)="KRBY","KRBY","")</f>
        <v/>
      </c>
      <c r="O54" t="str">
        <f>IF(Table_Query_from_m2mdata01[[#This Row],[KirbyCheck]]="KRBY",RIGHT(Table_Query_from_m2mdata01[[#This Row],[fpartnoOrginal]],LEN(Table_Query_from_m2mdata01[[#This Row],[fpartnoOrginal]])-5),"")</f>
        <v/>
      </c>
      <c r="P54" s="2" t="str">
        <f>RIGHT(IF(Table_Query_from_m2mdata01[[#This Row],[FinalRevReview]]=TRUE,"9999",IF(Table_Query_from_m2mdata01[[#This Row],[fpartrev]]="NS",Table_Query_from_m2mdata01[[#This Row],[SELECT]],Table_Query_from_m2mdata01[[#This Row],[fpartrev]])),2)</f>
        <v>02</v>
      </c>
      <c r="Q54" s="2" t="str">
        <f>CONCATENATE("DMG ", Table_Query_from_m2mdata01[[#This Row],[fpartnoOrginal]])</f>
        <v>DMG SULL-02250232-285</v>
      </c>
      <c r="R54" s="2" t="str">
        <f>IF(LEFT(Table_Query_from_m2mdata01[[#This Row],[fpartnoOrginal]],3)="419","DontPrint",(IF(LEFT(Table_Query_from_m2mdata01[[#This Row],[fpartnoOrginal]],4)="2001","DontPrint",IF(LEFT(Table_Query_from_m2mdata01[[#This Row],[fpartnoOrginal]],3)="03D","DontPrint","DoPrint"))))</f>
        <v>DoPrint</v>
      </c>
      <c r="S54" s="2" t="b">
        <f>OR(Table_Query_from_m2mdata01[[#This Row],[KirbyCheck]]="KRBY",Table_Query_from_m2mdata01[[#This Row],[Gaston?]]="DontPrint")</f>
        <v>0</v>
      </c>
      <c r="T54" s="2" t="str">
        <f>IFERROR(VLOOKUP(Table_Query_from_m2mdata01[[#This Row],[fpartnoOrginal]],GastonRef!A:D,2,FALSE),"")</f>
        <v/>
      </c>
      <c r="U54" s="2" t="str">
        <f>IFERROR(VLOOKUP(Table_Query_from_m2mdata01[[#This Row],[fpartnoOrginal]],GastonRef!A:D,3,FALSE),"")</f>
        <v/>
      </c>
      <c r="V54" s="2" t="str">
        <f>IFERROR(VLOOKUP(Table_Query_from_m2mdata01[[#This Row],[fpartnoOrginal]],GastonRef!A:D,4,FALSE),"")</f>
        <v/>
      </c>
    </row>
    <row r="55" spans="1:22" x14ac:dyDescent="0.25">
      <c r="A55" t="s">
        <v>2574</v>
      </c>
      <c r="B55" t="s">
        <v>5</v>
      </c>
      <c r="C55">
        <v>10</v>
      </c>
      <c r="D55" t="s">
        <v>341</v>
      </c>
      <c r="E55" t="s">
        <v>2575</v>
      </c>
      <c r="F55" t="s">
        <v>10</v>
      </c>
      <c r="G55" t="s">
        <v>2576</v>
      </c>
      <c r="H55" t="s">
        <v>1496</v>
      </c>
      <c r="I55">
        <f>FIND("REV",Table_Query_from_m2mdata01[[#This Row],[fdescmemo]])</f>
        <v>2</v>
      </c>
      <c r="J55">
        <f>FIND("REV",Table_Query_from_m2mdata01[[#This Row],[fdesc]])</f>
        <v>19</v>
      </c>
      <c r="K55">
        <f>FIND("`REV",Table_Query_from_m2mdata01[[#This Row],[fdescmemo]])</f>
        <v>1</v>
      </c>
      <c r="L55" t="e">
        <f>FIND("`REV",Table_Query_from_m2mdata01[[#This Row],[fdesc]])</f>
        <v>#VALUE!</v>
      </c>
      <c r="M55"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55" t="str">
        <f>IF(LEFT(Table_Query_from_m2mdata01[[#This Row],[fpartnoOrginal]],4)="KRBY","KRBY","")</f>
        <v/>
      </c>
      <c r="O55" t="str">
        <f>IF(Table_Query_from_m2mdata01[[#This Row],[KirbyCheck]]="KRBY",RIGHT(Table_Query_from_m2mdata01[[#This Row],[fpartnoOrginal]],LEN(Table_Query_from_m2mdata01[[#This Row],[fpartnoOrginal]])-5),"")</f>
        <v/>
      </c>
      <c r="P55" s="2" t="str">
        <f>RIGHT(IF(Table_Query_from_m2mdata01[[#This Row],[FinalRevReview]]=TRUE,"9999",IF(Table_Query_from_m2mdata01[[#This Row],[fpartrev]]="NS",Table_Query_from_m2mdata01[[#This Row],[SELECT]],Table_Query_from_m2mdata01[[#This Row],[fpartrev]])),2)</f>
        <v>01</v>
      </c>
      <c r="Q55" s="2" t="str">
        <f>CONCATENATE("DMG ", Table_Query_from_m2mdata01[[#This Row],[fpartnoOrginal]])</f>
        <v>DMG SULL-02250237-186</v>
      </c>
      <c r="R55" s="2" t="str">
        <f>IF(LEFT(Table_Query_from_m2mdata01[[#This Row],[fpartnoOrginal]],3)="419","DontPrint",(IF(LEFT(Table_Query_from_m2mdata01[[#This Row],[fpartnoOrginal]],4)="2001","DontPrint",IF(LEFT(Table_Query_from_m2mdata01[[#This Row],[fpartnoOrginal]],3)="03D","DontPrint","DoPrint"))))</f>
        <v>DoPrint</v>
      </c>
      <c r="S55" s="2" t="b">
        <f>OR(Table_Query_from_m2mdata01[[#This Row],[KirbyCheck]]="KRBY",Table_Query_from_m2mdata01[[#This Row],[Gaston?]]="DontPrint")</f>
        <v>0</v>
      </c>
      <c r="T55" s="2" t="str">
        <f>IFERROR(VLOOKUP(Table_Query_from_m2mdata01[[#This Row],[fpartnoOrginal]],GastonRef!A:D,2,FALSE),"")</f>
        <v/>
      </c>
      <c r="U55" s="2" t="str">
        <f>IFERROR(VLOOKUP(Table_Query_from_m2mdata01[[#This Row],[fpartnoOrginal]],GastonRef!A:D,3,FALSE),"")</f>
        <v/>
      </c>
      <c r="V55" s="2" t="str">
        <f>IFERROR(VLOOKUP(Table_Query_from_m2mdata01[[#This Row],[fpartnoOrginal]],GastonRef!A:D,4,FALSE),"")</f>
        <v/>
      </c>
    </row>
    <row r="56" spans="1:22" x14ac:dyDescent="0.25">
      <c r="A56" t="s">
        <v>3353</v>
      </c>
      <c r="B56" t="s">
        <v>5</v>
      </c>
      <c r="C56">
        <v>10</v>
      </c>
      <c r="D56" t="s">
        <v>341</v>
      </c>
      <c r="E56" t="s">
        <v>3355</v>
      </c>
      <c r="F56" t="s">
        <v>10</v>
      </c>
      <c r="G56" t="s">
        <v>3356</v>
      </c>
      <c r="H56" t="s">
        <v>3354</v>
      </c>
      <c r="I56">
        <f>FIND("REV",Table_Query_from_m2mdata01[[#This Row],[fdescmemo]])</f>
        <v>2</v>
      </c>
      <c r="J56" t="e">
        <f>FIND("REV",Table_Query_from_m2mdata01[[#This Row],[fdesc]])</f>
        <v>#VALUE!</v>
      </c>
      <c r="K56">
        <f>FIND("`REV",Table_Query_from_m2mdata01[[#This Row],[fdescmemo]])</f>
        <v>1</v>
      </c>
      <c r="L56" t="e">
        <f>FIND("`REV",Table_Query_from_m2mdata01[[#This Row],[fdesc]])</f>
        <v>#VALUE!</v>
      </c>
      <c r="M56"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56" t="str">
        <f>IF(LEFT(Table_Query_from_m2mdata01[[#This Row],[fpartnoOrginal]],4)="KRBY","KRBY","")</f>
        <v/>
      </c>
      <c r="O56" t="str">
        <f>IF(Table_Query_from_m2mdata01[[#This Row],[KirbyCheck]]="KRBY",RIGHT(Table_Query_from_m2mdata01[[#This Row],[fpartnoOrginal]],LEN(Table_Query_from_m2mdata01[[#This Row],[fpartnoOrginal]])-5),"")</f>
        <v/>
      </c>
      <c r="P56" s="2" t="str">
        <f>RIGHT(IF(Table_Query_from_m2mdata01[[#This Row],[FinalRevReview]]=TRUE,"9999",IF(Table_Query_from_m2mdata01[[#This Row],[fpartrev]]="NS",Table_Query_from_m2mdata01[[#This Row],[SELECT]],Table_Query_from_m2mdata01[[#This Row],[fpartrev]])),2)</f>
        <v>00</v>
      </c>
      <c r="Q56" s="2" t="str">
        <f>CONCATENATE("DMG ", Table_Query_from_m2mdata01[[#This Row],[fpartnoOrginal]])</f>
        <v>DMG SAS-BVM01-NODE-ENC</v>
      </c>
      <c r="R56" s="2" t="str">
        <f>IF(LEFT(Table_Query_from_m2mdata01[[#This Row],[fpartnoOrginal]],3)="419","DontPrint",(IF(LEFT(Table_Query_from_m2mdata01[[#This Row],[fpartnoOrginal]],4)="2001","DontPrint",IF(LEFT(Table_Query_from_m2mdata01[[#This Row],[fpartnoOrginal]],3)="03D","DontPrint","DoPrint"))))</f>
        <v>DoPrint</v>
      </c>
      <c r="S56" s="2" t="b">
        <f>OR(Table_Query_from_m2mdata01[[#This Row],[KirbyCheck]]="KRBY",Table_Query_from_m2mdata01[[#This Row],[Gaston?]]="DontPrint")</f>
        <v>0</v>
      </c>
      <c r="T56" s="2" t="str">
        <f>IFERROR(VLOOKUP(Table_Query_from_m2mdata01[[#This Row],[fpartnoOrginal]],GastonRef!A:D,2,FALSE),"")</f>
        <v/>
      </c>
      <c r="U56" s="2" t="str">
        <f>IFERROR(VLOOKUP(Table_Query_from_m2mdata01[[#This Row],[fpartnoOrginal]],GastonRef!A:D,3,FALSE),"")</f>
        <v/>
      </c>
      <c r="V56" s="2" t="str">
        <f>IFERROR(VLOOKUP(Table_Query_from_m2mdata01[[#This Row],[fpartnoOrginal]],GastonRef!A:D,4,FALSE),"")</f>
        <v/>
      </c>
    </row>
    <row r="57" spans="1:22" x14ac:dyDescent="0.25">
      <c r="A57" t="s">
        <v>3357</v>
      </c>
      <c r="B57" t="s">
        <v>5</v>
      </c>
      <c r="C57">
        <v>1</v>
      </c>
      <c r="D57" t="s">
        <v>341</v>
      </c>
      <c r="E57" t="s">
        <v>3359</v>
      </c>
      <c r="F57" t="s">
        <v>10</v>
      </c>
      <c r="G57" t="s">
        <v>3360</v>
      </c>
      <c r="H57" t="s">
        <v>3358</v>
      </c>
      <c r="I57">
        <f>FIND("REV",Table_Query_from_m2mdata01[[#This Row],[fdescmemo]])</f>
        <v>2</v>
      </c>
      <c r="J57" t="e">
        <f>FIND("REV",Table_Query_from_m2mdata01[[#This Row],[fdesc]])</f>
        <v>#VALUE!</v>
      </c>
      <c r="K57">
        <f>FIND("`REV",Table_Query_from_m2mdata01[[#This Row],[fdescmemo]])</f>
        <v>1</v>
      </c>
      <c r="L57" t="e">
        <f>FIND("`REV",Table_Query_from_m2mdata01[[#This Row],[fdesc]])</f>
        <v>#VALUE!</v>
      </c>
      <c r="M57"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57" t="str">
        <f>IF(LEFT(Table_Query_from_m2mdata01[[#This Row],[fpartnoOrginal]],4)="KRBY","KRBY","")</f>
        <v/>
      </c>
      <c r="O57" t="str">
        <f>IF(Table_Query_from_m2mdata01[[#This Row],[KirbyCheck]]="KRBY",RIGHT(Table_Query_from_m2mdata01[[#This Row],[fpartnoOrginal]],LEN(Table_Query_from_m2mdata01[[#This Row],[fpartnoOrginal]])-5),"")</f>
        <v/>
      </c>
      <c r="P57" s="2" t="str">
        <f>RIGHT(IF(Table_Query_from_m2mdata01[[#This Row],[FinalRevReview]]=TRUE,"9999",IF(Table_Query_from_m2mdata01[[#This Row],[fpartrev]]="NS",Table_Query_from_m2mdata01[[#This Row],[SELECT]],Table_Query_from_m2mdata01[[#This Row],[fpartrev]])),2)</f>
        <v>00</v>
      </c>
      <c r="Q57" s="2" t="str">
        <f>CONCATENATE("DMG ", Table_Query_from_m2mdata01[[#This Row],[fpartnoOrginal]])</f>
        <v>DMG SAS-BVM01-NODE-ENC CA</v>
      </c>
      <c r="R57" s="2" t="str">
        <f>IF(LEFT(Table_Query_from_m2mdata01[[#This Row],[fpartnoOrginal]],3)="419","DontPrint",(IF(LEFT(Table_Query_from_m2mdata01[[#This Row],[fpartnoOrginal]],4)="2001","DontPrint",IF(LEFT(Table_Query_from_m2mdata01[[#This Row],[fpartnoOrginal]],3)="03D","DontPrint","DoPrint"))))</f>
        <v>DoPrint</v>
      </c>
      <c r="S57" s="2" t="b">
        <f>OR(Table_Query_from_m2mdata01[[#This Row],[KirbyCheck]]="KRBY",Table_Query_from_m2mdata01[[#This Row],[Gaston?]]="DontPrint")</f>
        <v>0</v>
      </c>
      <c r="T57" s="2" t="str">
        <f>IFERROR(VLOOKUP(Table_Query_from_m2mdata01[[#This Row],[fpartnoOrginal]],GastonRef!A:D,2,FALSE),"")</f>
        <v/>
      </c>
      <c r="U57" s="2" t="str">
        <f>IFERROR(VLOOKUP(Table_Query_from_m2mdata01[[#This Row],[fpartnoOrginal]],GastonRef!A:D,3,FALSE),"")</f>
        <v/>
      </c>
      <c r="V57" s="2" t="str">
        <f>IFERROR(VLOOKUP(Table_Query_from_m2mdata01[[#This Row],[fpartnoOrginal]],GastonRef!A:D,4,FALSE),"")</f>
        <v/>
      </c>
    </row>
    <row r="58" spans="1:22" x14ac:dyDescent="0.25">
      <c r="A58" t="s">
        <v>3778</v>
      </c>
      <c r="B58" t="s">
        <v>5</v>
      </c>
      <c r="C58">
        <v>10</v>
      </c>
      <c r="D58" t="s">
        <v>6</v>
      </c>
      <c r="E58" t="s">
        <v>3779</v>
      </c>
      <c r="F58" t="s">
        <v>10</v>
      </c>
      <c r="G58" t="s">
        <v>838</v>
      </c>
      <c r="H58" t="s">
        <v>515</v>
      </c>
      <c r="I58">
        <f>FIND("REV",Table_Query_from_m2mdata01[[#This Row],[fdescmemo]])</f>
        <v>2</v>
      </c>
      <c r="J58">
        <f>FIND("REV",Table_Query_from_m2mdata01[[#This Row],[fdesc]])</f>
        <v>39</v>
      </c>
      <c r="K58">
        <f>FIND("`REV",Table_Query_from_m2mdata01[[#This Row],[fdescmemo]])</f>
        <v>1</v>
      </c>
      <c r="L58" t="e">
        <f>FIND("`REV",Table_Query_from_m2mdata01[[#This Row],[fdesc]])</f>
        <v>#VALUE!</v>
      </c>
      <c r="M58"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03</v>
      </c>
      <c r="N58" t="str">
        <f>IF(LEFT(Table_Query_from_m2mdata01[[#This Row],[fpartnoOrginal]],4)="KRBY","KRBY","")</f>
        <v/>
      </c>
      <c r="O58" t="str">
        <f>IF(Table_Query_from_m2mdata01[[#This Row],[KirbyCheck]]="KRBY",RIGHT(Table_Query_from_m2mdata01[[#This Row],[fpartnoOrginal]],LEN(Table_Query_from_m2mdata01[[#This Row],[fpartnoOrginal]])-5),"")</f>
        <v/>
      </c>
      <c r="P58" s="2" t="str">
        <f>RIGHT(IF(Table_Query_from_m2mdata01[[#This Row],[FinalRevReview]]=TRUE,"9999",IF(Table_Query_from_m2mdata01[[#This Row],[fpartrev]]="NS",Table_Query_from_m2mdata01[[#This Row],[SELECT]],Table_Query_from_m2mdata01[[#This Row],[fpartrev]])),2)</f>
        <v>03</v>
      </c>
      <c r="Q58" s="2" t="str">
        <f>CONCATENATE("DMG ", Table_Query_from_m2mdata01[[#This Row],[fpartnoOrginal]])</f>
        <v>DMG SULL-1004-1142</v>
      </c>
      <c r="R58" s="2" t="str">
        <f>IF(LEFT(Table_Query_from_m2mdata01[[#This Row],[fpartnoOrginal]],3)="419","DontPrint",(IF(LEFT(Table_Query_from_m2mdata01[[#This Row],[fpartnoOrginal]],4)="2001","DontPrint",IF(LEFT(Table_Query_from_m2mdata01[[#This Row],[fpartnoOrginal]],3)="03D","DontPrint","DoPrint"))))</f>
        <v>DoPrint</v>
      </c>
      <c r="S58" s="2" t="b">
        <f>OR(Table_Query_from_m2mdata01[[#This Row],[KirbyCheck]]="KRBY",Table_Query_from_m2mdata01[[#This Row],[Gaston?]]="DontPrint")</f>
        <v>0</v>
      </c>
      <c r="T58" s="2" t="str">
        <f>IFERROR(VLOOKUP(Table_Query_from_m2mdata01[[#This Row],[fpartnoOrginal]],GastonRef!A:D,2,FALSE),"")</f>
        <v/>
      </c>
      <c r="U58" s="2" t="str">
        <f>IFERROR(VLOOKUP(Table_Query_from_m2mdata01[[#This Row],[fpartnoOrginal]],GastonRef!A:D,3,FALSE),"")</f>
        <v/>
      </c>
      <c r="V58" s="2" t="str">
        <f>IFERROR(VLOOKUP(Table_Query_from_m2mdata01[[#This Row],[fpartnoOrginal]],GastonRef!A:D,4,FALSE),"")</f>
        <v/>
      </c>
    </row>
    <row r="59" spans="1:22" x14ac:dyDescent="0.25">
      <c r="A59" t="s">
        <v>3780</v>
      </c>
      <c r="B59" t="s">
        <v>5</v>
      </c>
      <c r="C59">
        <v>10</v>
      </c>
      <c r="D59" t="s">
        <v>6</v>
      </c>
      <c r="E59" t="s">
        <v>3782</v>
      </c>
      <c r="F59" t="s">
        <v>10</v>
      </c>
      <c r="G59" t="s">
        <v>105</v>
      </c>
      <c r="H59" t="s">
        <v>3781</v>
      </c>
      <c r="I59">
        <f>FIND("REV",Table_Query_from_m2mdata01[[#This Row],[fdescmemo]])</f>
        <v>2</v>
      </c>
      <c r="J59">
        <f>FIND("REV",Table_Query_from_m2mdata01[[#This Row],[fdesc]])</f>
        <v>53</v>
      </c>
      <c r="K59">
        <f>FIND("`REV",Table_Query_from_m2mdata01[[#This Row],[fdescmemo]])</f>
        <v>1</v>
      </c>
      <c r="L59" t="e">
        <f>FIND("`REV",Table_Query_from_m2mdata01[[#This Row],[fdesc]])</f>
        <v>#VALUE!</v>
      </c>
      <c r="M59"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03</v>
      </c>
      <c r="N59" t="str">
        <f>IF(LEFT(Table_Query_from_m2mdata01[[#This Row],[fpartnoOrginal]],4)="KRBY","KRBY","")</f>
        <v/>
      </c>
      <c r="O59" t="str">
        <f>IF(Table_Query_from_m2mdata01[[#This Row],[KirbyCheck]]="KRBY",RIGHT(Table_Query_from_m2mdata01[[#This Row],[fpartnoOrginal]],LEN(Table_Query_from_m2mdata01[[#This Row],[fpartnoOrginal]])-5),"")</f>
        <v/>
      </c>
      <c r="P59" s="2" t="str">
        <f>RIGHT(IF(Table_Query_from_m2mdata01[[#This Row],[FinalRevReview]]=TRUE,"9999",IF(Table_Query_from_m2mdata01[[#This Row],[fpartrev]]="NS",Table_Query_from_m2mdata01[[#This Row],[SELECT]],Table_Query_from_m2mdata01[[#This Row],[fpartrev]])),2)</f>
        <v>03</v>
      </c>
      <c r="Q59" s="2" t="str">
        <f>CONCATENATE("DMG ", Table_Query_from_m2mdata01[[#This Row],[fpartnoOrginal]])</f>
        <v>DMG SULL-02250133-839</v>
      </c>
      <c r="R59" s="2" t="str">
        <f>IF(LEFT(Table_Query_from_m2mdata01[[#This Row],[fpartnoOrginal]],3)="419","DontPrint",(IF(LEFT(Table_Query_from_m2mdata01[[#This Row],[fpartnoOrginal]],4)="2001","DontPrint",IF(LEFT(Table_Query_from_m2mdata01[[#This Row],[fpartnoOrginal]],3)="03D","DontPrint","DoPrint"))))</f>
        <v>DoPrint</v>
      </c>
      <c r="S59" s="2" t="b">
        <f>OR(Table_Query_from_m2mdata01[[#This Row],[KirbyCheck]]="KRBY",Table_Query_from_m2mdata01[[#This Row],[Gaston?]]="DontPrint")</f>
        <v>0</v>
      </c>
      <c r="T59" s="2" t="str">
        <f>IFERROR(VLOOKUP(Table_Query_from_m2mdata01[[#This Row],[fpartnoOrginal]],GastonRef!A:D,2,FALSE),"")</f>
        <v/>
      </c>
      <c r="U59" s="2" t="str">
        <f>IFERROR(VLOOKUP(Table_Query_from_m2mdata01[[#This Row],[fpartnoOrginal]],GastonRef!A:D,3,FALSE),"")</f>
        <v/>
      </c>
      <c r="V59" s="2" t="str">
        <f>IFERROR(VLOOKUP(Table_Query_from_m2mdata01[[#This Row],[fpartnoOrginal]],GastonRef!A:D,4,FALSE),"")</f>
        <v/>
      </c>
    </row>
    <row r="60" spans="1:22" x14ac:dyDescent="0.25">
      <c r="A60" t="s">
        <v>3783</v>
      </c>
      <c r="B60" t="s">
        <v>5</v>
      </c>
      <c r="C60">
        <v>5</v>
      </c>
      <c r="D60" t="s">
        <v>6</v>
      </c>
      <c r="E60" t="s">
        <v>3785</v>
      </c>
      <c r="F60" t="s">
        <v>10</v>
      </c>
      <c r="G60" t="s">
        <v>338</v>
      </c>
      <c r="H60" t="s">
        <v>3784</v>
      </c>
      <c r="I60">
        <f>FIND("REV",Table_Query_from_m2mdata01[[#This Row],[fdescmemo]])</f>
        <v>2</v>
      </c>
      <c r="J60">
        <f>FIND("REV",Table_Query_from_m2mdata01[[#This Row],[fdesc]])</f>
        <v>48</v>
      </c>
      <c r="K60">
        <f>FIND("`REV",Table_Query_from_m2mdata01[[#This Row],[fdescmemo]])</f>
        <v>1</v>
      </c>
      <c r="L60" t="e">
        <f>FIND("`REV",Table_Query_from_m2mdata01[[#This Row],[fdesc]])</f>
        <v>#VALUE!</v>
      </c>
      <c r="M60"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60" t="str">
        <f>IF(LEFT(Table_Query_from_m2mdata01[[#This Row],[fpartnoOrginal]],4)="KRBY","KRBY","")</f>
        <v/>
      </c>
      <c r="O60" t="str">
        <f>IF(Table_Query_from_m2mdata01[[#This Row],[KirbyCheck]]="KRBY",RIGHT(Table_Query_from_m2mdata01[[#This Row],[fpartnoOrginal]],LEN(Table_Query_from_m2mdata01[[#This Row],[fpartnoOrginal]])-5),"")</f>
        <v/>
      </c>
      <c r="P60" s="2" t="str">
        <f>RIGHT(IF(Table_Query_from_m2mdata01[[#This Row],[FinalRevReview]]=TRUE,"9999",IF(Table_Query_from_m2mdata01[[#This Row],[fpartrev]]="NS",Table_Query_from_m2mdata01[[#This Row],[SELECT]],Table_Query_from_m2mdata01[[#This Row],[fpartrev]])),2)</f>
        <v>01</v>
      </c>
      <c r="Q60" s="2" t="str">
        <f>CONCATENATE("DMG ", Table_Query_from_m2mdata01[[#This Row],[fpartnoOrginal]])</f>
        <v>DMG SULL-88292047-955</v>
      </c>
      <c r="R60" s="2" t="str">
        <f>IF(LEFT(Table_Query_from_m2mdata01[[#This Row],[fpartnoOrginal]],3)="419","DontPrint",(IF(LEFT(Table_Query_from_m2mdata01[[#This Row],[fpartnoOrginal]],4)="2001","DontPrint",IF(LEFT(Table_Query_from_m2mdata01[[#This Row],[fpartnoOrginal]],3)="03D","DontPrint","DoPrint"))))</f>
        <v>DoPrint</v>
      </c>
      <c r="S60" s="2" t="b">
        <f>OR(Table_Query_from_m2mdata01[[#This Row],[KirbyCheck]]="KRBY",Table_Query_from_m2mdata01[[#This Row],[Gaston?]]="DontPrint")</f>
        <v>0</v>
      </c>
      <c r="T60" s="2" t="str">
        <f>IFERROR(VLOOKUP(Table_Query_from_m2mdata01[[#This Row],[fpartnoOrginal]],GastonRef!A:D,2,FALSE),"")</f>
        <v/>
      </c>
      <c r="U60" s="2" t="str">
        <f>IFERROR(VLOOKUP(Table_Query_from_m2mdata01[[#This Row],[fpartnoOrginal]],GastonRef!A:D,3,FALSE),"")</f>
        <v/>
      </c>
      <c r="V60" s="2" t="str">
        <f>IFERROR(VLOOKUP(Table_Query_from_m2mdata01[[#This Row],[fpartnoOrginal]],GastonRef!A:D,4,FALSE),"")</f>
        <v/>
      </c>
    </row>
    <row r="61" spans="1:22" x14ac:dyDescent="0.25">
      <c r="A61" t="s">
        <v>3103</v>
      </c>
      <c r="B61" t="s">
        <v>5</v>
      </c>
      <c r="C61">
        <v>5</v>
      </c>
      <c r="D61" t="s">
        <v>6</v>
      </c>
      <c r="E61" t="s">
        <v>3104</v>
      </c>
      <c r="F61" t="s">
        <v>10</v>
      </c>
      <c r="G61" t="s">
        <v>3105</v>
      </c>
      <c r="H61" t="s">
        <v>442</v>
      </c>
      <c r="I61">
        <f>FIND("REV",Table_Query_from_m2mdata01[[#This Row],[fdescmemo]])</f>
        <v>2</v>
      </c>
      <c r="J61">
        <f>FIND("REV",Table_Query_from_m2mdata01[[#This Row],[fdesc]])</f>
        <v>50</v>
      </c>
      <c r="K61">
        <f>FIND("`REV",Table_Query_from_m2mdata01[[#This Row],[fdescmemo]])</f>
        <v>1</v>
      </c>
      <c r="L61" t="e">
        <f>FIND("`REV",Table_Query_from_m2mdata01[[#This Row],[fdesc]])</f>
        <v>#VALUE!</v>
      </c>
      <c r="M61"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05</v>
      </c>
      <c r="N61" t="str">
        <f>IF(LEFT(Table_Query_from_m2mdata01[[#This Row],[fpartnoOrginal]],4)="KRBY","KRBY","")</f>
        <v/>
      </c>
      <c r="O61" t="str">
        <f>IF(Table_Query_from_m2mdata01[[#This Row],[KirbyCheck]]="KRBY",RIGHT(Table_Query_from_m2mdata01[[#This Row],[fpartnoOrginal]],LEN(Table_Query_from_m2mdata01[[#This Row],[fpartnoOrginal]])-5),"")</f>
        <v/>
      </c>
      <c r="P61" s="2" t="str">
        <f>RIGHT(IF(Table_Query_from_m2mdata01[[#This Row],[FinalRevReview]]=TRUE,"9999",IF(Table_Query_from_m2mdata01[[#This Row],[fpartrev]]="NS",Table_Query_from_m2mdata01[[#This Row],[SELECT]],Table_Query_from_m2mdata01[[#This Row],[fpartrev]])),2)</f>
        <v>05</v>
      </c>
      <c r="Q61" s="2" t="str">
        <f>CONCATENATE("DMG ", Table_Query_from_m2mdata01[[#This Row],[fpartnoOrginal]])</f>
        <v>DMG SULL-02250252-606</v>
      </c>
      <c r="R61" s="2" t="str">
        <f>IF(LEFT(Table_Query_from_m2mdata01[[#This Row],[fpartnoOrginal]],3)="419","DontPrint",(IF(LEFT(Table_Query_from_m2mdata01[[#This Row],[fpartnoOrginal]],4)="2001","DontPrint",IF(LEFT(Table_Query_from_m2mdata01[[#This Row],[fpartnoOrginal]],3)="03D","DontPrint","DoPrint"))))</f>
        <v>DoPrint</v>
      </c>
      <c r="S61" s="2" t="b">
        <f>OR(Table_Query_from_m2mdata01[[#This Row],[KirbyCheck]]="KRBY",Table_Query_from_m2mdata01[[#This Row],[Gaston?]]="DontPrint")</f>
        <v>0</v>
      </c>
      <c r="T61" s="2" t="str">
        <f>IFERROR(VLOOKUP(Table_Query_from_m2mdata01[[#This Row],[fpartnoOrginal]],GastonRef!A:D,2,FALSE),"")</f>
        <v/>
      </c>
      <c r="U61" s="2" t="str">
        <f>IFERROR(VLOOKUP(Table_Query_from_m2mdata01[[#This Row],[fpartnoOrginal]],GastonRef!A:D,3,FALSE),"")</f>
        <v/>
      </c>
      <c r="V61" s="2" t="str">
        <f>IFERROR(VLOOKUP(Table_Query_from_m2mdata01[[#This Row],[fpartnoOrginal]],GastonRef!A:D,4,FALSE),"")</f>
        <v/>
      </c>
    </row>
    <row r="62" spans="1:22" x14ac:dyDescent="0.25">
      <c r="A62" t="s">
        <v>3518</v>
      </c>
      <c r="B62" t="s">
        <v>46</v>
      </c>
      <c r="C62">
        <v>5</v>
      </c>
      <c r="D62" t="s">
        <v>6</v>
      </c>
      <c r="E62" t="s">
        <v>3520</v>
      </c>
      <c r="F62" t="s">
        <v>46</v>
      </c>
      <c r="G62" t="s">
        <v>3521</v>
      </c>
      <c r="H62" t="s">
        <v>3519</v>
      </c>
      <c r="I62">
        <f>FIND("REV",Table_Query_from_m2mdata01[[#This Row],[fdescmemo]])</f>
        <v>47</v>
      </c>
      <c r="J62" t="e">
        <f>FIND("REV",Table_Query_from_m2mdata01[[#This Row],[fdesc]])</f>
        <v>#VALUE!</v>
      </c>
      <c r="K62" t="e">
        <f>FIND("`REV",Table_Query_from_m2mdata01[[#This Row],[fdescmemo]])</f>
        <v>#VALUE!</v>
      </c>
      <c r="L62" t="e">
        <f>FIND("`REV",Table_Query_from_m2mdata01[[#This Row],[fdesc]])</f>
        <v>#VALUE!</v>
      </c>
      <c r="M6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05</v>
      </c>
      <c r="N62" t="str">
        <f>IF(LEFT(Table_Query_from_m2mdata01[[#This Row],[fpartnoOrginal]],4)="KRBY","KRBY","")</f>
        <v/>
      </c>
      <c r="O62" t="str">
        <f>IF(Table_Query_from_m2mdata01[[#This Row],[KirbyCheck]]="KRBY",RIGHT(Table_Query_from_m2mdata01[[#This Row],[fpartnoOrginal]],LEN(Table_Query_from_m2mdata01[[#This Row],[fpartnoOrginal]])-5),"")</f>
        <v/>
      </c>
      <c r="P62" s="2" t="str">
        <f>RIGHT(IF(Table_Query_from_m2mdata01[[#This Row],[FinalRevReview]]=TRUE,"9999",IF(Table_Query_from_m2mdata01[[#This Row],[fpartrev]]="NS",Table_Query_from_m2mdata01[[#This Row],[SELECT]],Table_Query_from_m2mdata01[[#This Row],[fpartrev]])),2)</f>
        <v>05</v>
      </c>
      <c r="Q62" s="2" t="str">
        <f>CONCATENATE("DMG ", Table_Query_from_m2mdata01[[#This Row],[fpartnoOrginal]])</f>
        <v>DMG SULL-1000-1139</v>
      </c>
      <c r="R62" s="2" t="str">
        <f>IF(LEFT(Table_Query_from_m2mdata01[[#This Row],[fpartnoOrginal]],3)="419","DontPrint",(IF(LEFT(Table_Query_from_m2mdata01[[#This Row],[fpartnoOrginal]],4)="2001","DontPrint",IF(LEFT(Table_Query_from_m2mdata01[[#This Row],[fpartnoOrginal]],3)="03D","DontPrint","DoPrint"))))</f>
        <v>DoPrint</v>
      </c>
      <c r="S62" s="2" t="b">
        <f>OR(Table_Query_from_m2mdata01[[#This Row],[KirbyCheck]]="KRBY",Table_Query_from_m2mdata01[[#This Row],[Gaston?]]="DontPrint")</f>
        <v>0</v>
      </c>
      <c r="T62" s="2" t="str">
        <f>IFERROR(VLOOKUP(Table_Query_from_m2mdata01[[#This Row],[fpartnoOrginal]],GastonRef!A:D,2,FALSE),"")</f>
        <v/>
      </c>
      <c r="U62" s="2" t="str">
        <f>IFERROR(VLOOKUP(Table_Query_from_m2mdata01[[#This Row],[fpartnoOrginal]],GastonRef!A:D,3,FALSE),"")</f>
        <v/>
      </c>
      <c r="V62" s="2" t="str">
        <f>IFERROR(VLOOKUP(Table_Query_from_m2mdata01[[#This Row],[fpartnoOrginal]],GastonRef!A:D,4,FALSE),"")</f>
        <v/>
      </c>
    </row>
    <row r="63" spans="1:22" x14ac:dyDescent="0.25">
      <c r="A63" t="s">
        <v>3364</v>
      </c>
      <c r="B63" t="s">
        <v>5</v>
      </c>
      <c r="C63">
        <v>10</v>
      </c>
      <c r="D63" t="s">
        <v>6</v>
      </c>
      <c r="E63" t="s">
        <v>3525</v>
      </c>
      <c r="F63" t="s">
        <v>10</v>
      </c>
      <c r="G63" t="s">
        <v>3366</v>
      </c>
      <c r="H63" t="s">
        <v>3365</v>
      </c>
      <c r="I63">
        <f>FIND("REV",Table_Query_from_m2mdata01[[#This Row],[fdescmemo]])</f>
        <v>2</v>
      </c>
      <c r="J63">
        <f>FIND("REV",Table_Query_from_m2mdata01[[#This Row],[fdesc]])</f>
        <v>33</v>
      </c>
      <c r="K63">
        <f>FIND("`REV",Table_Query_from_m2mdata01[[#This Row],[fdescmemo]])</f>
        <v>1</v>
      </c>
      <c r="L63" t="e">
        <f>FIND("`REV",Table_Query_from_m2mdata01[[#This Row],[fdesc]])</f>
        <v>#VALUE!</v>
      </c>
      <c r="M63"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63" t="str">
        <f>IF(LEFT(Table_Query_from_m2mdata01[[#This Row],[fpartnoOrginal]],4)="KRBY","KRBY","")</f>
        <v>KRBY</v>
      </c>
      <c r="O63" t="str">
        <f>IF(Table_Query_from_m2mdata01[[#This Row],[KirbyCheck]]="KRBY",RIGHT(Table_Query_from_m2mdata01[[#This Row],[fpartnoOrginal]],LEN(Table_Query_from_m2mdata01[[#This Row],[fpartnoOrginal]])-5),"")</f>
        <v>606-2819</v>
      </c>
      <c r="P63" s="2" t="str">
        <f>RIGHT(IF(Table_Query_from_m2mdata01[[#This Row],[FinalRevReview]]=TRUE,"9999",IF(Table_Query_from_m2mdata01[[#This Row],[fpartrev]]="NS",Table_Query_from_m2mdata01[[#This Row],[SELECT]],Table_Query_from_m2mdata01[[#This Row],[fpartrev]])),2)</f>
        <v>99</v>
      </c>
      <c r="Q63" s="2" t="str">
        <f>CONCATENATE("DMG ", Table_Query_from_m2mdata01[[#This Row],[fpartnoOrginal]])</f>
        <v>DMG KRBY-606-2819</v>
      </c>
      <c r="R63" s="2" t="str">
        <f>IF(LEFT(Table_Query_from_m2mdata01[[#This Row],[fpartnoOrginal]],3)="419","DontPrint",(IF(LEFT(Table_Query_from_m2mdata01[[#This Row],[fpartnoOrginal]],4)="2001","DontPrint",IF(LEFT(Table_Query_from_m2mdata01[[#This Row],[fpartnoOrginal]],3)="03D","DontPrint","DoPrint"))))</f>
        <v>DoPrint</v>
      </c>
      <c r="S63" s="2" t="b">
        <f>OR(Table_Query_from_m2mdata01[[#This Row],[KirbyCheck]]="KRBY",Table_Query_from_m2mdata01[[#This Row],[Gaston?]]="DontPrint")</f>
        <v>1</v>
      </c>
      <c r="T63" s="2" t="str">
        <f>IFERROR(VLOOKUP(Table_Query_from_m2mdata01[[#This Row],[fpartnoOrginal]],GastonRef!A:D,2,FALSE),"")</f>
        <v/>
      </c>
      <c r="U63" s="2" t="str">
        <f>IFERROR(VLOOKUP(Table_Query_from_m2mdata01[[#This Row],[fpartnoOrginal]],GastonRef!A:D,3,FALSE),"")</f>
        <v/>
      </c>
      <c r="V63" s="2" t="str">
        <f>IFERROR(VLOOKUP(Table_Query_from_m2mdata01[[#This Row],[fpartnoOrginal]],GastonRef!A:D,4,FALSE),"")</f>
        <v/>
      </c>
    </row>
    <row r="64" spans="1:22" x14ac:dyDescent="0.25">
      <c r="A64" t="s">
        <v>3367</v>
      </c>
      <c r="B64" t="s">
        <v>5</v>
      </c>
      <c r="C64">
        <v>10</v>
      </c>
      <c r="D64" t="s">
        <v>6</v>
      </c>
      <c r="E64" t="s">
        <v>3526</v>
      </c>
      <c r="F64" t="s">
        <v>10</v>
      </c>
      <c r="G64" t="s">
        <v>338</v>
      </c>
      <c r="H64" t="s">
        <v>3368</v>
      </c>
      <c r="I64">
        <f>FIND("REV",Table_Query_from_m2mdata01[[#This Row],[fdescmemo]])</f>
        <v>2</v>
      </c>
      <c r="J64">
        <f>FIND("REV",Table_Query_from_m2mdata01[[#This Row],[fdesc]])</f>
        <v>7</v>
      </c>
      <c r="K64">
        <f>FIND("`REV",Table_Query_from_m2mdata01[[#This Row],[fdescmemo]])</f>
        <v>1</v>
      </c>
      <c r="L64" t="e">
        <f>FIND("`REV",Table_Query_from_m2mdata01[[#This Row],[fdesc]])</f>
        <v>#VALUE!</v>
      </c>
      <c r="M64"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64" t="str">
        <f>IF(LEFT(Table_Query_from_m2mdata01[[#This Row],[fpartnoOrginal]],4)="KRBY","KRBY","")</f>
        <v>KRBY</v>
      </c>
      <c r="O64" t="str">
        <f>IF(Table_Query_from_m2mdata01[[#This Row],[KirbyCheck]]="KRBY",RIGHT(Table_Query_from_m2mdata01[[#This Row],[fpartnoOrginal]],LEN(Table_Query_from_m2mdata01[[#This Row],[fpartnoOrginal]])-5),"")</f>
        <v>599-5333</v>
      </c>
      <c r="P64" s="2" t="str">
        <f>RIGHT(IF(Table_Query_from_m2mdata01[[#This Row],[FinalRevReview]]=TRUE,"9999",IF(Table_Query_from_m2mdata01[[#This Row],[fpartrev]]="NS",Table_Query_from_m2mdata01[[#This Row],[SELECT]],Table_Query_from_m2mdata01[[#This Row],[fpartrev]])),2)</f>
        <v>99</v>
      </c>
      <c r="Q64" s="2" t="str">
        <f>CONCATENATE("DMG ", Table_Query_from_m2mdata01[[#This Row],[fpartnoOrginal]])</f>
        <v>DMG KRBY-599-5333</v>
      </c>
      <c r="R64" s="2" t="str">
        <f>IF(LEFT(Table_Query_from_m2mdata01[[#This Row],[fpartnoOrginal]],3)="419","DontPrint",(IF(LEFT(Table_Query_from_m2mdata01[[#This Row],[fpartnoOrginal]],4)="2001","DontPrint",IF(LEFT(Table_Query_from_m2mdata01[[#This Row],[fpartnoOrginal]],3)="03D","DontPrint","DoPrint"))))</f>
        <v>DoPrint</v>
      </c>
      <c r="S64" s="2" t="b">
        <f>OR(Table_Query_from_m2mdata01[[#This Row],[KirbyCheck]]="KRBY",Table_Query_from_m2mdata01[[#This Row],[Gaston?]]="DontPrint")</f>
        <v>1</v>
      </c>
      <c r="T64" s="2" t="str">
        <f>IFERROR(VLOOKUP(Table_Query_from_m2mdata01[[#This Row],[fpartnoOrginal]],GastonRef!A:D,2,FALSE),"")</f>
        <v/>
      </c>
      <c r="U64" s="2" t="str">
        <f>IFERROR(VLOOKUP(Table_Query_from_m2mdata01[[#This Row],[fpartnoOrginal]],GastonRef!A:D,3,FALSE),"")</f>
        <v/>
      </c>
      <c r="V64" s="2" t="str">
        <f>IFERROR(VLOOKUP(Table_Query_from_m2mdata01[[#This Row],[fpartnoOrginal]],GastonRef!A:D,4,FALSE),"")</f>
        <v/>
      </c>
    </row>
    <row r="65" spans="1:22" x14ac:dyDescent="0.25">
      <c r="A65" t="s">
        <v>3786</v>
      </c>
      <c r="B65" t="s">
        <v>5</v>
      </c>
      <c r="C65">
        <v>20</v>
      </c>
      <c r="D65" t="s">
        <v>6</v>
      </c>
      <c r="E65" t="s">
        <v>3788</v>
      </c>
      <c r="F65" t="s">
        <v>10</v>
      </c>
      <c r="G65" t="s">
        <v>102</v>
      </c>
      <c r="H65" t="s">
        <v>3787</v>
      </c>
      <c r="I65">
        <f>FIND("REV",Table_Query_from_m2mdata01[[#This Row],[fdescmemo]])</f>
        <v>2</v>
      </c>
      <c r="J65">
        <f>FIND("REV",Table_Query_from_m2mdata01[[#This Row],[fdesc]])</f>
        <v>38</v>
      </c>
      <c r="K65">
        <f>FIND("`REV",Table_Query_from_m2mdata01[[#This Row],[fdescmemo]])</f>
        <v>1</v>
      </c>
      <c r="L65" t="e">
        <f>FIND("`REV",Table_Query_from_m2mdata01[[#This Row],[fdesc]])</f>
        <v>#VALUE!</v>
      </c>
      <c r="M65"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65" t="str">
        <f>IF(LEFT(Table_Query_from_m2mdata01[[#This Row],[fpartnoOrginal]],4)="KRBY","KRBY","")</f>
        <v>KRBY</v>
      </c>
      <c r="O65" t="str">
        <f>IF(Table_Query_from_m2mdata01[[#This Row],[KirbyCheck]]="KRBY",RIGHT(Table_Query_from_m2mdata01[[#This Row],[fpartnoOrginal]],LEN(Table_Query_from_m2mdata01[[#This Row],[fpartnoOrginal]])-5),"")</f>
        <v>609-1501</v>
      </c>
      <c r="P65" s="2" t="str">
        <f>RIGHT(IF(Table_Query_from_m2mdata01[[#This Row],[FinalRevReview]]=TRUE,"9999",IF(Table_Query_from_m2mdata01[[#This Row],[fpartrev]]="NS",Table_Query_from_m2mdata01[[#This Row],[SELECT]],Table_Query_from_m2mdata01[[#This Row],[fpartrev]])),2)</f>
        <v>99</v>
      </c>
      <c r="Q65" s="2" t="str">
        <f>CONCATENATE("DMG ", Table_Query_from_m2mdata01[[#This Row],[fpartnoOrginal]])</f>
        <v>DMG KRBY-609-1501</v>
      </c>
      <c r="R65" s="2" t="str">
        <f>IF(LEFT(Table_Query_from_m2mdata01[[#This Row],[fpartnoOrginal]],3)="419","DontPrint",(IF(LEFT(Table_Query_from_m2mdata01[[#This Row],[fpartnoOrginal]],4)="2001","DontPrint",IF(LEFT(Table_Query_from_m2mdata01[[#This Row],[fpartnoOrginal]],3)="03D","DontPrint","DoPrint"))))</f>
        <v>DoPrint</v>
      </c>
      <c r="S65" s="2" t="b">
        <f>OR(Table_Query_from_m2mdata01[[#This Row],[KirbyCheck]]="KRBY",Table_Query_from_m2mdata01[[#This Row],[Gaston?]]="DontPrint")</f>
        <v>1</v>
      </c>
      <c r="T65" s="2" t="str">
        <f>IFERROR(VLOOKUP(Table_Query_from_m2mdata01[[#This Row],[fpartnoOrginal]],GastonRef!A:D,2,FALSE),"")</f>
        <v/>
      </c>
      <c r="U65" s="2" t="str">
        <f>IFERROR(VLOOKUP(Table_Query_from_m2mdata01[[#This Row],[fpartnoOrginal]],GastonRef!A:D,3,FALSE),"")</f>
        <v/>
      </c>
      <c r="V65" s="2" t="str">
        <f>IFERROR(VLOOKUP(Table_Query_from_m2mdata01[[#This Row],[fpartnoOrginal]],GastonRef!A:D,4,FALSE),"")</f>
        <v/>
      </c>
    </row>
    <row r="66" spans="1:22" x14ac:dyDescent="0.25">
      <c r="A66" t="s">
        <v>3527</v>
      </c>
      <c r="B66" t="s">
        <v>5</v>
      </c>
      <c r="C66">
        <v>1</v>
      </c>
      <c r="D66" t="s">
        <v>6</v>
      </c>
      <c r="E66" t="s">
        <v>3529</v>
      </c>
      <c r="F66" t="s">
        <v>10</v>
      </c>
      <c r="G66" t="s">
        <v>104</v>
      </c>
      <c r="H66" t="s">
        <v>3528</v>
      </c>
      <c r="I66">
        <f>FIND("REV",Table_Query_from_m2mdata01[[#This Row],[fdescmemo]])</f>
        <v>2</v>
      </c>
      <c r="J66" t="e">
        <f>FIND("REV",Table_Query_from_m2mdata01[[#This Row],[fdesc]])</f>
        <v>#VALUE!</v>
      </c>
      <c r="K66">
        <f>FIND("`REV",Table_Query_from_m2mdata01[[#This Row],[fdescmemo]])</f>
        <v>1</v>
      </c>
      <c r="L66" t="e">
        <f>FIND("`REV",Table_Query_from_m2mdata01[[#This Row],[fdesc]])</f>
        <v>#VALUE!</v>
      </c>
      <c r="M66"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66" t="str">
        <f>IF(LEFT(Table_Query_from_m2mdata01[[#This Row],[fpartnoOrginal]],4)="KRBY","KRBY","")</f>
        <v/>
      </c>
      <c r="O66" t="str">
        <f>IF(Table_Query_from_m2mdata01[[#This Row],[KirbyCheck]]="KRBY",RIGHT(Table_Query_from_m2mdata01[[#This Row],[fpartnoOrginal]],LEN(Table_Query_from_m2mdata01[[#This Row],[fpartnoOrginal]])-5),"")</f>
        <v/>
      </c>
      <c r="P66" s="2" t="str">
        <f>RIGHT(IF(Table_Query_from_m2mdata01[[#This Row],[FinalRevReview]]=TRUE,"9999",IF(Table_Query_from_m2mdata01[[#This Row],[fpartrev]]="NS",Table_Query_from_m2mdata01[[#This Row],[SELECT]],Table_Query_from_m2mdata01[[#This Row],[fpartrev]])),2)</f>
        <v>00</v>
      </c>
      <c r="Q66" s="2" t="str">
        <f>CONCATENATE("DMG ", Table_Query_from_m2mdata01[[#This Row],[fpartnoOrginal]])</f>
        <v>DMG CUSC-SLCRL-37275-BLK</v>
      </c>
      <c r="R66" s="2" t="str">
        <f>IF(LEFT(Table_Query_from_m2mdata01[[#This Row],[fpartnoOrginal]],3)="419","DontPrint",(IF(LEFT(Table_Query_from_m2mdata01[[#This Row],[fpartnoOrginal]],4)="2001","DontPrint",IF(LEFT(Table_Query_from_m2mdata01[[#This Row],[fpartnoOrginal]],3)="03D","DontPrint","DoPrint"))))</f>
        <v>DoPrint</v>
      </c>
      <c r="S66" s="2" t="b">
        <f>OR(Table_Query_from_m2mdata01[[#This Row],[KirbyCheck]]="KRBY",Table_Query_from_m2mdata01[[#This Row],[Gaston?]]="DontPrint")</f>
        <v>0</v>
      </c>
      <c r="T66" s="2" t="str">
        <f>IFERROR(VLOOKUP(Table_Query_from_m2mdata01[[#This Row],[fpartnoOrginal]],GastonRef!A:D,2,FALSE),"")</f>
        <v/>
      </c>
      <c r="U66" s="2" t="str">
        <f>IFERROR(VLOOKUP(Table_Query_from_m2mdata01[[#This Row],[fpartnoOrginal]],GastonRef!A:D,3,FALSE),"")</f>
        <v/>
      </c>
      <c r="V66" s="2" t="str">
        <f>IFERROR(VLOOKUP(Table_Query_from_m2mdata01[[#This Row],[fpartnoOrginal]],GastonRef!A:D,4,FALSE),"")</f>
        <v/>
      </c>
    </row>
    <row r="67" spans="1:22" x14ac:dyDescent="0.25">
      <c r="A67" t="s">
        <v>3530</v>
      </c>
      <c r="B67" t="s">
        <v>5</v>
      </c>
      <c r="C67">
        <v>2</v>
      </c>
      <c r="D67" t="s">
        <v>6</v>
      </c>
      <c r="E67" t="s">
        <v>2038</v>
      </c>
      <c r="F67" t="s">
        <v>10</v>
      </c>
      <c r="G67" t="s">
        <v>104</v>
      </c>
      <c r="H67" t="s">
        <v>2037</v>
      </c>
      <c r="I67">
        <f>FIND("REV",Table_Query_from_m2mdata01[[#This Row],[fdescmemo]])</f>
        <v>2</v>
      </c>
      <c r="J67" t="e">
        <f>FIND("REV",Table_Query_from_m2mdata01[[#This Row],[fdesc]])</f>
        <v>#VALUE!</v>
      </c>
      <c r="K67">
        <f>FIND("`REV",Table_Query_from_m2mdata01[[#This Row],[fdescmemo]])</f>
        <v>1</v>
      </c>
      <c r="L67" t="e">
        <f>FIND("`REV",Table_Query_from_m2mdata01[[#This Row],[fdesc]])</f>
        <v>#VALUE!</v>
      </c>
      <c r="M67"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67" t="str">
        <f>IF(LEFT(Table_Query_from_m2mdata01[[#This Row],[fpartnoOrginal]],4)="KRBY","KRBY","")</f>
        <v/>
      </c>
      <c r="O67" t="str">
        <f>IF(Table_Query_from_m2mdata01[[#This Row],[KirbyCheck]]="KRBY",RIGHT(Table_Query_from_m2mdata01[[#This Row],[fpartnoOrginal]],LEN(Table_Query_from_m2mdata01[[#This Row],[fpartnoOrginal]])-5),"")</f>
        <v/>
      </c>
      <c r="P67" s="2" t="str">
        <f>RIGHT(IF(Table_Query_from_m2mdata01[[#This Row],[FinalRevReview]]=TRUE,"9999",IF(Table_Query_from_m2mdata01[[#This Row],[fpartrev]]="NS",Table_Query_from_m2mdata01[[#This Row],[SELECT]],Table_Query_from_m2mdata01[[#This Row],[fpartrev]])),2)</f>
        <v>00</v>
      </c>
      <c r="Q67" s="2" t="str">
        <f>CONCATENATE("DMG ", Table_Query_from_m2mdata01[[#This Row],[fpartnoOrginal]])</f>
        <v>DMG DMG-WR-ELB-W10</v>
      </c>
      <c r="R67" s="2" t="str">
        <f>IF(LEFT(Table_Query_from_m2mdata01[[#This Row],[fpartnoOrginal]],3)="419","DontPrint",(IF(LEFT(Table_Query_from_m2mdata01[[#This Row],[fpartnoOrginal]],4)="2001","DontPrint",IF(LEFT(Table_Query_from_m2mdata01[[#This Row],[fpartnoOrginal]],3)="03D","DontPrint","DoPrint"))))</f>
        <v>DoPrint</v>
      </c>
      <c r="S67" s="2" t="b">
        <f>OR(Table_Query_from_m2mdata01[[#This Row],[KirbyCheck]]="KRBY",Table_Query_from_m2mdata01[[#This Row],[Gaston?]]="DontPrint")</f>
        <v>0</v>
      </c>
      <c r="T67" s="2" t="str">
        <f>IFERROR(VLOOKUP(Table_Query_from_m2mdata01[[#This Row],[fpartnoOrginal]],GastonRef!A:D,2,FALSE),"")</f>
        <v/>
      </c>
      <c r="U67" s="2" t="str">
        <f>IFERROR(VLOOKUP(Table_Query_from_m2mdata01[[#This Row],[fpartnoOrginal]],GastonRef!A:D,3,FALSE),"")</f>
        <v/>
      </c>
      <c r="V67" s="2" t="str">
        <f>IFERROR(VLOOKUP(Table_Query_from_m2mdata01[[#This Row],[fpartnoOrginal]],GastonRef!A:D,4,FALSE),"")</f>
        <v/>
      </c>
    </row>
    <row r="68" spans="1:22" x14ac:dyDescent="0.25">
      <c r="A68" t="s">
        <v>3789</v>
      </c>
      <c r="B68" t="s">
        <v>5</v>
      </c>
      <c r="C68">
        <v>1</v>
      </c>
      <c r="D68" t="s">
        <v>6</v>
      </c>
      <c r="E68" t="s">
        <v>3791</v>
      </c>
      <c r="F68" t="s">
        <v>10</v>
      </c>
      <c r="G68" t="s">
        <v>230</v>
      </c>
      <c r="H68" t="s">
        <v>3790</v>
      </c>
      <c r="I68">
        <f>FIND("REV",Table_Query_from_m2mdata01[[#This Row],[fdescmemo]])</f>
        <v>2</v>
      </c>
      <c r="J68" t="e">
        <f>FIND("REV",Table_Query_from_m2mdata01[[#This Row],[fdesc]])</f>
        <v>#VALUE!</v>
      </c>
      <c r="K68">
        <f>FIND("`REV",Table_Query_from_m2mdata01[[#This Row],[fdescmemo]])</f>
        <v>1</v>
      </c>
      <c r="L68" t="e">
        <f>FIND("`REV",Table_Query_from_m2mdata01[[#This Row],[fdesc]])</f>
        <v>#VALUE!</v>
      </c>
      <c r="M68"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68" t="str">
        <f>IF(LEFT(Table_Query_from_m2mdata01[[#This Row],[fpartnoOrginal]],4)="KRBY","KRBY","")</f>
        <v/>
      </c>
      <c r="O68" t="str">
        <f>IF(Table_Query_from_m2mdata01[[#This Row],[KirbyCheck]]="KRBY",RIGHT(Table_Query_from_m2mdata01[[#This Row],[fpartnoOrginal]],LEN(Table_Query_from_m2mdata01[[#This Row],[fpartnoOrginal]])-5),"")</f>
        <v/>
      </c>
      <c r="P68" s="2" t="str">
        <f>RIGHT(IF(Table_Query_from_m2mdata01[[#This Row],[FinalRevReview]]=TRUE,"9999",IF(Table_Query_from_m2mdata01[[#This Row],[fpartrev]]="NS",Table_Query_from_m2mdata01[[#This Row],[SELECT]],Table_Query_from_m2mdata01[[#This Row],[fpartrev]])),2)</f>
        <v>00</v>
      </c>
      <c r="Q68" s="2" t="str">
        <f>CONCATENATE("DMG ", Table_Query_from_m2mdata01[[#This Row],[fpartnoOrginal]])</f>
        <v>DMG CUSC-SLCRL-38266G-BLK</v>
      </c>
      <c r="R68" s="2" t="str">
        <f>IF(LEFT(Table_Query_from_m2mdata01[[#This Row],[fpartnoOrginal]],3)="419","DontPrint",(IF(LEFT(Table_Query_from_m2mdata01[[#This Row],[fpartnoOrginal]],4)="2001","DontPrint",IF(LEFT(Table_Query_from_m2mdata01[[#This Row],[fpartnoOrginal]],3)="03D","DontPrint","DoPrint"))))</f>
        <v>DoPrint</v>
      </c>
      <c r="S68" s="2" t="b">
        <f>OR(Table_Query_from_m2mdata01[[#This Row],[KirbyCheck]]="KRBY",Table_Query_from_m2mdata01[[#This Row],[Gaston?]]="DontPrint")</f>
        <v>0</v>
      </c>
      <c r="T68" s="2" t="str">
        <f>IFERROR(VLOOKUP(Table_Query_from_m2mdata01[[#This Row],[fpartnoOrginal]],GastonRef!A:D,2,FALSE),"")</f>
        <v/>
      </c>
      <c r="U68" s="2" t="str">
        <f>IFERROR(VLOOKUP(Table_Query_from_m2mdata01[[#This Row],[fpartnoOrginal]],GastonRef!A:D,3,FALSE),"")</f>
        <v/>
      </c>
      <c r="V68" s="2" t="str">
        <f>IFERROR(VLOOKUP(Table_Query_from_m2mdata01[[#This Row],[fpartnoOrginal]],GastonRef!A:D,4,FALSE),"")</f>
        <v/>
      </c>
    </row>
    <row r="69" spans="1:22" x14ac:dyDescent="0.25">
      <c r="A69" t="s">
        <v>259</v>
      </c>
      <c r="B69" t="s">
        <v>5</v>
      </c>
      <c r="C69">
        <v>1</v>
      </c>
      <c r="D69" t="s">
        <v>6</v>
      </c>
      <c r="E69" t="s">
        <v>196</v>
      </c>
      <c r="F69" t="s">
        <v>10</v>
      </c>
      <c r="G69" t="s">
        <v>96</v>
      </c>
      <c r="H69" t="s">
        <v>77</v>
      </c>
      <c r="I69" t="e">
        <f>FIND("REV",Table_Query_from_m2mdata01[[#This Row],[fdescmemo]])</f>
        <v>#VALUE!</v>
      </c>
      <c r="J69" t="e">
        <f>FIND("REV",Table_Query_from_m2mdata01[[#This Row],[fdesc]])</f>
        <v>#VALUE!</v>
      </c>
      <c r="K69" t="e">
        <f>FIND("`REV",Table_Query_from_m2mdata01[[#This Row],[fdescmemo]])</f>
        <v>#VALUE!</v>
      </c>
      <c r="L69" t="e">
        <f>FIND("`REV",Table_Query_from_m2mdata01[[#This Row],[fdesc]])</f>
        <v>#VALUE!</v>
      </c>
      <c r="M6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69" t="str">
        <f>IF(LEFT(Table_Query_from_m2mdata01[[#This Row],[fpartnoOrginal]],4)="KRBY","KRBY","")</f>
        <v/>
      </c>
      <c r="O69" t="str">
        <f>IF(Table_Query_from_m2mdata01[[#This Row],[KirbyCheck]]="KRBY",RIGHT(Table_Query_from_m2mdata01[[#This Row],[fpartnoOrginal]],LEN(Table_Query_from_m2mdata01[[#This Row],[fpartnoOrginal]])-5),"")</f>
        <v/>
      </c>
      <c r="P69" s="2" t="e">
        <f>RIGHT(IF(Table_Query_from_m2mdata01[[#This Row],[FinalRevReview]]=TRUE,"9999",IF(Table_Query_from_m2mdata01[[#This Row],[fpartrev]]="NS",Table_Query_from_m2mdata01[[#This Row],[SELECT]],Table_Query_from_m2mdata01[[#This Row],[fpartrev]])),2)</f>
        <v>#VALUE!</v>
      </c>
      <c r="Q69" s="2" t="str">
        <f>CONCATENATE("DMG ", Table_Query_from_m2mdata01[[#This Row],[fpartnoOrginal]])</f>
        <v>DMG MAINTENANCE-EQUIPMENT</v>
      </c>
      <c r="R69" s="2" t="str">
        <f>IF(LEFT(Table_Query_from_m2mdata01[[#This Row],[fpartnoOrginal]],3)="419","DontPrint",(IF(LEFT(Table_Query_from_m2mdata01[[#This Row],[fpartnoOrginal]],4)="2001","DontPrint",IF(LEFT(Table_Query_from_m2mdata01[[#This Row],[fpartnoOrginal]],3)="03D","DontPrint","DoPrint"))))</f>
        <v>DoPrint</v>
      </c>
      <c r="S69" s="2" t="b">
        <f>OR(Table_Query_from_m2mdata01[[#This Row],[KirbyCheck]]="KRBY",Table_Query_from_m2mdata01[[#This Row],[Gaston?]]="DontPrint")</f>
        <v>0</v>
      </c>
      <c r="T69" s="2" t="str">
        <f>IFERROR(VLOOKUP(Table_Query_from_m2mdata01[[#This Row],[fpartnoOrginal]],GastonRef!A:D,2,FALSE),"")</f>
        <v/>
      </c>
      <c r="U69" s="2" t="str">
        <f>IFERROR(VLOOKUP(Table_Query_from_m2mdata01[[#This Row],[fpartnoOrginal]],GastonRef!A:D,3,FALSE),"")</f>
        <v/>
      </c>
      <c r="V69" s="2" t="str">
        <f>IFERROR(VLOOKUP(Table_Query_from_m2mdata01[[#This Row],[fpartnoOrginal]],GastonRef!A:D,4,FALSE),"")</f>
        <v/>
      </c>
    </row>
    <row r="70" spans="1:22" x14ac:dyDescent="0.25">
      <c r="A70" t="s">
        <v>260</v>
      </c>
      <c r="B70" t="s">
        <v>5</v>
      </c>
      <c r="C70">
        <v>1</v>
      </c>
      <c r="D70" t="s">
        <v>6</v>
      </c>
      <c r="E70" t="s">
        <v>109</v>
      </c>
      <c r="F70" t="s">
        <v>10</v>
      </c>
      <c r="G70" t="s">
        <v>96</v>
      </c>
      <c r="H70" t="s">
        <v>25</v>
      </c>
      <c r="I70" t="e">
        <f>FIND("REV",Table_Query_from_m2mdata01[[#This Row],[fdescmemo]])</f>
        <v>#VALUE!</v>
      </c>
      <c r="J70" t="e">
        <f>FIND("REV",Table_Query_from_m2mdata01[[#This Row],[fdesc]])</f>
        <v>#VALUE!</v>
      </c>
      <c r="K70" t="e">
        <f>FIND("`REV",Table_Query_from_m2mdata01[[#This Row],[fdescmemo]])</f>
        <v>#VALUE!</v>
      </c>
      <c r="L70" t="e">
        <f>FIND("`REV",Table_Query_from_m2mdata01[[#This Row],[fdesc]])</f>
        <v>#VALUE!</v>
      </c>
      <c r="M7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0" t="str">
        <f>IF(LEFT(Table_Query_from_m2mdata01[[#This Row],[fpartnoOrginal]],4)="KRBY","KRBY","")</f>
        <v/>
      </c>
      <c r="O70" t="str">
        <f>IF(Table_Query_from_m2mdata01[[#This Row],[KirbyCheck]]="KRBY",RIGHT(Table_Query_from_m2mdata01[[#This Row],[fpartnoOrginal]],LEN(Table_Query_from_m2mdata01[[#This Row],[fpartnoOrginal]])-5),"")</f>
        <v/>
      </c>
      <c r="P70" s="2" t="e">
        <f>RIGHT(IF(Table_Query_from_m2mdata01[[#This Row],[FinalRevReview]]=TRUE,"9999",IF(Table_Query_from_m2mdata01[[#This Row],[fpartrev]]="NS",Table_Query_from_m2mdata01[[#This Row],[SELECT]],Table_Query_from_m2mdata01[[#This Row],[fpartrev]])),2)</f>
        <v>#VALUE!</v>
      </c>
      <c r="Q70" s="2" t="str">
        <f>CONCATENATE("DMG ", Table_Query_from_m2mdata01[[#This Row],[fpartnoOrginal]])</f>
        <v>DMG MAINT-FORKLIFTS</v>
      </c>
      <c r="R70" s="2" t="str">
        <f>IF(LEFT(Table_Query_from_m2mdata01[[#This Row],[fpartnoOrginal]],3)="419","DontPrint",(IF(LEFT(Table_Query_from_m2mdata01[[#This Row],[fpartnoOrginal]],4)="2001","DontPrint",IF(LEFT(Table_Query_from_m2mdata01[[#This Row],[fpartnoOrginal]],3)="03D","DontPrint","DoPrint"))))</f>
        <v>DoPrint</v>
      </c>
      <c r="S70" s="2" t="b">
        <f>OR(Table_Query_from_m2mdata01[[#This Row],[KirbyCheck]]="KRBY",Table_Query_from_m2mdata01[[#This Row],[Gaston?]]="DontPrint")</f>
        <v>0</v>
      </c>
      <c r="T70" s="2" t="str">
        <f>IFERROR(VLOOKUP(Table_Query_from_m2mdata01[[#This Row],[fpartnoOrginal]],GastonRef!A:D,2,FALSE),"")</f>
        <v/>
      </c>
      <c r="U70" s="2" t="str">
        <f>IFERROR(VLOOKUP(Table_Query_from_m2mdata01[[#This Row],[fpartnoOrginal]],GastonRef!A:D,3,FALSE),"")</f>
        <v/>
      </c>
      <c r="V70" s="2" t="str">
        <f>IFERROR(VLOOKUP(Table_Query_from_m2mdata01[[#This Row],[fpartnoOrginal]],GastonRef!A:D,4,FALSE),"")</f>
        <v/>
      </c>
    </row>
    <row r="71" spans="1:22" x14ac:dyDescent="0.25">
      <c r="A71" t="s">
        <v>261</v>
      </c>
      <c r="B71" t="s">
        <v>5</v>
      </c>
      <c r="C71">
        <v>1</v>
      </c>
      <c r="D71" t="s">
        <v>6</v>
      </c>
      <c r="E71" t="s">
        <v>56</v>
      </c>
      <c r="F71" t="s">
        <v>10</v>
      </c>
      <c r="G71" t="s">
        <v>96</v>
      </c>
      <c r="H71" t="s">
        <v>26</v>
      </c>
      <c r="I71" t="e">
        <f>FIND("REV",Table_Query_from_m2mdata01[[#This Row],[fdescmemo]])</f>
        <v>#VALUE!</v>
      </c>
      <c r="J71" t="e">
        <f>FIND("REV",Table_Query_from_m2mdata01[[#This Row],[fdesc]])</f>
        <v>#VALUE!</v>
      </c>
      <c r="K71" t="e">
        <f>FIND("`REV",Table_Query_from_m2mdata01[[#This Row],[fdescmemo]])</f>
        <v>#VALUE!</v>
      </c>
      <c r="L71" t="e">
        <f>FIND("`REV",Table_Query_from_m2mdata01[[#This Row],[fdesc]])</f>
        <v>#VALUE!</v>
      </c>
      <c r="M7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1" t="str">
        <f>IF(LEFT(Table_Query_from_m2mdata01[[#This Row],[fpartnoOrginal]],4)="KRBY","KRBY","")</f>
        <v/>
      </c>
      <c r="O71" t="str">
        <f>IF(Table_Query_from_m2mdata01[[#This Row],[KirbyCheck]]="KRBY",RIGHT(Table_Query_from_m2mdata01[[#This Row],[fpartnoOrginal]],LEN(Table_Query_from_m2mdata01[[#This Row],[fpartnoOrginal]])-5),"")</f>
        <v/>
      </c>
      <c r="P71" s="2" t="e">
        <f>RIGHT(IF(Table_Query_from_m2mdata01[[#This Row],[FinalRevReview]]=TRUE,"9999",IF(Table_Query_from_m2mdata01[[#This Row],[fpartrev]]="NS",Table_Query_from_m2mdata01[[#This Row],[SELECT]],Table_Query_from_m2mdata01[[#This Row],[fpartrev]])),2)</f>
        <v>#VALUE!</v>
      </c>
      <c r="Q71" s="2" t="str">
        <f>CONCATENATE("DMG ", Table_Query_from_m2mdata01[[#This Row],[fpartnoOrginal]])</f>
        <v>DMG REPAIRS-BLDG-301 W WATER</v>
      </c>
      <c r="R71" s="2" t="str">
        <f>IF(LEFT(Table_Query_from_m2mdata01[[#This Row],[fpartnoOrginal]],3)="419","DontPrint",(IF(LEFT(Table_Query_from_m2mdata01[[#This Row],[fpartnoOrginal]],4)="2001","DontPrint",IF(LEFT(Table_Query_from_m2mdata01[[#This Row],[fpartnoOrginal]],3)="03D","DontPrint","DoPrint"))))</f>
        <v>DoPrint</v>
      </c>
      <c r="S71" s="2" t="b">
        <f>OR(Table_Query_from_m2mdata01[[#This Row],[KirbyCheck]]="KRBY",Table_Query_from_m2mdata01[[#This Row],[Gaston?]]="DontPrint")</f>
        <v>0</v>
      </c>
      <c r="T71" s="2" t="str">
        <f>IFERROR(VLOOKUP(Table_Query_from_m2mdata01[[#This Row],[fpartnoOrginal]],GastonRef!A:D,2,FALSE),"")</f>
        <v/>
      </c>
      <c r="U71" s="2" t="str">
        <f>IFERROR(VLOOKUP(Table_Query_from_m2mdata01[[#This Row],[fpartnoOrginal]],GastonRef!A:D,3,FALSE),"")</f>
        <v/>
      </c>
      <c r="V71" s="2" t="str">
        <f>IFERROR(VLOOKUP(Table_Query_from_m2mdata01[[#This Row],[fpartnoOrginal]],GastonRef!A:D,4,FALSE),"")</f>
        <v/>
      </c>
    </row>
    <row r="72" spans="1:22" x14ac:dyDescent="0.25">
      <c r="A72" t="s">
        <v>262</v>
      </c>
      <c r="B72" t="s">
        <v>5</v>
      </c>
      <c r="C72">
        <v>1</v>
      </c>
      <c r="D72" t="s">
        <v>6</v>
      </c>
      <c r="E72" t="s">
        <v>58</v>
      </c>
      <c r="F72" t="s">
        <v>10</v>
      </c>
      <c r="G72" t="s">
        <v>10</v>
      </c>
      <c r="H72" t="s">
        <v>28</v>
      </c>
      <c r="I72" t="e">
        <f>FIND("REV",Table_Query_from_m2mdata01[[#This Row],[fdescmemo]])</f>
        <v>#VALUE!</v>
      </c>
      <c r="J72" t="e">
        <f>FIND("REV",Table_Query_from_m2mdata01[[#This Row],[fdesc]])</f>
        <v>#VALUE!</v>
      </c>
      <c r="K72" t="e">
        <f>FIND("`REV",Table_Query_from_m2mdata01[[#This Row],[fdescmemo]])</f>
        <v>#VALUE!</v>
      </c>
      <c r="L72" t="e">
        <f>FIND("`REV",Table_Query_from_m2mdata01[[#This Row],[fdesc]])</f>
        <v>#VALUE!</v>
      </c>
      <c r="M7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2" t="str">
        <f>IF(LEFT(Table_Query_from_m2mdata01[[#This Row],[fpartnoOrginal]],4)="KRBY","KRBY","")</f>
        <v/>
      </c>
      <c r="O72" t="str">
        <f>IF(Table_Query_from_m2mdata01[[#This Row],[KirbyCheck]]="KRBY",RIGHT(Table_Query_from_m2mdata01[[#This Row],[fpartnoOrginal]],LEN(Table_Query_from_m2mdata01[[#This Row],[fpartnoOrginal]])-5),"")</f>
        <v/>
      </c>
      <c r="P72" s="2" t="e">
        <f>RIGHT(IF(Table_Query_from_m2mdata01[[#This Row],[FinalRevReview]]=TRUE,"9999",IF(Table_Query_from_m2mdata01[[#This Row],[fpartrev]]="NS",Table_Query_from_m2mdata01[[#This Row],[SELECT]],Table_Query_from_m2mdata01[[#This Row],[fpartrev]])),2)</f>
        <v>#VALUE!</v>
      </c>
      <c r="Q72" s="2" t="str">
        <f>CONCATENATE("DMG ", Table_Query_from_m2mdata01[[#This Row],[fpartnoOrginal]])</f>
        <v>DMG WASTE WATER TREATMENT</v>
      </c>
      <c r="R72" s="2" t="str">
        <f>IF(LEFT(Table_Query_from_m2mdata01[[#This Row],[fpartnoOrginal]],3)="419","DontPrint",(IF(LEFT(Table_Query_from_m2mdata01[[#This Row],[fpartnoOrginal]],4)="2001","DontPrint",IF(LEFT(Table_Query_from_m2mdata01[[#This Row],[fpartnoOrginal]],3)="03D","DontPrint","DoPrint"))))</f>
        <v>DoPrint</v>
      </c>
      <c r="S72" s="2" t="b">
        <f>OR(Table_Query_from_m2mdata01[[#This Row],[KirbyCheck]]="KRBY",Table_Query_from_m2mdata01[[#This Row],[Gaston?]]="DontPrint")</f>
        <v>0</v>
      </c>
      <c r="T72" s="2" t="str">
        <f>IFERROR(VLOOKUP(Table_Query_from_m2mdata01[[#This Row],[fpartnoOrginal]],GastonRef!A:D,2,FALSE),"")</f>
        <v/>
      </c>
      <c r="U72" s="2" t="str">
        <f>IFERROR(VLOOKUP(Table_Query_from_m2mdata01[[#This Row],[fpartnoOrginal]],GastonRef!A:D,3,FALSE),"")</f>
        <v/>
      </c>
      <c r="V72" s="2" t="str">
        <f>IFERROR(VLOOKUP(Table_Query_from_m2mdata01[[#This Row],[fpartnoOrginal]],GastonRef!A:D,4,FALSE),"")</f>
        <v/>
      </c>
    </row>
    <row r="73" spans="1:22" x14ac:dyDescent="0.25">
      <c r="A73" t="s">
        <v>263</v>
      </c>
      <c r="B73" t="s">
        <v>5</v>
      </c>
      <c r="C73">
        <v>1</v>
      </c>
      <c r="D73" t="s">
        <v>6</v>
      </c>
      <c r="E73" t="s">
        <v>52</v>
      </c>
      <c r="F73" t="s">
        <v>10</v>
      </c>
      <c r="G73" t="s">
        <v>94</v>
      </c>
      <c r="H73" t="s">
        <v>19</v>
      </c>
      <c r="I73" t="e">
        <f>FIND("REV",Table_Query_from_m2mdata01[[#This Row],[fdescmemo]])</f>
        <v>#VALUE!</v>
      </c>
      <c r="J73" t="e">
        <f>FIND("REV",Table_Query_from_m2mdata01[[#This Row],[fdesc]])</f>
        <v>#VALUE!</v>
      </c>
      <c r="K73" t="e">
        <f>FIND("`REV",Table_Query_from_m2mdata01[[#This Row],[fdescmemo]])</f>
        <v>#VALUE!</v>
      </c>
      <c r="L73" t="e">
        <f>FIND("`REV",Table_Query_from_m2mdata01[[#This Row],[fdesc]])</f>
        <v>#VALUE!</v>
      </c>
      <c r="M7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3" t="str">
        <f>IF(LEFT(Table_Query_from_m2mdata01[[#This Row],[fpartnoOrginal]],4)="KRBY","KRBY","")</f>
        <v/>
      </c>
      <c r="O73" t="str">
        <f>IF(Table_Query_from_m2mdata01[[#This Row],[KirbyCheck]]="KRBY",RIGHT(Table_Query_from_m2mdata01[[#This Row],[fpartnoOrginal]],LEN(Table_Query_from_m2mdata01[[#This Row],[fpartnoOrginal]])-5),"")</f>
        <v/>
      </c>
      <c r="P73" s="2" t="e">
        <f>RIGHT(IF(Table_Query_from_m2mdata01[[#This Row],[FinalRevReview]]=TRUE,"9999",IF(Table_Query_from_m2mdata01[[#This Row],[fpartrev]]="NS",Table_Query_from_m2mdata01[[#This Row],[SELECT]],Table_Query_from_m2mdata01[[#This Row],[fpartrev]])),2)</f>
        <v>#VALUE!</v>
      </c>
      <c r="Q73" s="2" t="str">
        <f>CONCATENATE("DMG ", Table_Query_from_m2mdata01[[#This Row],[fpartnoOrginal]])</f>
        <v>DMG MAINTENANCE-BYSTR LASER</v>
      </c>
      <c r="R73" s="2" t="str">
        <f>IF(LEFT(Table_Query_from_m2mdata01[[#This Row],[fpartnoOrginal]],3)="419","DontPrint",(IF(LEFT(Table_Query_from_m2mdata01[[#This Row],[fpartnoOrginal]],4)="2001","DontPrint",IF(LEFT(Table_Query_from_m2mdata01[[#This Row],[fpartnoOrginal]],3)="03D","DontPrint","DoPrint"))))</f>
        <v>DoPrint</v>
      </c>
      <c r="S73" s="2" t="b">
        <f>OR(Table_Query_from_m2mdata01[[#This Row],[KirbyCheck]]="KRBY",Table_Query_from_m2mdata01[[#This Row],[Gaston?]]="DontPrint")</f>
        <v>0</v>
      </c>
      <c r="T73" s="2" t="str">
        <f>IFERROR(VLOOKUP(Table_Query_from_m2mdata01[[#This Row],[fpartnoOrginal]],GastonRef!A:D,2,FALSE),"")</f>
        <v/>
      </c>
      <c r="U73" s="2" t="str">
        <f>IFERROR(VLOOKUP(Table_Query_from_m2mdata01[[#This Row],[fpartnoOrginal]],GastonRef!A:D,3,FALSE),"")</f>
        <v/>
      </c>
      <c r="V73" s="2" t="str">
        <f>IFERROR(VLOOKUP(Table_Query_from_m2mdata01[[#This Row],[fpartnoOrginal]],GastonRef!A:D,4,FALSE),"")</f>
        <v/>
      </c>
    </row>
    <row r="74" spans="1:22" x14ac:dyDescent="0.25">
      <c r="A74" t="s">
        <v>264</v>
      </c>
      <c r="B74" t="s">
        <v>5</v>
      </c>
      <c r="C74">
        <v>1</v>
      </c>
      <c r="D74" t="s">
        <v>6</v>
      </c>
      <c r="E74" t="s">
        <v>124</v>
      </c>
      <c r="F74" t="s">
        <v>10</v>
      </c>
      <c r="G74" t="s">
        <v>10</v>
      </c>
      <c r="H74" t="s">
        <v>122</v>
      </c>
      <c r="I74" t="e">
        <f>FIND("REV",Table_Query_from_m2mdata01[[#This Row],[fdescmemo]])</f>
        <v>#VALUE!</v>
      </c>
      <c r="J74" t="e">
        <f>FIND("REV",Table_Query_from_m2mdata01[[#This Row],[fdesc]])</f>
        <v>#VALUE!</v>
      </c>
      <c r="K74" t="e">
        <f>FIND("`REV",Table_Query_from_m2mdata01[[#This Row],[fdescmemo]])</f>
        <v>#VALUE!</v>
      </c>
      <c r="L74" t="e">
        <f>FIND("`REV",Table_Query_from_m2mdata01[[#This Row],[fdesc]])</f>
        <v>#VALUE!</v>
      </c>
      <c r="M7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4" t="str">
        <f>IF(LEFT(Table_Query_from_m2mdata01[[#This Row],[fpartnoOrginal]],4)="KRBY","KRBY","")</f>
        <v/>
      </c>
      <c r="O74" t="str">
        <f>IF(Table_Query_from_m2mdata01[[#This Row],[KirbyCheck]]="KRBY",RIGHT(Table_Query_from_m2mdata01[[#This Row],[fpartnoOrginal]],LEN(Table_Query_from_m2mdata01[[#This Row],[fpartnoOrginal]])-5),"")</f>
        <v/>
      </c>
      <c r="P74" s="2" t="e">
        <f>RIGHT(IF(Table_Query_from_m2mdata01[[#This Row],[FinalRevReview]]=TRUE,"9999",IF(Table_Query_from_m2mdata01[[#This Row],[fpartrev]]="NS",Table_Query_from_m2mdata01[[#This Row],[SELECT]],Table_Query_from_m2mdata01[[#This Row],[fpartrev]])),2)</f>
        <v>#VALUE!</v>
      </c>
      <c r="Q74" s="2" t="str">
        <f>CONCATENATE("DMG ", Table_Query_from_m2mdata01[[#This Row],[fpartnoOrginal]])</f>
        <v>DMG UNPLANNED R&amp;M BYSTRONIC</v>
      </c>
      <c r="R74" s="2" t="str">
        <f>IF(LEFT(Table_Query_from_m2mdata01[[#This Row],[fpartnoOrginal]],3)="419","DontPrint",(IF(LEFT(Table_Query_from_m2mdata01[[#This Row],[fpartnoOrginal]],4)="2001","DontPrint",IF(LEFT(Table_Query_from_m2mdata01[[#This Row],[fpartnoOrginal]],3)="03D","DontPrint","DoPrint"))))</f>
        <v>DoPrint</v>
      </c>
      <c r="S74" s="2" t="b">
        <f>OR(Table_Query_from_m2mdata01[[#This Row],[KirbyCheck]]="KRBY",Table_Query_from_m2mdata01[[#This Row],[Gaston?]]="DontPrint")</f>
        <v>0</v>
      </c>
      <c r="T74" s="2" t="str">
        <f>IFERROR(VLOOKUP(Table_Query_from_m2mdata01[[#This Row],[fpartnoOrginal]],GastonRef!A:D,2,FALSE),"")</f>
        <v/>
      </c>
      <c r="U74" s="2" t="str">
        <f>IFERROR(VLOOKUP(Table_Query_from_m2mdata01[[#This Row],[fpartnoOrginal]],GastonRef!A:D,3,FALSE),"")</f>
        <v/>
      </c>
      <c r="V74" s="2" t="str">
        <f>IFERROR(VLOOKUP(Table_Query_from_m2mdata01[[#This Row],[fpartnoOrginal]],GastonRef!A:D,4,FALSE),"")</f>
        <v/>
      </c>
    </row>
    <row r="75" spans="1:22" x14ac:dyDescent="0.25">
      <c r="A75" t="s">
        <v>265</v>
      </c>
      <c r="B75" t="s">
        <v>5</v>
      </c>
      <c r="C75">
        <v>1</v>
      </c>
      <c r="D75" t="s">
        <v>6</v>
      </c>
      <c r="E75" t="s">
        <v>68</v>
      </c>
      <c r="F75" t="s">
        <v>10</v>
      </c>
      <c r="G75" t="s">
        <v>97</v>
      </c>
      <c r="H75" t="s">
        <v>39</v>
      </c>
      <c r="I75" t="e">
        <f>FIND("REV",Table_Query_from_m2mdata01[[#This Row],[fdescmemo]])</f>
        <v>#VALUE!</v>
      </c>
      <c r="J75">
        <f>FIND("REV",Table_Query_from_m2mdata01[[#This Row],[fdesc]])</f>
        <v>2</v>
      </c>
      <c r="K75" t="e">
        <f>FIND("`REV",Table_Query_from_m2mdata01[[#This Row],[fdescmemo]])</f>
        <v>#VALUE!</v>
      </c>
      <c r="L75" t="e">
        <f>FIND("`REV",Table_Query_from_m2mdata01[[#This Row],[fdesc]])</f>
        <v>#VALUE!</v>
      </c>
      <c r="M75"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NT</v>
      </c>
      <c r="N75" t="str">
        <f>IF(LEFT(Table_Query_from_m2mdata01[[#This Row],[fpartnoOrginal]],4)="KRBY","KRBY","")</f>
        <v/>
      </c>
      <c r="O75" t="str">
        <f>IF(Table_Query_from_m2mdata01[[#This Row],[KirbyCheck]]="KRBY",RIGHT(Table_Query_from_m2mdata01[[#This Row],[fpartnoOrginal]],LEN(Table_Query_from_m2mdata01[[#This Row],[fpartnoOrginal]])-5),"")</f>
        <v/>
      </c>
      <c r="P75" s="2" t="str">
        <f>RIGHT(IF(Table_Query_from_m2mdata01[[#This Row],[FinalRevReview]]=TRUE,"9999",IF(Table_Query_from_m2mdata01[[#This Row],[fpartrev]]="NS",Table_Query_from_m2mdata01[[#This Row],[SELECT]],Table_Query_from_m2mdata01[[#This Row],[fpartrev]])),2)</f>
        <v>NT</v>
      </c>
      <c r="Q75" s="2" t="str">
        <f>CONCATENATE("DMG ", Table_Query_from_m2mdata01[[#This Row],[fpartnoOrginal]])</f>
        <v>DMG PREVENTATIVE MAINTENANCE</v>
      </c>
      <c r="R75" s="2" t="str">
        <f>IF(LEFT(Table_Query_from_m2mdata01[[#This Row],[fpartnoOrginal]],3)="419","DontPrint",(IF(LEFT(Table_Query_from_m2mdata01[[#This Row],[fpartnoOrginal]],4)="2001","DontPrint",IF(LEFT(Table_Query_from_m2mdata01[[#This Row],[fpartnoOrginal]],3)="03D","DontPrint","DoPrint"))))</f>
        <v>DoPrint</v>
      </c>
      <c r="S75" s="2" t="b">
        <f>OR(Table_Query_from_m2mdata01[[#This Row],[KirbyCheck]]="KRBY",Table_Query_from_m2mdata01[[#This Row],[Gaston?]]="DontPrint")</f>
        <v>0</v>
      </c>
      <c r="T75" s="2" t="str">
        <f>IFERROR(VLOOKUP(Table_Query_from_m2mdata01[[#This Row],[fpartnoOrginal]],GastonRef!A:D,2,FALSE),"")</f>
        <v/>
      </c>
      <c r="U75" s="2" t="str">
        <f>IFERROR(VLOOKUP(Table_Query_from_m2mdata01[[#This Row],[fpartnoOrginal]],GastonRef!A:D,3,FALSE),"")</f>
        <v/>
      </c>
      <c r="V75" s="2" t="str">
        <f>IFERROR(VLOOKUP(Table_Query_from_m2mdata01[[#This Row],[fpartnoOrginal]],GastonRef!A:D,4,FALSE),"")</f>
        <v/>
      </c>
    </row>
    <row r="76" spans="1:22" x14ac:dyDescent="0.25">
      <c r="A76" t="s">
        <v>266</v>
      </c>
      <c r="B76" t="s">
        <v>5</v>
      </c>
      <c r="C76">
        <v>1</v>
      </c>
      <c r="D76" t="s">
        <v>6</v>
      </c>
      <c r="E76" t="s">
        <v>53</v>
      </c>
      <c r="F76" t="s">
        <v>10</v>
      </c>
      <c r="G76" t="s">
        <v>95</v>
      </c>
      <c r="H76" t="s">
        <v>20</v>
      </c>
      <c r="I76" t="e">
        <f>FIND("REV",Table_Query_from_m2mdata01[[#This Row],[fdescmemo]])</f>
        <v>#VALUE!</v>
      </c>
      <c r="J76" t="e">
        <f>FIND("REV",Table_Query_from_m2mdata01[[#This Row],[fdesc]])</f>
        <v>#VALUE!</v>
      </c>
      <c r="K76" t="e">
        <f>FIND("`REV",Table_Query_from_m2mdata01[[#This Row],[fdescmemo]])</f>
        <v>#VALUE!</v>
      </c>
      <c r="L76" t="e">
        <f>FIND("`REV",Table_Query_from_m2mdata01[[#This Row],[fdesc]])</f>
        <v>#VALUE!</v>
      </c>
      <c r="M7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6" t="str">
        <f>IF(LEFT(Table_Query_from_m2mdata01[[#This Row],[fpartnoOrginal]],4)="KRBY","KRBY","")</f>
        <v/>
      </c>
      <c r="O76" t="str">
        <f>IF(Table_Query_from_m2mdata01[[#This Row],[KirbyCheck]]="KRBY",RIGHT(Table_Query_from_m2mdata01[[#This Row],[fpartnoOrginal]],LEN(Table_Query_from_m2mdata01[[#This Row],[fpartnoOrginal]])-5),"")</f>
        <v/>
      </c>
      <c r="P76" s="2" t="e">
        <f>RIGHT(IF(Table_Query_from_m2mdata01[[#This Row],[FinalRevReview]]=TRUE,"9999",IF(Table_Query_from_m2mdata01[[#This Row],[fpartrev]]="NS",Table_Query_from_m2mdata01[[#This Row],[SELECT]],Table_Query_from_m2mdata01[[#This Row],[fpartrev]])),2)</f>
        <v>#VALUE!</v>
      </c>
      <c r="Q76" s="2" t="str">
        <f>CONCATENATE("DMG ", Table_Query_from_m2mdata01[[#This Row],[fpartnoOrginal]])</f>
        <v>DMG MAINTENANCE-PUNCH</v>
      </c>
      <c r="R76" s="2" t="str">
        <f>IF(LEFT(Table_Query_from_m2mdata01[[#This Row],[fpartnoOrginal]],3)="419","DontPrint",(IF(LEFT(Table_Query_from_m2mdata01[[#This Row],[fpartnoOrginal]],4)="2001","DontPrint",IF(LEFT(Table_Query_from_m2mdata01[[#This Row],[fpartnoOrginal]],3)="03D","DontPrint","DoPrint"))))</f>
        <v>DoPrint</v>
      </c>
      <c r="S76" s="2" t="b">
        <f>OR(Table_Query_from_m2mdata01[[#This Row],[KirbyCheck]]="KRBY",Table_Query_from_m2mdata01[[#This Row],[Gaston?]]="DontPrint")</f>
        <v>0</v>
      </c>
      <c r="T76" s="2" t="str">
        <f>IFERROR(VLOOKUP(Table_Query_from_m2mdata01[[#This Row],[fpartnoOrginal]],GastonRef!A:D,2,FALSE),"")</f>
        <v/>
      </c>
      <c r="U76" s="2" t="str">
        <f>IFERROR(VLOOKUP(Table_Query_from_m2mdata01[[#This Row],[fpartnoOrginal]],GastonRef!A:D,3,FALSE),"")</f>
        <v/>
      </c>
      <c r="V76" s="2" t="str">
        <f>IFERROR(VLOOKUP(Table_Query_from_m2mdata01[[#This Row],[fpartnoOrginal]],GastonRef!A:D,4,FALSE),"")</f>
        <v/>
      </c>
    </row>
    <row r="77" spans="1:22" x14ac:dyDescent="0.25">
      <c r="A77" t="s">
        <v>267</v>
      </c>
      <c r="B77" t="s">
        <v>5</v>
      </c>
      <c r="C77">
        <v>1</v>
      </c>
      <c r="D77" t="s">
        <v>6</v>
      </c>
      <c r="E77" t="s">
        <v>124</v>
      </c>
      <c r="F77" t="s">
        <v>10</v>
      </c>
      <c r="G77" t="s">
        <v>124</v>
      </c>
      <c r="H77" t="s">
        <v>123</v>
      </c>
      <c r="I77" t="e">
        <f>FIND("REV",Table_Query_from_m2mdata01[[#This Row],[fdescmemo]])</f>
        <v>#VALUE!</v>
      </c>
      <c r="J77" t="e">
        <f>FIND("REV",Table_Query_from_m2mdata01[[#This Row],[fdesc]])</f>
        <v>#VALUE!</v>
      </c>
      <c r="K77" t="e">
        <f>FIND("`REV",Table_Query_from_m2mdata01[[#This Row],[fdescmemo]])</f>
        <v>#VALUE!</v>
      </c>
      <c r="L77" t="e">
        <f>FIND("`REV",Table_Query_from_m2mdata01[[#This Row],[fdesc]])</f>
        <v>#VALUE!</v>
      </c>
      <c r="M7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7" t="str">
        <f>IF(LEFT(Table_Query_from_m2mdata01[[#This Row],[fpartnoOrginal]],4)="KRBY","KRBY","")</f>
        <v/>
      </c>
      <c r="O77" t="str">
        <f>IF(Table_Query_from_m2mdata01[[#This Row],[KirbyCheck]]="KRBY",RIGHT(Table_Query_from_m2mdata01[[#This Row],[fpartnoOrginal]],LEN(Table_Query_from_m2mdata01[[#This Row],[fpartnoOrginal]])-5),"")</f>
        <v/>
      </c>
      <c r="P77" s="2" t="e">
        <f>RIGHT(IF(Table_Query_from_m2mdata01[[#This Row],[FinalRevReview]]=TRUE,"9999",IF(Table_Query_from_m2mdata01[[#This Row],[fpartrev]]="NS",Table_Query_from_m2mdata01[[#This Row],[SELECT]],Table_Query_from_m2mdata01[[#This Row],[fpartrev]])),2)</f>
        <v>#VALUE!</v>
      </c>
      <c r="Q77" s="2" t="str">
        <f>CONCATENATE("DMG ", Table_Query_from_m2mdata01[[#This Row],[fpartnoOrginal]])</f>
        <v>DMG UNPLANNED R&amp;M PUNCH</v>
      </c>
      <c r="R77" s="2" t="str">
        <f>IF(LEFT(Table_Query_from_m2mdata01[[#This Row],[fpartnoOrginal]],3)="419","DontPrint",(IF(LEFT(Table_Query_from_m2mdata01[[#This Row],[fpartnoOrginal]],4)="2001","DontPrint",IF(LEFT(Table_Query_from_m2mdata01[[#This Row],[fpartnoOrginal]],3)="03D","DontPrint","DoPrint"))))</f>
        <v>DoPrint</v>
      </c>
      <c r="S77" s="2" t="b">
        <f>OR(Table_Query_from_m2mdata01[[#This Row],[KirbyCheck]]="KRBY",Table_Query_from_m2mdata01[[#This Row],[Gaston?]]="DontPrint")</f>
        <v>0</v>
      </c>
      <c r="T77" s="2" t="str">
        <f>IFERROR(VLOOKUP(Table_Query_from_m2mdata01[[#This Row],[fpartnoOrginal]],GastonRef!A:D,2,FALSE),"")</f>
        <v/>
      </c>
      <c r="U77" s="2" t="str">
        <f>IFERROR(VLOOKUP(Table_Query_from_m2mdata01[[#This Row],[fpartnoOrginal]],GastonRef!A:D,3,FALSE),"")</f>
        <v/>
      </c>
      <c r="V77" s="2" t="str">
        <f>IFERROR(VLOOKUP(Table_Query_from_m2mdata01[[#This Row],[fpartnoOrginal]],GastonRef!A:D,4,FALSE),"")</f>
        <v/>
      </c>
    </row>
    <row r="78" spans="1:22" x14ac:dyDescent="0.25">
      <c r="A78" t="s">
        <v>268</v>
      </c>
      <c r="B78" t="s">
        <v>5</v>
      </c>
      <c r="C78">
        <v>1</v>
      </c>
      <c r="D78" t="s">
        <v>6</v>
      </c>
      <c r="E78" t="s">
        <v>74</v>
      </c>
      <c r="F78" t="s">
        <v>10</v>
      </c>
      <c r="G78" t="s">
        <v>95</v>
      </c>
      <c r="H78" t="s">
        <v>40</v>
      </c>
      <c r="I78" t="e">
        <f>FIND("REV",Table_Query_from_m2mdata01[[#This Row],[fdescmemo]])</f>
        <v>#VALUE!</v>
      </c>
      <c r="J78" t="e">
        <f>FIND("REV",Table_Query_from_m2mdata01[[#This Row],[fdesc]])</f>
        <v>#VALUE!</v>
      </c>
      <c r="K78" t="e">
        <f>FIND("`REV",Table_Query_from_m2mdata01[[#This Row],[fdescmemo]])</f>
        <v>#VALUE!</v>
      </c>
      <c r="L78" t="e">
        <f>FIND("`REV",Table_Query_from_m2mdata01[[#This Row],[fdesc]])</f>
        <v>#VALUE!</v>
      </c>
      <c r="M7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8" t="str">
        <f>IF(LEFT(Table_Query_from_m2mdata01[[#This Row],[fpartnoOrginal]],4)="KRBY","KRBY","")</f>
        <v/>
      </c>
      <c r="O78" t="str">
        <f>IF(Table_Query_from_m2mdata01[[#This Row],[KirbyCheck]]="KRBY",RIGHT(Table_Query_from_m2mdata01[[#This Row],[fpartnoOrginal]],LEN(Table_Query_from_m2mdata01[[#This Row],[fpartnoOrginal]])-5),"")</f>
        <v/>
      </c>
      <c r="P78" s="2" t="e">
        <f>RIGHT(IF(Table_Query_from_m2mdata01[[#This Row],[FinalRevReview]]=TRUE,"9999",IF(Table_Query_from_m2mdata01[[#This Row],[fpartrev]]="NS",Table_Query_from_m2mdata01[[#This Row],[SELECT]],Table_Query_from_m2mdata01[[#This Row],[fpartrev]])),2)</f>
        <v>#VALUE!</v>
      </c>
      <c r="Q78" s="2" t="str">
        <f>CONCATENATE("DMG ", Table_Query_from_m2mdata01[[#This Row],[fpartnoOrginal]])</f>
        <v>DMG MAINTENANCE BYSTRO PRESS</v>
      </c>
      <c r="R78" s="2" t="str">
        <f>IF(LEFT(Table_Query_from_m2mdata01[[#This Row],[fpartnoOrginal]],3)="419","DontPrint",(IF(LEFT(Table_Query_from_m2mdata01[[#This Row],[fpartnoOrginal]],4)="2001","DontPrint",IF(LEFT(Table_Query_from_m2mdata01[[#This Row],[fpartnoOrginal]],3)="03D","DontPrint","DoPrint"))))</f>
        <v>DoPrint</v>
      </c>
      <c r="S78" s="2" t="b">
        <f>OR(Table_Query_from_m2mdata01[[#This Row],[KirbyCheck]]="KRBY",Table_Query_from_m2mdata01[[#This Row],[Gaston?]]="DontPrint")</f>
        <v>0</v>
      </c>
      <c r="T78" s="2" t="str">
        <f>IFERROR(VLOOKUP(Table_Query_from_m2mdata01[[#This Row],[fpartnoOrginal]],GastonRef!A:D,2,FALSE),"")</f>
        <v/>
      </c>
      <c r="U78" s="2" t="str">
        <f>IFERROR(VLOOKUP(Table_Query_from_m2mdata01[[#This Row],[fpartnoOrginal]],GastonRef!A:D,3,FALSE),"")</f>
        <v/>
      </c>
      <c r="V78" s="2" t="str">
        <f>IFERROR(VLOOKUP(Table_Query_from_m2mdata01[[#This Row],[fpartnoOrginal]],GastonRef!A:D,4,FALSE),"")</f>
        <v/>
      </c>
    </row>
    <row r="79" spans="1:22" x14ac:dyDescent="0.25">
      <c r="A79" t="s">
        <v>269</v>
      </c>
      <c r="B79" t="s">
        <v>5</v>
      </c>
      <c r="C79">
        <v>1</v>
      </c>
      <c r="D79" t="s">
        <v>6</v>
      </c>
      <c r="E79" t="s">
        <v>270</v>
      </c>
      <c r="F79" t="s">
        <v>10</v>
      </c>
      <c r="G79" t="s">
        <v>95</v>
      </c>
      <c r="H79" t="s">
        <v>129</v>
      </c>
      <c r="I79" t="e">
        <f>FIND("REV",Table_Query_from_m2mdata01[[#This Row],[fdescmemo]])</f>
        <v>#VALUE!</v>
      </c>
      <c r="J79" t="e">
        <f>FIND("REV",Table_Query_from_m2mdata01[[#This Row],[fdesc]])</f>
        <v>#VALUE!</v>
      </c>
      <c r="K79" t="e">
        <f>FIND("`REV",Table_Query_from_m2mdata01[[#This Row],[fdescmemo]])</f>
        <v>#VALUE!</v>
      </c>
      <c r="L79" t="e">
        <f>FIND("`REV",Table_Query_from_m2mdata01[[#This Row],[fdesc]])</f>
        <v>#VALUE!</v>
      </c>
      <c r="M7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79" t="str">
        <f>IF(LEFT(Table_Query_from_m2mdata01[[#This Row],[fpartnoOrginal]],4)="KRBY","KRBY","")</f>
        <v/>
      </c>
      <c r="O79" t="str">
        <f>IF(Table_Query_from_m2mdata01[[#This Row],[KirbyCheck]]="KRBY",RIGHT(Table_Query_from_m2mdata01[[#This Row],[fpartnoOrginal]],LEN(Table_Query_from_m2mdata01[[#This Row],[fpartnoOrginal]])-5),"")</f>
        <v/>
      </c>
      <c r="P79" s="2" t="e">
        <f>RIGHT(IF(Table_Query_from_m2mdata01[[#This Row],[FinalRevReview]]=TRUE,"9999",IF(Table_Query_from_m2mdata01[[#This Row],[fpartrev]]="NS",Table_Query_from_m2mdata01[[#This Row],[SELECT]],Table_Query_from_m2mdata01[[#This Row],[fpartrev]])),2)</f>
        <v>#VALUE!</v>
      </c>
      <c r="Q79" s="2" t="str">
        <f>CONCATENATE("DMG ", Table_Query_from_m2mdata01[[#This Row],[fpartnoOrginal]])</f>
        <v>DMG UNPLANNED R&amp;M BYST PRESS</v>
      </c>
      <c r="R79" s="2" t="str">
        <f>IF(LEFT(Table_Query_from_m2mdata01[[#This Row],[fpartnoOrginal]],3)="419","DontPrint",(IF(LEFT(Table_Query_from_m2mdata01[[#This Row],[fpartnoOrginal]],4)="2001","DontPrint",IF(LEFT(Table_Query_from_m2mdata01[[#This Row],[fpartnoOrginal]],3)="03D","DontPrint","DoPrint"))))</f>
        <v>DoPrint</v>
      </c>
      <c r="S79" s="2" t="b">
        <f>OR(Table_Query_from_m2mdata01[[#This Row],[KirbyCheck]]="KRBY",Table_Query_from_m2mdata01[[#This Row],[Gaston?]]="DontPrint")</f>
        <v>0</v>
      </c>
      <c r="T79" s="2" t="str">
        <f>IFERROR(VLOOKUP(Table_Query_from_m2mdata01[[#This Row],[fpartnoOrginal]],GastonRef!A:D,2,FALSE),"")</f>
        <v/>
      </c>
      <c r="U79" s="2" t="str">
        <f>IFERROR(VLOOKUP(Table_Query_from_m2mdata01[[#This Row],[fpartnoOrginal]],GastonRef!A:D,3,FALSE),"")</f>
        <v/>
      </c>
      <c r="V79" s="2" t="str">
        <f>IFERROR(VLOOKUP(Table_Query_from_m2mdata01[[#This Row],[fpartnoOrginal]],GastonRef!A:D,4,FALSE),"")</f>
        <v/>
      </c>
    </row>
    <row r="80" spans="1:22" x14ac:dyDescent="0.25">
      <c r="A80" t="s">
        <v>271</v>
      </c>
      <c r="B80" t="s">
        <v>5</v>
      </c>
      <c r="C80">
        <v>1</v>
      </c>
      <c r="D80" t="s">
        <v>6</v>
      </c>
      <c r="E80" t="s">
        <v>76</v>
      </c>
      <c r="F80" t="s">
        <v>10</v>
      </c>
      <c r="G80" t="s">
        <v>95</v>
      </c>
      <c r="H80" t="s">
        <v>75</v>
      </c>
      <c r="I80" t="e">
        <f>FIND("REV",Table_Query_from_m2mdata01[[#This Row],[fdescmemo]])</f>
        <v>#VALUE!</v>
      </c>
      <c r="J80" t="e">
        <f>FIND("REV",Table_Query_from_m2mdata01[[#This Row],[fdesc]])</f>
        <v>#VALUE!</v>
      </c>
      <c r="K80" t="e">
        <f>FIND("`REV",Table_Query_from_m2mdata01[[#This Row],[fdescmemo]])</f>
        <v>#VALUE!</v>
      </c>
      <c r="L80" t="e">
        <f>FIND("`REV",Table_Query_from_m2mdata01[[#This Row],[fdesc]])</f>
        <v>#VALUE!</v>
      </c>
      <c r="M8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0" t="str">
        <f>IF(LEFT(Table_Query_from_m2mdata01[[#This Row],[fpartnoOrginal]],4)="KRBY","KRBY","")</f>
        <v/>
      </c>
      <c r="O80" t="str">
        <f>IF(Table_Query_from_m2mdata01[[#This Row],[KirbyCheck]]="KRBY",RIGHT(Table_Query_from_m2mdata01[[#This Row],[fpartnoOrginal]],LEN(Table_Query_from_m2mdata01[[#This Row],[fpartnoOrginal]])-5),"")</f>
        <v/>
      </c>
      <c r="P80" s="2" t="e">
        <f>RIGHT(IF(Table_Query_from_m2mdata01[[#This Row],[FinalRevReview]]=TRUE,"9999",IF(Table_Query_from_m2mdata01[[#This Row],[fpartrev]]="NS",Table_Query_from_m2mdata01[[#This Row],[SELECT]],Table_Query_from_m2mdata01[[#This Row],[fpartrev]])),2)</f>
        <v>#VALUE!</v>
      </c>
      <c r="Q80" s="2" t="str">
        <f>CONCATENATE("DMG ", Table_Query_from_m2mdata01[[#This Row],[fpartnoOrginal]])</f>
        <v>DMG MAINTENANCE BYSTRO PRESS2</v>
      </c>
      <c r="R80" s="2" t="str">
        <f>IF(LEFT(Table_Query_from_m2mdata01[[#This Row],[fpartnoOrginal]],3)="419","DontPrint",(IF(LEFT(Table_Query_from_m2mdata01[[#This Row],[fpartnoOrginal]],4)="2001","DontPrint",IF(LEFT(Table_Query_from_m2mdata01[[#This Row],[fpartnoOrginal]],3)="03D","DontPrint","DoPrint"))))</f>
        <v>DoPrint</v>
      </c>
      <c r="S80" s="2" t="b">
        <f>OR(Table_Query_from_m2mdata01[[#This Row],[KirbyCheck]]="KRBY",Table_Query_from_m2mdata01[[#This Row],[Gaston?]]="DontPrint")</f>
        <v>0</v>
      </c>
      <c r="T80" s="2" t="str">
        <f>IFERROR(VLOOKUP(Table_Query_from_m2mdata01[[#This Row],[fpartnoOrginal]],GastonRef!A:D,2,FALSE),"")</f>
        <v/>
      </c>
      <c r="U80" s="2" t="str">
        <f>IFERROR(VLOOKUP(Table_Query_from_m2mdata01[[#This Row],[fpartnoOrginal]],GastonRef!A:D,3,FALSE),"")</f>
        <v/>
      </c>
      <c r="V80" s="2" t="str">
        <f>IFERROR(VLOOKUP(Table_Query_from_m2mdata01[[#This Row],[fpartnoOrginal]],GastonRef!A:D,4,FALSE),"")</f>
        <v/>
      </c>
    </row>
    <row r="81" spans="1:22" x14ac:dyDescent="0.25">
      <c r="A81" t="s">
        <v>272</v>
      </c>
      <c r="B81" t="s">
        <v>5</v>
      </c>
      <c r="C81">
        <v>1</v>
      </c>
      <c r="D81" t="s">
        <v>6</v>
      </c>
      <c r="E81" t="s">
        <v>270</v>
      </c>
      <c r="F81" t="s">
        <v>10</v>
      </c>
      <c r="G81" t="s">
        <v>95</v>
      </c>
      <c r="H81" t="s">
        <v>130</v>
      </c>
      <c r="I81" t="e">
        <f>FIND("REV",Table_Query_from_m2mdata01[[#This Row],[fdescmemo]])</f>
        <v>#VALUE!</v>
      </c>
      <c r="J81" t="e">
        <f>FIND("REV",Table_Query_from_m2mdata01[[#This Row],[fdesc]])</f>
        <v>#VALUE!</v>
      </c>
      <c r="K81" t="e">
        <f>FIND("`REV",Table_Query_from_m2mdata01[[#This Row],[fdescmemo]])</f>
        <v>#VALUE!</v>
      </c>
      <c r="L81" t="e">
        <f>FIND("`REV",Table_Query_from_m2mdata01[[#This Row],[fdesc]])</f>
        <v>#VALUE!</v>
      </c>
      <c r="M8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1" t="str">
        <f>IF(LEFT(Table_Query_from_m2mdata01[[#This Row],[fpartnoOrginal]],4)="KRBY","KRBY","")</f>
        <v/>
      </c>
      <c r="O81" t="str">
        <f>IF(Table_Query_from_m2mdata01[[#This Row],[KirbyCheck]]="KRBY",RIGHT(Table_Query_from_m2mdata01[[#This Row],[fpartnoOrginal]],LEN(Table_Query_from_m2mdata01[[#This Row],[fpartnoOrginal]])-5),"")</f>
        <v/>
      </c>
      <c r="P81" s="2" t="e">
        <f>RIGHT(IF(Table_Query_from_m2mdata01[[#This Row],[FinalRevReview]]=TRUE,"9999",IF(Table_Query_from_m2mdata01[[#This Row],[fpartrev]]="NS",Table_Query_from_m2mdata01[[#This Row],[SELECT]],Table_Query_from_m2mdata01[[#This Row],[fpartrev]])),2)</f>
        <v>#VALUE!</v>
      </c>
      <c r="Q81" s="2" t="str">
        <f>CONCATENATE("DMG ", Table_Query_from_m2mdata01[[#This Row],[fpartnoOrginal]])</f>
        <v>DMG UNPLANNED R&amp;M BYST PRESS2</v>
      </c>
      <c r="R81" s="2" t="str">
        <f>IF(LEFT(Table_Query_from_m2mdata01[[#This Row],[fpartnoOrginal]],3)="419","DontPrint",(IF(LEFT(Table_Query_from_m2mdata01[[#This Row],[fpartnoOrginal]],4)="2001","DontPrint",IF(LEFT(Table_Query_from_m2mdata01[[#This Row],[fpartnoOrginal]],3)="03D","DontPrint","DoPrint"))))</f>
        <v>DoPrint</v>
      </c>
      <c r="S81" s="2" t="b">
        <f>OR(Table_Query_from_m2mdata01[[#This Row],[KirbyCheck]]="KRBY",Table_Query_from_m2mdata01[[#This Row],[Gaston?]]="DontPrint")</f>
        <v>0</v>
      </c>
      <c r="T81" s="2" t="str">
        <f>IFERROR(VLOOKUP(Table_Query_from_m2mdata01[[#This Row],[fpartnoOrginal]],GastonRef!A:D,2,FALSE),"")</f>
        <v/>
      </c>
      <c r="U81" s="2" t="str">
        <f>IFERROR(VLOOKUP(Table_Query_from_m2mdata01[[#This Row],[fpartnoOrginal]],GastonRef!A:D,3,FALSE),"")</f>
        <v/>
      </c>
      <c r="V81" s="2" t="str">
        <f>IFERROR(VLOOKUP(Table_Query_from_m2mdata01[[#This Row],[fpartnoOrginal]],GastonRef!A:D,4,FALSE),"")</f>
        <v/>
      </c>
    </row>
    <row r="82" spans="1:22" x14ac:dyDescent="0.25">
      <c r="A82" t="s">
        <v>273</v>
      </c>
      <c r="B82" t="s">
        <v>5</v>
      </c>
      <c r="C82">
        <v>1</v>
      </c>
      <c r="D82" t="s">
        <v>6</v>
      </c>
      <c r="E82" t="s">
        <v>47</v>
      </c>
      <c r="F82" t="s">
        <v>10</v>
      </c>
      <c r="G82" t="s">
        <v>10</v>
      </c>
      <c r="H82" t="s">
        <v>13</v>
      </c>
      <c r="I82" t="e">
        <f>FIND("REV",Table_Query_from_m2mdata01[[#This Row],[fdescmemo]])</f>
        <v>#VALUE!</v>
      </c>
      <c r="J82" t="e">
        <f>FIND("REV",Table_Query_from_m2mdata01[[#This Row],[fdesc]])</f>
        <v>#VALUE!</v>
      </c>
      <c r="K82" t="e">
        <f>FIND("`REV",Table_Query_from_m2mdata01[[#This Row],[fdescmemo]])</f>
        <v>#VALUE!</v>
      </c>
      <c r="L82" t="e">
        <f>FIND("`REV",Table_Query_from_m2mdata01[[#This Row],[fdesc]])</f>
        <v>#VALUE!</v>
      </c>
      <c r="M8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2" t="str">
        <f>IF(LEFT(Table_Query_from_m2mdata01[[#This Row],[fpartnoOrginal]],4)="KRBY","KRBY","")</f>
        <v/>
      </c>
      <c r="O82" t="str">
        <f>IF(Table_Query_from_m2mdata01[[#This Row],[KirbyCheck]]="KRBY",RIGHT(Table_Query_from_m2mdata01[[#This Row],[fpartnoOrginal]],LEN(Table_Query_from_m2mdata01[[#This Row],[fpartnoOrginal]])-5),"")</f>
        <v/>
      </c>
      <c r="P82" s="2" t="e">
        <f>RIGHT(IF(Table_Query_from_m2mdata01[[#This Row],[FinalRevReview]]=TRUE,"9999",IF(Table_Query_from_m2mdata01[[#This Row],[fpartrev]]="NS",Table_Query_from_m2mdata01[[#This Row],[SELECT]],Table_Query_from_m2mdata01[[#This Row],[fpartrev]])),2)</f>
        <v>#VALUE!</v>
      </c>
      <c r="Q82" s="2" t="str">
        <f>CONCATENATE("DMG ", Table_Query_from_m2mdata01[[#This Row],[fpartnoOrginal]])</f>
        <v>DMG SHOP TIME</v>
      </c>
      <c r="R82" s="2" t="str">
        <f>IF(LEFT(Table_Query_from_m2mdata01[[#This Row],[fpartnoOrginal]],3)="419","DontPrint",(IF(LEFT(Table_Query_from_m2mdata01[[#This Row],[fpartnoOrginal]],4)="2001","DontPrint",IF(LEFT(Table_Query_from_m2mdata01[[#This Row],[fpartnoOrginal]],3)="03D","DontPrint","DoPrint"))))</f>
        <v>DoPrint</v>
      </c>
      <c r="S82" s="2" t="b">
        <f>OR(Table_Query_from_m2mdata01[[#This Row],[KirbyCheck]]="KRBY",Table_Query_from_m2mdata01[[#This Row],[Gaston?]]="DontPrint")</f>
        <v>0</v>
      </c>
      <c r="T82" s="2" t="str">
        <f>IFERROR(VLOOKUP(Table_Query_from_m2mdata01[[#This Row],[fpartnoOrginal]],GastonRef!A:D,2,FALSE),"")</f>
        <v/>
      </c>
      <c r="U82" s="2" t="str">
        <f>IFERROR(VLOOKUP(Table_Query_from_m2mdata01[[#This Row],[fpartnoOrginal]],GastonRef!A:D,3,FALSE),"")</f>
        <v/>
      </c>
      <c r="V82" s="2" t="str">
        <f>IFERROR(VLOOKUP(Table_Query_from_m2mdata01[[#This Row],[fpartnoOrginal]],GastonRef!A:D,4,FALSE),"")</f>
        <v/>
      </c>
    </row>
    <row r="83" spans="1:22" x14ac:dyDescent="0.25">
      <c r="A83" t="s">
        <v>546</v>
      </c>
      <c r="B83" t="s">
        <v>5</v>
      </c>
      <c r="C83">
        <v>1</v>
      </c>
      <c r="D83" t="s">
        <v>6</v>
      </c>
      <c r="E83" t="s">
        <v>548</v>
      </c>
      <c r="F83" t="s">
        <v>10</v>
      </c>
      <c r="G83" t="s">
        <v>10</v>
      </c>
      <c r="H83" t="s">
        <v>547</v>
      </c>
      <c r="I83" t="e">
        <f>FIND("REV",Table_Query_from_m2mdata01[[#This Row],[fdescmemo]])</f>
        <v>#VALUE!</v>
      </c>
      <c r="J83" t="e">
        <f>FIND("REV",Table_Query_from_m2mdata01[[#This Row],[fdesc]])</f>
        <v>#VALUE!</v>
      </c>
      <c r="K83" t="e">
        <f>FIND("`REV",Table_Query_from_m2mdata01[[#This Row],[fdescmemo]])</f>
        <v>#VALUE!</v>
      </c>
      <c r="L83" t="e">
        <f>FIND("`REV",Table_Query_from_m2mdata01[[#This Row],[fdesc]])</f>
        <v>#VALUE!</v>
      </c>
      <c r="M8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3" t="str">
        <f>IF(LEFT(Table_Query_from_m2mdata01[[#This Row],[fpartnoOrginal]],4)="KRBY","KRBY","")</f>
        <v/>
      </c>
      <c r="O83" t="str">
        <f>IF(Table_Query_from_m2mdata01[[#This Row],[KirbyCheck]]="KRBY",RIGHT(Table_Query_from_m2mdata01[[#This Row],[fpartnoOrginal]],LEN(Table_Query_from_m2mdata01[[#This Row],[fpartnoOrginal]])-5),"")</f>
        <v/>
      </c>
      <c r="P83" s="2" t="e">
        <f>RIGHT(IF(Table_Query_from_m2mdata01[[#This Row],[FinalRevReview]]=TRUE,"9999",IF(Table_Query_from_m2mdata01[[#This Row],[fpartrev]]="NS",Table_Query_from_m2mdata01[[#This Row],[SELECT]],Table_Query_from_m2mdata01[[#This Row],[fpartrev]])),2)</f>
        <v>#VALUE!</v>
      </c>
      <c r="Q83" s="2" t="str">
        <f>CONCATENATE("DMG ", Table_Query_from_m2mdata01[[#This Row],[fpartnoOrginal]])</f>
        <v>DMG BOARD CUTTING</v>
      </c>
      <c r="R83" s="2" t="str">
        <f>IF(LEFT(Table_Query_from_m2mdata01[[#This Row],[fpartnoOrginal]],3)="419","DontPrint",(IF(LEFT(Table_Query_from_m2mdata01[[#This Row],[fpartnoOrginal]],4)="2001","DontPrint",IF(LEFT(Table_Query_from_m2mdata01[[#This Row],[fpartnoOrginal]],3)="03D","DontPrint","DoPrint"))))</f>
        <v>DoPrint</v>
      </c>
      <c r="S83" s="2" t="b">
        <f>OR(Table_Query_from_m2mdata01[[#This Row],[KirbyCheck]]="KRBY",Table_Query_from_m2mdata01[[#This Row],[Gaston?]]="DontPrint")</f>
        <v>0</v>
      </c>
      <c r="T83" s="2" t="str">
        <f>IFERROR(VLOOKUP(Table_Query_from_m2mdata01[[#This Row],[fpartnoOrginal]],GastonRef!A:D,2,FALSE),"")</f>
        <v/>
      </c>
      <c r="U83" s="2" t="str">
        <f>IFERROR(VLOOKUP(Table_Query_from_m2mdata01[[#This Row],[fpartnoOrginal]],GastonRef!A:D,3,FALSE),"")</f>
        <v/>
      </c>
      <c r="V83" s="2" t="str">
        <f>IFERROR(VLOOKUP(Table_Query_from_m2mdata01[[#This Row],[fpartnoOrginal]],GastonRef!A:D,4,FALSE),"")</f>
        <v/>
      </c>
    </row>
    <row r="84" spans="1:22" x14ac:dyDescent="0.25">
      <c r="A84" t="s">
        <v>549</v>
      </c>
      <c r="B84" t="s">
        <v>5</v>
      </c>
      <c r="C84">
        <v>1</v>
      </c>
      <c r="D84" t="s">
        <v>6</v>
      </c>
      <c r="E84" t="s">
        <v>551</v>
      </c>
      <c r="F84" t="s">
        <v>10</v>
      </c>
      <c r="G84" t="s">
        <v>10</v>
      </c>
      <c r="H84" t="s">
        <v>550</v>
      </c>
      <c r="I84" t="e">
        <f>FIND("REV",Table_Query_from_m2mdata01[[#This Row],[fdescmemo]])</f>
        <v>#VALUE!</v>
      </c>
      <c r="J84" t="e">
        <f>FIND("REV",Table_Query_from_m2mdata01[[#This Row],[fdesc]])</f>
        <v>#VALUE!</v>
      </c>
      <c r="K84" t="e">
        <f>FIND("`REV",Table_Query_from_m2mdata01[[#This Row],[fdescmemo]])</f>
        <v>#VALUE!</v>
      </c>
      <c r="L84" t="e">
        <f>FIND("`REV",Table_Query_from_m2mdata01[[#This Row],[fdesc]])</f>
        <v>#VALUE!</v>
      </c>
      <c r="M8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4" t="str">
        <f>IF(LEFT(Table_Query_from_m2mdata01[[#This Row],[fpartnoOrginal]],4)="KRBY","KRBY","")</f>
        <v/>
      </c>
      <c r="O84" t="str">
        <f>IF(Table_Query_from_m2mdata01[[#This Row],[KirbyCheck]]="KRBY",RIGHT(Table_Query_from_m2mdata01[[#This Row],[fpartnoOrginal]],LEN(Table_Query_from_m2mdata01[[#This Row],[fpartnoOrginal]])-5),"")</f>
        <v/>
      </c>
      <c r="P84" s="2" t="e">
        <f>RIGHT(IF(Table_Query_from_m2mdata01[[#This Row],[FinalRevReview]]=TRUE,"9999",IF(Table_Query_from_m2mdata01[[#This Row],[fpartrev]]="NS",Table_Query_from_m2mdata01[[#This Row],[SELECT]],Table_Query_from_m2mdata01[[#This Row],[fpartrev]])),2)</f>
        <v>#VALUE!</v>
      </c>
      <c r="Q84" s="2" t="str">
        <f>CONCATENATE("DMG ", Table_Query_from_m2mdata01[[#This Row],[fpartnoOrginal]])</f>
        <v>DMG SKID MAKING</v>
      </c>
      <c r="R84" s="2" t="str">
        <f>IF(LEFT(Table_Query_from_m2mdata01[[#This Row],[fpartnoOrginal]],3)="419","DontPrint",(IF(LEFT(Table_Query_from_m2mdata01[[#This Row],[fpartnoOrginal]],4)="2001","DontPrint",IF(LEFT(Table_Query_from_m2mdata01[[#This Row],[fpartnoOrginal]],3)="03D","DontPrint","DoPrint"))))</f>
        <v>DoPrint</v>
      </c>
      <c r="S84" s="2" t="b">
        <f>OR(Table_Query_from_m2mdata01[[#This Row],[KirbyCheck]]="KRBY",Table_Query_from_m2mdata01[[#This Row],[Gaston?]]="DontPrint")</f>
        <v>0</v>
      </c>
      <c r="T84" s="2" t="str">
        <f>IFERROR(VLOOKUP(Table_Query_from_m2mdata01[[#This Row],[fpartnoOrginal]],GastonRef!A:D,2,FALSE),"")</f>
        <v/>
      </c>
      <c r="U84" s="2" t="str">
        <f>IFERROR(VLOOKUP(Table_Query_from_m2mdata01[[#This Row],[fpartnoOrginal]],GastonRef!A:D,3,FALSE),"")</f>
        <v/>
      </c>
      <c r="V84" s="2" t="str">
        <f>IFERROR(VLOOKUP(Table_Query_from_m2mdata01[[#This Row],[fpartnoOrginal]],GastonRef!A:D,4,FALSE),"")</f>
        <v/>
      </c>
    </row>
    <row r="85" spans="1:22" x14ac:dyDescent="0.25">
      <c r="A85" t="s">
        <v>629</v>
      </c>
      <c r="B85" t="s">
        <v>5</v>
      </c>
      <c r="C85">
        <v>1</v>
      </c>
      <c r="D85" t="s">
        <v>6</v>
      </c>
      <c r="E85" t="s">
        <v>631</v>
      </c>
      <c r="F85" t="s">
        <v>10</v>
      </c>
      <c r="G85" t="s">
        <v>10</v>
      </c>
      <c r="H85" t="s">
        <v>630</v>
      </c>
      <c r="I85" t="e">
        <f>FIND("REV",Table_Query_from_m2mdata01[[#This Row],[fdescmemo]])</f>
        <v>#VALUE!</v>
      </c>
      <c r="J85" t="e">
        <f>FIND("REV",Table_Query_from_m2mdata01[[#This Row],[fdesc]])</f>
        <v>#VALUE!</v>
      </c>
      <c r="K85" t="e">
        <f>FIND("`REV",Table_Query_from_m2mdata01[[#This Row],[fdescmemo]])</f>
        <v>#VALUE!</v>
      </c>
      <c r="L85" t="e">
        <f>FIND("`REV",Table_Query_from_m2mdata01[[#This Row],[fdesc]])</f>
        <v>#VALUE!</v>
      </c>
      <c r="M8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5" t="str">
        <f>IF(LEFT(Table_Query_from_m2mdata01[[#This Row],[fpartnoOrginal]],4)="KRBY","KRBY","")</f>
        <v/>
      </c>
      <c r="O85" t="str">
        <f>IF(Table_Query_from_m2mdata01[[#This Row],[KirbyCheck]]="KRBY",RIGHT(Table_Query_from_m2mdata01[[#This Row],[fpartnoOrginal]],LEN(Table_Query_from_m2mdata01[[#This Row],[fpartnoOrginal]])-5),"")</f>
        <v/>
      </c>
      <c r="P85" s="2" t="e">
        <f>RIGHT(IF(Table_Query_from_m2mdata01[[#This Row],[FinalRevReview]]=TRUE,"9999",IF(Table_Query_from_m2mdata01[[#This Row],[fpartrev]]="NS",Table_Query_from_m2mdata01[[#This Row],[SELECT]],Table_Query_from_m2mdata01[[#This Row],[fpartrev]])),2)</f>
        <v>#VALUE!</v>
      </c>
      <c r="Q85" s="2" t="str">
        <f>CONCATENATE("DMG ", Table_Query_from_m2mdata01[[#This Row],[fpartnoOrginal]])</f>
        <v>DMG BURNOFF-LOAD/UNLOAD</v>
      </c>
      <c r="R85" s="2" t="str">
        <f>IF(LEFT(Table_Query_from_m2mdata01[[#This Row],[fpartnoOrginal]],3)="419","DontPrint",(IF(LEFT(Table_Query_from_m2mdata01[[#This Row],[fpartnoOrginal]],4)="2001","DontPrint",IF(LEFT(Table_Query_from_m2mdata01[[#This Row],[fpartnoOrginal]],3)="03D","DontPrint","DoPrint"))))</f>
        <v>DoPrint</v>
      </c>
      <c r="S85" s="2" t="b">
        <f>OR(Table_Query_from_m2mdata01[[#This Row],[KirbyCheck]]="KRBY",Table_Query_from_m2mdata01[[#This Row],[Gaston?]]="DontPrint")</f>
        <v>0</v>
      </c>
      <c r="T85" s="2" t="str">
        <f>IFERROR(VLOOKUP(Table_Query_from_m2mdata01[[#This Row],[fpartnoOrginal]],GastonRef!A:D,2,FALSE),"")</f>
        <v/>
      </c>
      <c r="U85" s="2" t="str">
        <f>IFERROR(VLOOKUP(Table_Query_from_m2mdata01[[#This Row],[fpartnoOrginal]],GastonRef!A:D,3,FALSE),"")</f>
        <v/>
      </c>
      <c r="V85" s="2" t="str">
        <f>IFERROR(VLOOKUP(Table_Query_from_m2mdata01[[#This Row],[fpartnoOrginal]],GastonRef!A:D,4,FALSE),"")</f>
        <v/>
      </c>
    </row>
    <row r="86" spans="1:22" x14ac:dyDescent="0.25">
      <c r="A86" t="s">
        <v>274</v>
      </c>
      <c r="B86" t="s">
        <v>5</v>
      </c>
      <c r="C86">
        <v>1</v>
      </c>
      <c r="D86" t="s">
        <v>6</v>
      </c>
      <c r="E86" t="s">
        <v>73</v>
      </c>
      <c r="F86" t="s">
        <v>10</v>
      </c>
      <c r="G86" t="s">
        <v>10</v>
      </c>
      <c r="H86" t="s">
        <v>14</v>
      </c>
      <c r="I86" t="e">
        <f>FIND("REV",Table_Query_from_m2mdata01[[#This Row],[fdescmemo]])</f>
        <v>#VALUE!</v>
      </c>
      <c r="J86" t="e">
        <f>FIND("REV",Table_Query_from_m2mdata01[[#This Row],[fdesc]])</f>
        <v>#VALUE!</v>
      </c>
      <c r="K86" t="e">
        <f>FIND("`REV",Table_Query_from_m2mdata01[[#This Row],[fdescmemo]])</f>
        <v>#VALUE!</v>
      </c>
      <c r="L86" t="e">
        <f>FIND("`REV",Table_Query_from_m2mdata01[[#This Row],[fdesc]])</f>
        <v>#VALUE!</v>
      </c>
      <c r="M8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6" t="str">
        <f>IF(LEFT(Table_Query_from_m2mdata01[[#This Row],[fpartnoOrginal]],4)="KRBY","KRBY","")</f>
        <v/>
      </c>
      <c r="O86" t="str">
        <f>IF(Table_Query_from_m2mdata01[[#This Row],[KirbyCheck]]="KRBY",RIGHT(Table_Query_from_m2mdata01[[#This Row],[fpartnoOrginal]],LEN(Table_Query_from_m2mdata01[[#This Row],[fpartnoOrginal]])-5),"")</f>
        <v/>
      </c>
      <c r="P86" s="2" t="e">
        <f>RIGHT(IF(Table_Query_from_m2mdata01[[#This Row],[FinalRevReview]]=TRUE,"9999",IF(Table_Query_from_m2mdata01[[#This Row],[fpartrev]]="NS",Table_Query_from_m2mdata01[[#This Row],[SELECT]],Table_Query_from_m2mdata01[[#This Row],[fpartrev]])),2)</f>
        <v>#VALUE!</v>
      </c>
      <c r="Q86" s="2" t="str">
        <f>CONCATENATE("DMG ", Table_Query_from_m2mdata01[[#This Row],[fpartnoOrginal]])</f>
        <v>DMG TRAINING-HAZCOM/FORKLIFT</v>
      </c>
      <c r="R86" s="2" t="str">
        <f>IF(LEFT(Table_Query_from_m2mdata01[[#This Row],[fpartnoOrginal]],3)="419","DontPrint",(IF(LEFT(Table_Query_from_m2mdata01[[#This Row],[fpartnoOrginal]],4)="2001","DontPrint",IF(LEFT(Table_Query_from_m2mdata01[[#This Row],[fpartnoOrginal]],3)="03D","DontPrint","DoPrint"))))</f>
        <v>DoPrint</v>
      </c>
      <c r="S86" s="2" t="b">
        <f>OR(Table_Query_from_m2mdata01[[#This Row],[KirbyCheck]]="KRBY",Table_Query_from_m2mdata01[[#This Row],[Gaston?]]="DontPrint")</f>
        <v>0</v>
      </c>
      <c r="T86" s="2" t="str">
        <f>IFERROR(VLOOKUP(Table_Query_from_m2mdata01[[#This Row],[fpartnoOrginal]],GastonRef!A:D,2,FALSE),"")</f>
        <v/>
      </c>
      <c r="U86" s="2" t="str">
        <f>IFERROR(VLOOKUP(Table_Query_from_m2mdata01[[#This Row],[fpartnoOrginal]],GastonRef!A:D,3,FALSE),"")</f>
        <v/>
      </c>
      <c r="V86" s="2" t="str">
        <f>IFERROR(VLOOKUP(Table_Query_from_m2mdata01[[#This Row],[fpartnoOrginal]],GastonRef!A:D,4,FALSE),"")</f>
        <v/>
      </c>
    </row>
    <row r="87" spans="1:22" x14ac:dyDescent="0.25">
      <c r="A87" t="s">
        <v>275</v>
      </c>
      <c r="B87" t="s">
        <v>5</v>
      </c>
      <c r="C87">
        <v>1</v>
      </c>
      <c r="D87" t="s">
        <v>6</v>
      </c>
      <c r="E87" t="s">
        <v>48</v>
      </c>
      <c r="F87" t="s">
        <v>10</v>
      </c>
      <c r="G87" t="s">
        <v>10</v>
      </c>
      <c r="H87" t="s">
        <v>15</v>
      </c>
      <c r="I87" t="e">
        <f>FIND("REV",Table_Query_from_m2mdata01[[#This Row],[fdescmemo]])</f>
        <v>#VALUE!</v>
      </c>
      <c r="J87" t="e">
        <f>FIND("REV",Table_Query_from_m2mdata01[[#This Row],[fdesc]])</f>
        <v>#VALUE!</v>
      </c>
      <c r="K87" t="e">
        <f>FIND("`REV",Table_Query_from_m2mdata01[[#This Row],[fdescmemo]])</f>
        <v>#VALUE!</v>
      </c>
      <c r="L87" t="e">
        <f>FIND("`REV",Table_Query_from_m2mdata01[[#This Row],[fdesc]])</f>
        <v>#VALUE!</v>
      </c>
      <c r="M8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7" t="str">
        <f>IF(LEFT(Table_Query_from_m2mdata01[[#This Row],[fpartnoOrginal]],4)="KRBY","KRBY","")</f>
        <v/>
      </c>
      <c r="O87" t="str">
        <f>IF(Table_Query_from_m2mdata01[[#This Row],[KirbyCheck]]="KRBY",RIGHT(Table_Query_from_m2mdata01[[#This Row],[fpartnoOrginal]],LEN(Table_Query_from_m2mdata01[[#This Row],[fpartnoOrginal]])-5),"")</f>
        <v/>
      </c>
      <c r="P87" s="2" t="e">
        <f>RIGHT(IF(Table_Query_from_m2mdata01[[#This Row],[FinalRevReview]]=TRUE,"9999",IF(Table_Query_from_m2mdata01[[#This Row],[fpartrev]]="NS",Table_Query_from_m2mdata01[[#This Row],[SELECT]],Table_Query_from_m2mdata01[[#This Row],[fpartrev]])),2)</f>
        <v>#VALUE!</v>
      </c>
      <c r="Q87" s="2" t="str">
        <f>CONCATENATE("DMG ", Table_Query_from_m2mdata01[[#This Row],[fpartnoOrginal]])</f>
        <v>DMG TRAINING-SEMINARS</v>
      </c>
      <c r="R87" s="2" t="str">
        <f>IF(LEFT(Table_Query_from_m2mdata01[[#This Row],[fpartnoOrginal]],3)="419","DontPrint",(IF(LEFT(Table_Query_from_m2mdata01[[#This Row],[fpartnoOrginal]],4)="2001","DontPrint",IF(LEFT(Table_Query_from_m2mdata01[[#This Row],[fpartnoOrginal]],3)="03D","DontPrint","DoPrint"))))</f>
        <v>DoPrint</v>
      </c>
      <c r="S87" s="2" t="b">
        <f>OR(Table_Query_from_m2mdata01[[#This Row],[KirbyCheck]]="KRBY",Table_Query_from_m2mdata01[[#This Row],[Gaston?]]="DontPrint")</f>
        <v>0</v>
      </c>
      <c r="T87" s="2" t="str">
        <f>IFERROR(VLOOKUP(Table_Query_from_m2mdata01[[#This Row],[fpartnoOrginal]],GastonRef!A:D,2,FALSE),"")</f>
        <v/>
      </c>
      <c r="U87" s="2" t="str">
        <f>IFERROR(VLOOKUP(Table_Query_from_m2mdata01[[#This Row],[fpartnoOrginal]],GastonRef!A:D,3,FALSE),"")</f>
        <v/>
      </c>
      <c r="V87" s="2" t="str">
        <f>IFERROR(VLOOKUP(Table_Query_from_m2mdata01[[#This Row],[fpartnoOrginal]],GastonRef!A:D,4,FALSE),"")</f>
        <v/>
      </c>
    </row>
    <row r="88" spans="1:22" x14ac:dyDescent="0.25">
      <c r="A88" t="s">
        <v>276</v>
      </c>
      <c r="B88" t="s">
        <v>5</v>
      </c>
      <c r="C88">
        <v>1</v>
      </c>
      <c r="D88" t="s">
        <v>6</v>
      </c>
      <c r="E88" t="s">
        <v>50</v>
      </c>
      <c r="F88" t="s">
        <v>10</v>
      </c>
      <c r="G88" t="s">
        <v>10</v>
      </c>
      <c r="H88" t="s">
        <v>17</v>
      </c>
      <c r="I88" t="e">
        <f>FIND("REV",Table_Query_from_m2mdata01[[#This Row],[fdescmemo]])</f>
        <v>#VALUE!</v>
      </c>
      <c r="J88" t="e">
        <f>FIND("REV",Table_Query_from_m2mdata01[[#This Row],[fdesc]])</f>
        <v>#VALUE!</v>
      </c>
      <c r="K88" t="e">
        <f>FIND("`REV",Table_Query_from_m2mdata01[[#This Row],[fdescmemo]])</f>
        <v>#VALUE!</v>
      </c>
      <c r="L88" t="e">
        <f>FIND("`REV",Table_Query_from_m2mdata01[[#This Row],[fdesc]])</f>
        <v>#VALUE!</v>
      </c>
      <c r="M8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8" t="str">
        <f>IF(LEFT(Table_Query_from_m2mdata01[[#This Row],[fpartnoOrginal]],4)="KRBY","KRBY","")</f>
        <v/>
      </c>
      <c r="O88" t="str">
        <f>IF(Table_Query_from_m2mdata01[[#This Row],[KirbyCheck]]="KRBY",RIGHT(Table_Query_from_m2mdata01[[#This Row],[fpartnoOrginal]],LEN(Table_Query_from_m2mdata01[[#This Row],[fpartnoOrginal]])-5),"")</f>
        <v/>
      </c>
      <c r="P88" s="2" t="e">
        <f>RIGHT(IF(Table_Query_from_m2mdata01[[#This Row],[FinalRevReview]]=TRUE,"9999",IF(Table_Query_from_m2mdata01[[#This Row],[fpartrev]]="NS",Table_Query_from_m2mdata01[[#This Row],[SELECT]],Table_Query_from_m2mdata01[[#This Row],[fpartrev]])),2)</f>
        <v>#VALUE!</v>
      </c>
      <c r="Q88" s="2" t="str">
        <f>CONCATENATE("DMG ", Table_Query_from_m2mdata01[[#This Row],[fpartnoOrginal]])</f>
        <v>DMG TRAINING-LASER</v>
      </c>
      <c r="R88" s="2" t="str">
        <f>IF(LEFT(Table_Query_from_m2mdata01[[#This Row],[fpartnoOrginal]],3)="419","DontPrint",(IF(LEFT(Table_Query_from_m2mdata01[[#This Row],[fpartnoOrginal]],4)="2001","DontPrint",IF(LEFT(Table_Query_from_m2mdata01[[#This Row],[fpartnoOrginal]],3)="03D","DontPrint","DoPrint"))))</f>
        <v>DoPrint</v>
      </c>
      <c r="S88" s="2" t="b">
        <f>OR(Table_Query_from_m2mdata01[[#This Row],[KirbyCheck]]="KRBY",Table_Query_from_m2mdata01[[#This Row],[Gaston?]]="DontPrint")</f>
        <v>0</v>
      </c>
      <c r="T88" s="2" t="str">
        <f>IFERROR(VLOOKUP(Table_Query_from_m2mdata01[[#This Row],[fpartnoOrginal]],GastonRef!A:D,2,FALSE),"")</f>
        <v/>
      </c>
      <c r="U88" s="2" t="str">
        <f>IFERROR(VLOOKUP(Table_Query_from_m2mdata01[[#This Row],[fpartnoOrginal]],GastonRef!A:D,3,FALSE),"")</f>
        <v/>
      </c>
      <c r="V88" s="2" t="str">
        <f>IFERROR(VLOOKUP(Table_Query_from_m2mdata01[[#This Row],[fpartnoOrginal]],GastonRef!A:D,4,FALSE),"")</f>
        <v/>
      </c>
    </row>
    <row r="89" spans="1:22" x14ac:dyDescent="0.25">
      <c r="A89" t="s">
        <v>277</v>
      </c>
      <c r="B89" t="s">
        <v>5</v>
      </c>
      <c r="C89">
        <v>1</v>
      </c>
      <c r="D89" t="s">
        <v>6</v>
      </c>
      <c r="E89" t="s">
        <v>51</v>
      </c>
      <c r="F89" t="s">
        <v>10</v>
      </c>
      <c r="G89" t="s">
        <v>10</v>
      </c>
      <c r="H89" t="s">
        <v>18</v>
      </c>
      <c r="I89" t="e">
        <f>FIND("REV",Table_Query_from_m2mdata01[[#This Row],[fdescmemo]])</f>
        <v>#VALUE!</v>
      </c>
      <c r="J89" t="e">
        <f>FIND("REV",Table_Query_from_m2mdata01[[#This Row],[fdesc]])</f>
        <v>#VALUE!</v>
      </c>
      <c r="K89" t="e">
        <f>FIND("`REV",Table_Query_from_m2mdata01[[#This Row],[fdescmemo]])</f>
        <v>#VALUE!</v>
      </c>
      <c r="L89" t="e">
        <f>FIND("`REV",Table_Query_from_m2mdata01[[#This Row],[fdesc]])</f>
        <v>#VALUE!</v>
      </c>
      <c r="M8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89" t="str">
        <f>IF(LEFT(Table_Query_from_m2mdata01[[#This Row],[fpartnoOrginal]],4)="KRBY","KRBY","")</f>
        <v/>
      </c>
      <c r="O89" t="str">
        <f>IF(Table_Query_from_m2mdata01[[#This Row],[KirbyCheck]]="KRBY",RIGHT(Table_Query_from_m2mdata01[[#This Row],[fpartnoOrginal]],LEN(Table_Query_from_m2mdata01[[#This Row],[fpartnoOrginal]])-5),"")</f>
        <v/>
      </c>
      <c r="P89" s="2" t="e">
        <f>RIGHT(IF(Table_Query_from_m2mdata01[[#This Row],[FinalRevReview]]=TRUE,"9999",IF(Table_Query_from_m2mdata01[[#This Row],[fpartrev]]="NS",Table_Query_from_m2mdata01[[#This Row],[SELECT]],Table_Query_from_m2mdata01[[#This Row],[fpartrev]])),2)</f>
        <v>#VALUE!</v>
      </c>
      <c r="Q89" s="2" t="str">
        <f>CONCATENATE("DMG ", Table_Query_from_m2mdata01[[#This Row],[fpartnoOrginal]])</f>
        <v>DMG TRAINING FREMONT PUNCH</v>
      </c>
      <c r="R89" s="2" t="str">
        <f>IF(LEFT(Table_Query_from_m2mdata01[[#This Row],[fpartnoOrginal]],3)="419","DontPrint",(IF(LEFT(Table_Query_from_m2mdata01[[#This Row],[fpartnoOrginal]],4)="2001","DontPrint",IF(LEFT(Table_Query_from_m2mdata01[[#This Row],[fpartnoOrginal]],3)="03D","DontPrint","DoPrint"))))</f>
        <v>DoPrint</v>
      </c>
      <c r="S89" s="2" t="b">
        <f>OR(Table_Query_from_m2mdata01[[#This Row],[KirbyCheck]]="KRBY",Table_Query_from_m2mdata01[[#This Row],[Gaston?]]="DontPrint")</f>
        <v>0</v>
      </c>
      <c r="T89" s="2" t="str">
        <f>IFERROR(VLOOKUP(Table_Query_from_m2mdata01[[#This Row],[fpartnoOrginal]],GastonRef!A:D,2,FALSE),"")</f>
        <v/>
      </c>
      <c r="U89" s="2" t="str">
        <f>IFERROR(VLOOKUP(Table_Query_from_m2mdata01[[#This Row],[fpartnoOrginal]],GastonRef!A:D,3,FALSE),"")</f>
        <v/>
      </c>
      <c r="V89" s="2" t="str">
        <f>IFERROR(VLOOKUP(Table_Query_from_m2mdata01[[#This Row],[fpartnoOrginal]],GastonRef!A:D,4,FALSE),"")</f>
        <v/>
      </c>
    </row>
    <row r="90" spans="1:22" x14ac:dyDescent="0.25">
      <c r="A90" t="s">
        <v>278</v>
      </c>
      <c r="B90" t="s">
        <v>5</v>
      </c>
      <c r="C90">
        <v>1</v>
      </c>
      <c r="D90" t="s">
        <v>6</v>
      </c>
      <c r="E90" t="s">
        <v>113</v>
      </c>
      <c r="F90" t="s">
        <v>10</v>
      </c>
      <c r="G90" t="s">
        <v>95</v>
      </c>
      <c r="H90" t="s">
        <v>21</v>
      </c>
      <c r="I90" t="e">
        <f>FIND("REV",Table_Query_from_m2mdata01[[#This Row],[fdescmemo]])</f>
        <v>#VALUE!</v>
      </c>
      <c r="J90" t="e">
        <f>FIND("REV",Table_Query_from_m2mdata01[[#This Row],[fdesc]])</f>
        <v>#VALUE!</v>
      </c>
      <c r="K90" t="e">
        <f>FIND("`REV",Table_Query_from_m2mdata01[[#This Row],[fdescmemo]])</f>
        <v>#VALUE!</v>
      </c>
      <c r="L90" t="e">
        <f>FIND("`REV",Table_Query_from_m2mdata01[[#This Row],[fdesc]])</f>
        <v>#VALUE!</v>
      </c>
      <c r="M9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0" t="str">
        <f>IF(LEFT(Table_Query_from_m2mdata01[[#This Row],[fpartnoOrginal]],4)="KRBY","KRBY","")</f>
        <v/>
      </c>
      <c r="O90" t="str">
        <f>IF(Table_Query_from_m2mdata01[[#This Row],[KirbyCheck]]="KRBY",RIGHT(Table_Query_from_m2mdata01[[#This Row],[fpartnoOrginal]],LEN(Table_Query_from_m2mdata01[[#This Row],[fpartnoOrginal]])-5),"")</f>
        <v/>
      </c>
      <c r="P90" s="2" t="e">
        <f>RIGHT(IF(Table_Query_from_m2mdata01[[#This Row],[FinalRevReview]]=TRUE,"9999",IF(Table_Query_from_m2mdata01[[#This Row],[fpartrev]]="NS",Table_Query_from_m2mdata01[[#This Row],[SELECT]],Table_Query_from_m2mdata01[[#This Row],[fpartrev]])),2)</f>
        <v>#VALUE!</v>
      </c>
      <c r="Q90" s="2" t="str">
        <f>CONCATENATE("DMG ", Table_Query_from_m2mdata01[[#This Row],[fpartnoOrginal]])</f>
        <v>DMG MAINTENANCE-AMADA PRESS 2</v>
      </c>
      <c r="R90" s="2" t="str">
        <f>IF(LEFT(Table_Query_from_m2mdata01[[#This Row],[fpartnoOrginal]],3)="419","DontPrint",(IF(LEFT(Table_Query_from_m2mdata01[[#This Row],[fpartnoOrginal]],4)="2001","DontPrint",IF(LEFT(Table_Query_from_m2mdata01[[#This Row],[fpartnoOrginal]],3)="03D","DontPrint","DoPrint"))))</f>
        <v>DoPrint</v>
      </c>
      <c r="S90" s="2" t="b">
        <f>OR(Table_Query_from_m2mdata01[[#This Row],[KirbyCheck]]="KRBY",Table_Query_from_m2mdata01[[#This Row],[Gaston?]]="DontPrint")</f>
        <v>0</v>
      </c>
      <c r="T90" s="2" t="str">
        <f>IFERROR(VLOOKUP(Table_Query_from_m2mdata01[[#This Row],[fpartnoOrginal]],GastonRef!A:D,2,FALSE),"")</f>
        <v/>
      </c>
      <c r="U90" s="2" t="str">
        <f>IFERROR(VLOOKUP(Table_Query_from_m2mdata01[[#This Row],[fpartnoOrginal]],GastonRef!A:D,3,FALSE),"")</f>
        <v/>
      </c>
      <c r="V90" s="2" t="str">
        <f>IFERROR(VLOOKUP(Table_Query_from_m2mdata01[[#This Row],[fpartnoOrginal]],GastonRef!A:D,4,FALSE),"")</f>
        <v/>
      </c>
    </row>
    <row r="91" spans="1:22" x14ac:dyDescent="0.25">
      <c r="A91" t="s">
        <v>279</v>
      </c>
      <c r="B91" t="s">
        <v>5</v>
      </c>
      <c r="C91">
        <v>1</v>
      </c>
      <c r="D91" t="s">
        <v>6</v>
      </c>
      <c r="E91" t="s">
        <v>280</v>
      </c>
      <c r="F91" t="s">
        <v>10</v>
      </c>
      <c r="G91" t="s">
        <v>95</v>
      </c>
      <c r="H91" t="s">
        <v>128</v>
      </c>
      <c r="I91" t="e">
        <f>FIND("REV",Table_Query_from_m2mdata01[[#This Row],[fdescmemo]])</f>
        <v>#VALUE!</v>
      </c>
      <c r="J91" t="e">
        <f>FIND("REV",Table_Query_from_m2mdata01[[#This Row],[fdesc]])</f>
        <v>#VALUE!</v>
      </c>
      <c r="K91" t="e">
        <f>FIND("`REV",Table_Query_from_m2mdata01[[#This Row],[fdescmemo]])</f>
        <v>#VALUE!</v>
      </c>
      <c r="L91" t="e">
        <f>FIND("`REV",Table_Query_from_m2mdata01[[#This Row],[fdesc]])</f>
        <v>#VALUE!</v>
      </c>
      <c r="M9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1" t="str">
        <f>IF(LEFT(Table_Query_from_m2mdata01[[#This Row],[fpartnoOrginal]],4)="KRBY","KRBY","")</f>
        <v/>
      </c>
      <c r="O91" t="str">
        <f>IF(Table_Query_from_m2mdata01[[#This Row],[KirbyCheck]]="KRBY",RIGHT(Table_Query_from_m2mdata01[[#This Row],[fpartnoOrginal]],LEN(Table_Query_from_m2mdata01[[#This Row],[fpartnoOrginal]])-5),"")</f>
        <v/>
      </c>
      <c r="P91" s="2" t="e">
        <f>RIGHT(IF(Table_Query_from_m2mdata01[[#This Row],[FinalRevReview]]=TRUE,"9999",IF(Table_Query_from_m2mdata01[[#This Row],[fpartrev]]="NS",Table_Query_from_m2mdata01[[#This Row],[SELECT]],Table_Query_from_m2mdata01[[#This Row],[fpartrev]])),2)</f>
        <v>#VALUE!</v>
      </c>
      <c r="Q91" s="2" t="str">
        <f>CONCATENATE("DMG ", Table_Query_from_m2mdata01[[#This Row],[fpartnoOrginal]])</f>
        <v>DMG UNPLANNED R&amp;MAMADAPRESS 2</v>
      </c>
      <c r="R91" s="2" t="str">
        <f>IF(LEFT(Table_Query_from_m2mdata01[[#This Row],[fpartnoOrginal]],3)="419","DontPrint",(IF(LEFT(Table_Query_from_m2mdata01[[#This Row],[fpartnoOrginal]],4)="2001","DontPrint",IF(LEFT(Table_Query_from_m2mdata01[[#This Row],[fpartnoOrginal]],3)="03D","DontPrint","DoPrint"))))</f>
        <v>DoPrint</v>
      </c>
      <c r="S91" s="2" t="b">
        <f>OR(Table_Query_from_m2mdata01[[#This Row],[KirbyCheck]]="KRBY",Table_Query_from_m2mdata01[[#This Row],[Gaston?]]="DontPrint")</f>
        <v>0</v>
      </c>
      <c r="T91" s="2" t="str">
        <f>IFERROR(VLOOKUP(Table_Query_from_m2mdata01[[#This Row],[fpartnoOrginal]],GastonRef!A:D,2,FALSE),"")</f>
        <v/>
      </c>
      <c r="U91" s="2" t="str">
        <f>IFERROR(VLOOKUP(Table_Query_from_m2mdata01[[#This Row],[fpartnoOrginal]],GastonRef!A:D,3,FALSE),"")</f>
        <v/>
      </c>
      <c r="V91" s="2" t="str">
        <f>IFERROR(VLOOKUP(Table_Query_from_m2mdata01[[#This Row],[fpartnoOrginal]],GastonRef!A:D,4,FALSE),"")</f>
        <v/>
      </c>
    </row>
    <row r="92" spans="1:22" x14ac:dyDescent="0.25">
      <c r="A92" t="s">
        <v>281</v>
      </c>
      <c r="B92" t="s">
        <v>5</v>
      </c>
      <c r="C92">
        <v>1</v>
      </c>
      <c r="D92" t="s">
        <v>6</v>
      </c>
      <c r="E92" t="s">
        <v>79</v>
      </c>
      <c r="F92" t="s">
        <v>10</v>
      </c>
      <c r="G92" t="s">
        <v>96</v>
      </c>
      <c r="H92" t="s">
        <v>78</v>
      </c>
      <c r="I92" t="e">
        <f>FIND("REV",Table_Query_from_m2mdata01[[#This Row],[fdescmemo]])</f>
        <v>#VALUE!</v>
      </c>
      <c r="J92" t="e">
        <f>FIND("REV",Table_Query_from_m2mdata01[[#This Row],[fdesc]])</f>
        <v>#VALUE!</v>
      </c>
      <c r="K92" t="e">
        <f>FIND("`REV",Table_Query_from_m2mdata01[[#This Row],[fdescmemo]])</f>
        <v>#VALUE!</v>
      </c>
      <c r="L92" t="e">
        <f>FIND("`REV",Table_Query_from_m2mdata01[[#This Row],[fdesc]])</f>
        <v>#VALUE!</v>
      </c>
      <c r="M9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2" t="str">
        <f>IF(LEFT(Table_Query_from_m2mdata01[[#This Row],[fpartnoOrginal]],4)="KRBY","KRBY","")</f>
        <v/>
      </c>
      <c r="O92" t="str">
        <f>IF(Table_Query_from_m2mdata01[[#This Row],[KirbyCheck]]="KRBY",RIGHT(Table_Query_from_m2mdata01[[#This Row],[fpartnoOrginal]],LEN(Table_Query_from_m2mdata01[[#This Row],[fpartnoOrginal]])-5),"")</f>
        <v/>
      </c>
      <c r="P92" s="2" t="e">
        <f>RIGHT(IF(Table_Query_from_m2mdata01[[#This Row],[FinalRevReview]]=TRUE,"9999",IF(Table_Query_from_m2mdata01[[#This Row],[fpartrev]]="NS",Table_Query_from_m2mdata01[[#This Row],[SELECT]],Table_Query_from_m2mdata01[[#This Row],[fpartrev]])),2)</f>
        <v>#VALUE!</v>
      </c>
      <c r="Q92" s="2" t="str">
        <f>CONCATENATE("DMG ", Table_Query_from_m2mdata01[[#This Row],[fpartnoOrginal]])</f>
        <v>DMG MAINTENANCE-BYLASER LUL</v>
      </c>
      <c r="R92" s="2" t="str">
        <f>IF(LEFT(Table_Query_from_m2mdata01[[#This Row],[fpartnoOrginal]],3)="419","DontPrint",(IF(LEFT(Table_Query_from_m2mdata01[[#This Row],[fpartnoOrginal]],4)="2001","DontPrint",IF(LEFT(Table_Query_from_m2mdata01[[#This Row],[fpartnoOrginal]],3)="03D","DontPrint","DoPrint"))))</f>
        <v>DoPrint</v>
      </c>
      <c r="S92" s="2" t="b">
        <f>OR(Table_Query_from_m2mdata01[[#This Row],[KirbyCheck]]="KRBY",Table_Query_from_m2mdata01[[#This Row],[Gaston?]]="DontPrint")</f>
        <v>0</v>
      </c>
      <c r="T92" s="2" t="str">
        <f>IFERROR(VLOOKUP(Table_Query_from_m2mdata01[[#This Row],[fpartnoOrginal]],GastonRef!A:D,2,FALSE),"")</f>
        <v/>
      </c>
      <c r="U92" s="2" t="str">
        <f>IFERROR(VLOOKUP(Table_Query_from_m2mdata01[[#This Row],[fpartnoOrginal]],GastonRef!A:D,3,FALSE),"")</f>
        <v/>
      </c>
      <c r="V92" s="2" t="str">
        <f>IFERROR(VLOOKUP(Table_Query_from_m2mdata01[[#This Row],[fpartnoOrginal]],GastonRef!A:D,4,FALSE),"")</f>
        <v/>
      </c>
    </row>
    <row r="93" spans="1:22" x14ac:dyDescent="0.25">
      <c r="A93" t="s">
        <v>282</v>
      </c>
      <c r="B93" t="s">
        <v>5</v>
      </c>
      <c r="C93">
        <v>1</v>
      </c>
      <c r="D93" t="s">
        <v>6</v>
      </c>
      <c r="E93" t="s">
        <v>138</v>
      </c>
      <c r="F93" t="s">
        <v>10</v>
      </c>
      <c r="G93" t="s">
        <v>96</v>
      </c>
      <c r="H93" t="s">
        <v>137</v>
      </c>
      <c r="I93" t="e">
        <f>FIND("REV",Table_Query_from_m2mdata01[[#This Row],[fdescmemo]])</f>
        <v>#VALUE!</v>
      </c>
      <c r="J93" t="e">
        <f>FIND("REV",Table_Query_from_m2mdata01[[#This Row],[fdesc]])</f>
        <v>#VALUE!</v>
      </c>
      <c r="K93" t="e">
        <f>FIND("`REV",Table_Query_from_m2mdata01[[#This Row],[fdescmemo]])</f>
        <v>#VALUE!</v>
      </c>
      <c r="L93" t="e">
        <f>FIND("`REV",Table_Query_from_m2mdata01[[#This Row],[fdesc]])</f>
        <v>#VALUE!</v>
      </c>
      <c r="M9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3" t="str">
        <f>IF(LEFT(Table_Query_from_m2mdata01[[#This Row],[fpartnoOrginal]],4)="KRBY","KRBY","")</f>
        <v/>
      </c>
      <c r="O93" t="str">
        <f>IF(Table_Query_from_m2mdata01[[#This Row],[KirbyCheck]]="KRBY",RIGHT(Table_Query_from_m2mdata01[[#This Row],[fpartnoOrginal]],LEN(Table_Query_from_m2mdata01[[#This Row],[fpartnoOrginal]])-5),"")</f>
        <v/>
      </c>
      <c r="P93" s="2" t="e">
        <f>RIGHT(IF(Table_Query_from_m2mdata01[[#This Row],[FinalRevReview]]=TRUE,"9999",IF(Table_Query_from_m2mdata01[[#This Row],[fpartrev]]="NS",Table_Query_from_m2mdata01[[#This Row],[SELECT]],Table_Query_from_m2mdata01[[#This Row],[fpartrev]])),2)</f>
        <v>#VALUE!</v>
      </c>
      <c r="Q93" s="2" t="str">
        <f>CONCATENATE("DMG ", Table_Query_from_m2mdata01[[#This Row],[fpartnoOrginal]])</f>
        <v>DMG MAINTENANCE-FREMONT LVP</v>
      </c>
      <c r="R93" s="2" t="str">
        <f>IF(LEFT(Table_Query_from_m2mdata01[[#This Row],[fpartnoOrginal]],3)="419","DontPrint",(IF(LEFT(Table_Query_from_m2mdata01[[#This Row],[fpartnoOrginal]],4)="2001","DontPrint",IF(LEFT(Table_Query_from_m2mdata01[[#This Row],[fpartnoOrginal]],3)="03D","DontPrint","DoPrint"))))</f>
        <v>DoPrint</v>
      </c>
      <c r="S93" s="2" t="b">
        <f>OR(Table_Query_from_m2mdata01[[#This Row],[KirbyCheck]]="KRBY",Table_Query_from_m2mdata01[[#This Row],[Gaston?]]="DontPrint")</f>
        <v>0</v>
      </c>
      <c r="T93" s="2" t="str">
        <f>IFERROR(VLOOKUP(Table_Query_from_m2mdata01[[#This Row],[fpartnoOrginal]],GastonRef!A:D,2,FALSE),"")</f>
        <v/>
      </c>
      <c r="U93" s="2" t="str">
        <f>IFERROR(VLOOKUP(Table_Query_from_m2mdata01[[#This Row],[fpartnoOrginal]],GastonRef!A:D,3,FALSE),"")</f>
        <v/>
      </c>
      <c r="V93" s="2" t="str">
        <f>IFERROR(VLOOKUP(Table_Query_from_m2mdata01[[#This Row],[fpartnoOrginal]],GastonRef!A:D,4,FALSE),"")</f>
        <v/>
      </c>
    </row>
    <row r="94" spans="1:22" x14ac:dyDescent="0.25">
      <c r="A94" t="s">
        <v>283</v>
      </c>
      <c r="B94" t="s">
        <v>5</v>
      </c>
      <c r="C94">
        <v>1</v>
      </c>
      <c r="D94" t="s">
        <v>6</v>
      </c>
      <c r="E94" t="s">
        <v>284</v>
      </c>
      <c r="F94" t="s">
        <v>10</v>
      </c>
      <c r="G94" t="s">
        <v>140</v>
      </c>
      <c r="H94" t="s">
        <v>139</v>
      </c>
      <c r="I94" t="e">
        <f>FIND("REV",Table_Query_from_m2mdata01[[#This Row],[fdescmemo]])</f>
        <v>#VALUE!</v>
      </c>
      <c r="J94" t="e">
        <f>FIND("REV",Table_Query_from_m2mdata01[[#This Row],[fdesc]])</f>
        <v>#VALUE!</v>
      </c>
      <c r="K94" t="e">
        <f>FIND("`REV",Table_Query_from_m2mdata01[[#This Row],[fdescmemo]])</f>
        <v>#VALUE!</v>
      </c>
      <c r="L94" t="e">
        <f>FIND("`REV",Table_Query_from_m2mdata01[[#This Row],[fdesc]])</f>
        <v>#VALUE!</v>
      </c>
      <c r="M9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4" t="str">
        <f>IF(LEFT(Table_Query_from_m2mdata01[[#This Row],[fpartnoOrginal]],4)="KRBY","KRBY","")</f>
        <v/>
      </c>
      <c r="O94" t="str">
        <f>IF(Table_Query_from_m2mdata01[[#This Row],[KirbyCheck]]="KRBY",RIGHT(Table_Query_from_m2mdata01[[#This Row],[fpartnoOrginal]],LEN(Table_Query_from_m2mdata01[[#This Row],[fpartnoOrginal]])-5),"")</f>
        <v/>
      </c>
      <c r="P94" s="2" t="e">
        <f>RIGHT(IF(Table_Query_from_m2mdata01[[#This Row],[FinalRevReview]]=TRUE,"9999",IF(Table_Query_from_m2mdata01[[#This Row],[fpartrev]]="NS",Table_Query_from_m2mdata01[[#This Row],[SELECT]],Table_Query_from_m2mdata01[[#This Row],[fpartrev]])),2)</f>
        <v>#VALUE!</v>
      </c>
      <c r="Q94" s="2" t="str">
        <f>CONCATENATE("DMG ", Table_Query_from_m2mdata01[[#This Row],[fpartnoOrginal]])</f>
        <v>DMG UNPLANNED R&amp;M  LVP</v>
      </c>
      <c r="R94" s="2" t="str">
        <f>IF(LEFT(Table_Query_from_m2mdata01[[#This Row],[fpartnoOrginal]],3)="419","DontPrint",(IF(LEFT(Table_Query_from_m2mdata01[[#This Row],[fpartnoOrginal]],4)="2001","DontPrint",IF(LEFT(Table_Query_from_m2mdata01[[#This Row],[fpartnoOrginal]],3)="03D","DontPrint","DoPrint"))))</f>
        <v>DoPrint</v>
      </c>
      <c r="S94" s="2" t="b">
        <f>OR(Table_Query_from_m2mdata01[[#This Row],[KirbyCheck]]="KRBY",Table_Query_from_m2mdata01[[#This Row],[Gaston?]]="DontPrint")</f>
        <v>0</v>
      </c>
      <c r="T94" s="2" t="str">
        <f>IFERROR(VLOOKUP(Table_Query_from_m2mdata01[[#This Row],[fpartnoOrginal]],GastonRef!A:D,2,FALSE),"")</f>
        <v/>
      </c>
      <c r="U94" s="2" t="str">
        <f>IFERROR(VLOOKUP(Table_Query_from_m2mdata01[[#This Row],[fpartnoOrginal]],GastonRef!A:D,3,FALSE),"")</f>
        <v/>
      </c>
      <c r="V94" s="2" t="str">
        <f>IFERROR(VLOOKUP(Table_Query_from_m2mdata01[[#This Row],[fpartnoOrginal]],GastonRef!A:D,4,FALSE),"")</f>
        <v/>
      </c>
    </row>
    <row r="95" spans="1:22" x14ac:dyDescent="0.25">
      <c r="A95" t="s">
        <v>285</v>
      </c>
      <c r="B95" t="s">
        <v>5</v>
      </c>
      <c r="C95">
        <v>1</v>
      </c>
      <c r="D95" t="s">
        <v>6</v>
      </c>
      <c r="E95" t="s">
        <v>59</v>
      </c>
      <c r="F95" t="s">
        <v>10</v>
      </c>
      <c r="G95" t="s">
        <v>10</v>
      </c>
      <c r="H95" t="s">
        <v>29</v>
      </c>
      <c r="I95" t="e">
        <f>FIND("REV",Table_Query_from_m2mdata01[[#This Row],[fdescmemo]])</f>
        <v>#VALUE!</v>
      </c>
      <c r="J95" t="e">
        <f>FIND("REV",Table_Query_from_m2mdata01[[#This Row],[fdesc]])</f>
        <v>#VALUE!</v>
      </c>
      <c r="K95" t="e">
        <f>FIND("`REV",Table_Query_from_m2mdata01[[#This Row],[fdescmemo]])</f>
        <v>#VALUE!</v>
      </c>
      <c r="L95" t="e">
        <f>FIND("`REV",Table_Query_from_m2mdata01[[#This Row],[fdesc]])</f>
        <v>#VALUE!</v>
      </c>
      <c r="M9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5" t="str">
        <f>IF(LEFT(Table_Query_from_m2mdata01[[#This Row],[fpartnoOrginal]],4)="KRBY","KRBY","")</f>
        <v/>
      </c>
      <c r="O95" t="str">
        <f>IF(Table_Query_from_m2mdata01[[#This Row],[KirbyCheck]]="KRBY",RIGHT(Table_Query_from_m2mdata01[[#This Row],[fpartnoOrginal]],LEN(Table_Query_from_m2mdata01[[#This Row],[fpartnoOrginal]])-5),"")</f>
        <v/>
      </c>
      <c r="P95" s="2" t="e">
        <f>RIGHT(IF(Table_Query_from_m2mdata01[[#This Row],[FinalRevReview]]=TRUE,"9999",IF(Table_Query_from_m2mdata01[[#This Row],[fpartrev]]="NS",Table_Query_from_m2mdata01[[#This Row],[SELECT]],Table_Query_from_m2mdata01[[#This Row],[fpartrev]])),2)</f>
        <v>#VALUE!</v>
      </c>
      <c r="Q95" s="2" t="str">
        <f>CONCATENATE("DMG ", Table_Query_from_m2mdata01[[#This Row],[fpartnoOrginal]])</f>
        <v>DMG R&amp;D PC70 PROD/PROC IMPROV</v>
      </c>
      <c r="R95" s="2" t="str">
        <f>IF(LEFT(Table_Query_from_m2mdata01[[#This Row],[fpartnoOrginal]],3)="419","DontPrint",(IF(LEFT(Table_Query_from_m2mdata01[[#This Row],[fpartnoOrginal]],4)="2001","DontPrint",IF(LEFT(Table_Query_from_m2mdata01[[#This Row],[fpartnoOrginal]],3)="03D","DontPrint","DoPrint"))))</f>
        <v>DoPrint</v>
      </c>
      <c r="S95" s="2" t="b">
        <f>OR(Table_Query_from_m2mdata01[[#This Row],[KirbyCheck]]="KRBY",Table_Query_from_m2mdata01[[#This Row],[Gaston?]]="DontPrint")</f>
        <v>0</v>
      </c>
      <c r="T95" s="2" t="str">
        <f>IFERROR(VLOOKUP(Table_Query_from_m2mdata01[[#This Row],[fpartnoOrginal]],GastonRef!A:D,2,FALSE),"")</f>
        <v/>
      </c>
      <c r="U95" s="2" t="str">
        <f>IFERROR(VLOOKUP(Table_Query_from_m2mdata01[[#This Row],[fpartnoOrginal]],GastonRef!A:D,3,FALSE),"")</f>
        <v/>
      </c>
      <c r="V95" s="2" t="str">
        <f>IFERROR(VLOOKUP(Table_Query_from_m2mdata01[[#This Row],[fpartnoOrginal]],GastonRef!A:D,4,FALSE),"")</f>
        <v/>
      </c>
    </row>
    <row r="96" spans="1:22" x14ac:dyDescent="0.25">
      <c r="A96" t="s">
        <v>3106</v>
      </c>
      <c r="B96" t="s">
        <v>5</v>
      </c>
      <c r="C96">
        <v>1</v>
      </c>
      <c r="D96" t="s">
        <v>6</v>
      </c>
      <c r="E96" t="s">
        <v>2577</v>
      </c>
      <c r="F96" t="s">
        <v>10</v>
      </c>
      <c r="G96" t="s">
        <v>3107</v>
      </c>
      <c r="H96" t="s">
        <v>2577</v>
      </c>
      <c r="I96" t="e">
        <f>FIND("REV",Table_Query_from_m2mdata01[[#This Row],[fdescmemo]])</f>
        <v>#VALUE!</v>
      </c>
      <c r="J96" t="e">
        <f>FIND("REV",Table_Query_from_m2mdata01[[#This Row],[fdesc]])</f>
        <v>#VALUE!</v>
      </c>
      <c r="K96" t="e">
        <f>FIND("`REV",Table_Query_from_m2mdata01[[#This Row],[fdescmemo]])</f>
        <v>#VALUE!</v>
      </c>
      <c r="L96" t="e">
        <f>FIND("`REV",Table_Query_from_m2mdata01[[#This Row],[fdesc]])</f>
        <v>#VALUE!</v>
      </c>
      <c r="M9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6" t="str">
        <f>IF(LEFT(Table_Query_from_m2mdata01[[#This Row],[fpartnoOrginal]],4)="KRBY","KRBY","")</f>
        <v/>
      </c>
      <c r="O96" t="str">
        <f>IF(Table_Query_from_m2mdata01[[#This Row],[KirbyCheck]]="KRBY",RIGHT(Table_Query_from_m2mdata01[[#This Row],[fpartnoOrginal]],LEN(Table_Query_from_m2mdata01[[#This Row],[fpartnoOrginal]])-5),"")</f>
        <v/>
      </c>
      <c r="P96" s="2" t="e">
        <f>RIGHT(IF(Table_Query_from_m2mdata01[[#This Row],[FinalRevReview]]=TRUE,"9999",IF(Table_Query_from_m2mdata01[[#This Row],[fpartrev]]="NS",Table_Query_from_m2mdata01[[#This Row],[SELECT]],Table_Query_from_m2mdata01[[#This Row],[fpartrev]])),2)</f>
        <v>#VALUE!</v>
      </c>
      <c r="Q96" s="2" t="str">
        <f>CONCATENATE("DMG ", Table_Query_from_m2mdata01[[#This Row],[fpartnoOrginal]])</f>
        <v>DMG SPOT WELDING TEST PLATES</v>
      </c>
      <c r="R96" s="2" t="str">
        <f>IF(LEFT(Table_Query_from_m2mdata01[[#This Row],[fpartnoOrginal]],3)="419","DontPrint",(IF(LEFT(Table_Query_from_m2mdata01[[#This Row],[fpartnoOrginal]],4)="2001","DontPrint",IF(LEFT(Table_Query_from_m2mdata01[[#This Row],[fpartnoOrginal]],3)="03D","DontPrint","DoPrint"))))</f>
        <v>DoPrint</v>
      </c>
      <c r="S96" s="2" t="b">
        <f>OR(Table_Query_from_m2mdata01[[#This Row],[KirbyCheck]]="KRBY",Table_Query_from_m2mdata01[[#This Row],[Gaston?]]="DontPrint")</f>
        <v>0</v>
      </c>
      <c r="T96" s="2" t="str">
        <f>IFERROR(VLOOKUP(Table_Query_from_m2mdata01[[#This Row],[fpartnoOrginal]],GastonRef!A:D,2,FALSE),"")</f>
        <v/>
      </c>
      <c r="U96" s="2" t="str">
        <f>IFERROR(VLOOKUP(Table_Query_from_m2mdata01[[#This Row],[fpartnoOrginal]],GastonRef!A:D,3,FALSE),"")</f>
        <v/>
      </c>
      <c r="V96" s="2" t="str">
        <f>IFERROR(VLOOKUP(Table_Query_from_m2mdata01[[#This Row],[fpartnoOrginal]],GastonRef!A:D,4,FALSE),"")</f>
        <v/>
      </c>
    </row>
    <row r="97" spans="1:22" x14ac:dyDescent="0.25">
      <c r="A97" t="s">
        <v>376</v>
      </c>
      <c r="B97" t="s">
        <v>5</v>
      </c>
      <c r="C97">
        <v>1</v>
      </c>
      <c r="D97" t="s">
        <v>6</v>
      </c>
      <c r="E97" t="s">
        <v>378</v>
      </c>
      <c r="F97" t="s">
        <v>10</v>
      </c>
      <c r="G97" t="s">
        <v>10</v>
      </c>
      <c r="H97" t="s">
        <v>377</v>
      </c>
      <c r="I97" t="e">
        <f>FIND("REV",Table_Query_from_m2mdata01[[#This Row],[fdescmemo]])</f>
        <v>#VALUE!</v>
      </c>
      <c r="J97" t="e">
        <f>FIND("REV",Table_Query_from_m2mdata01[[#This Row],[fdesc]])</f>
        <v>#VALUE!</v>
      </c>
      <c r="K97" t="e">
        <f>FIND("`REV",Table_Query_from_m2mdata01[[#This Row],[fdescmemo]])</f>
        <v>#VALUE!</v>
      </c>
      <c r="L97" t="e">
        <f>FIND("`REV",Table_Query_from_m2mdata01[[#This Row],[fdesc]])</f>
        <v>#VALUE!</v>
      </c>
      <c r="M9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7" t="str">
        <f>IF(LEFT(Table_Query_from_m2mdata01[[#This Row],[fpartnoOrginal]],4)="KRBY","KRBY","")</f>
        <v>KRBY</v>
      </c>
      <c r="O97" t="str">
        <f>IF(Table_Query_from_m2mdata01[[#This Row],[KirbyCheck]]="KRBY",RIGHT(Table_Query_from_m2mdata01[[#This Row],[fpartnoOrginal]],LEN(Table_Query_from_m2mdata01[[#This Row],[fpartnoOrginal]])-5),"")</f>
        <v>624-9534 WELD ROBOT</v>
      </c>
      <c r="P97" s="2" t="str">
        <f>RIGHT(IF(Table_Query_from_m2mdata01[[#This Row],[FinalRevReview]]=TRUE,"9999",IF(Table_Query_from_m2mdata01[[#This Row],[fpartrev]]="NS",Table_Query_from_m2mdata01[[#This Row],[SELECT]],Table_Query_from_m2mdata01[[#This Row],[fpartrev]])),2)</f>
        <v>99</v>
      </c>
      <c r="Q97" s="2" t="str">
        <f>CONCATENATE("DMG ", Table_Query_from_m2mdata01[[#This Row],[fpartnoOrginal]])</f>
        <v>DMG KRBY-624-9534 WELD ROBOT</v>
      </c>
      <c r="R97" s="2" t="str">
        <f>IF(LEFT(Table_Query_from_m2mdata01[[#This Row],[fpartnoOrginal]],3)="419","DontPrint",(IF(LEFT(Table_Query_from_m2mdata01[[#This Row],[fpartnoOrginal]],4)="2001","DontPrint",IF(LEFT(Table_Query_from_m2mdata01[[#This Row],[fpartnoOrginal]],3)="03D","DontPrint","DoPrint"))))</f>
        <v>DoPrint</v>
      </c>
      <c r="S97" s="2" t="b">
        <f>OR(Table_Query_from_m2mdata01[[#This Row],[KirbyCheck]]="KRBY",Table_Query_from_m2mdata01[[#This Row],[Gaston?]]="DontPrint")</f>
        <v>1</v>
      </c>
      <c r="T97" s="2" t="str">
        <f>IFERROR(VLOOKUP(Table_Query_from_m2mdata01[[#This Row],[fpartnoOrginal]],GastonRef!A:D,2,FALSE),"")</f>
        <v/>
      </c>
      <c r="U97" s="2" t="str">
        <f>IFERROR(VLOOKUP(Table_Query_from_m2mdata01[[#This Row],[fpartnoOrginal]],GastonRef!A:D,3,FALSE),"")</f>
        <v/>
      </c>
      <c r="V97" s="2" t="str">
        <f>IFERROR(VLOOKUP(Table_Query_from_m2mdata01[[#This Row],[fpartnoOrginal]],GastonRef!A:D,4,FALSE),"")</f>
        <v/>
      </c>
    </row>
    <row r="98" spans="1:22" x14ac:dyDescent="0.25">
      <c r="A98" t="s">
        <v>385</v>
      </c>
      <c r="B98" t="s">
        <v>5</v>
      </c>
      <c r="C98">
        <v>1</v>
      </c>
      <c r="D98" t="s">
        <v>387</v>
      </c>
      <c r="E98" t="s">
        <v>388</v>
      </c>
      <c r="F98" t="s">
        <v>10</v>
      </c>
      <c r="G98" t="s">
        <v>10</v>
      </c>
      <c r="H98" t="s">
        <v>386</v>
      </c>
      <c r="I98" t="e">
        <f>FIND("REV",Table_Query_from_m2mdata01[[#This Row],[fdescmemo]])</f>
        <v>#VALUE!</v>
      </c>
      <c r="J98" t="e">
        <f>FIND("REV",Table_Query_from_m2mdata01[[#This Row],[fdesc]])</f>
        <v>#VALUE!</v>
      </c>
      <c r="K98" t="e">
        <f>FIND("`REV",Table_Query_from_m2mdata01[[#This Row],[fdescmemo]])</f>
        <v>#VALUE!</v>
      </c>
      <c r="L98" t="e">
        <f>FIND("`REV",Table_Query_from_m2mdata01[[#This Row],[fdesc]])</f>
        <v>#VALUE!</v>
      </c>
      <c r="M9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8" t="str">
        <f>IF(LEFT(Table_Query_from_m2mdata01[[#This Row],[fpartnoOrginal]],4)="KRBY","KRBY","")</f>
        <v/>
      </c>
      <c r="O98" t="str">
        <f>IF(Table_Query_from_m2mdata01[[#This Row],[KirbyCheck]]="KRBY",RIGHT(Table_Query_from_m2mdata01[[#This Row],[fpartnoOrginal]],LEN(Table_Query_from_m2mdata01[[#This Row],[fpartnoOrginal]])-5),"")</f>
        <v/>
      </c>
      <c r="P98" s="2" t="e">
        <f>RIGHT(IF(Table_Query_from_m2mdata01[[#This Row],[FinalRevReview]]=TRUE,"9999",IF(Table_Query_from_m2mdata01[[#This Row],[fpartrev]]="NS",Table_Query_from_m2mdata01[[#This Row],[SELECT]],Table_Query_from_m2mdata01[[#This Row],[fpartrev]])),2)</f>
        <v>#VALUE!</v>
      </c>
      <c r="Q98" s="2" t="str">
        <f>CONCATENATE("DMG ", Table_Query_from_m2mdata01[[#This Row],[fpartnoOrginal]])</f>
        <v>DMG DRILL/TAP HOLDER</v>
      </c>
      <c r="R98" s="2" t="str">
        <f>IF(LEFT(Table_Query_from_m2mdata01[[#This Row],[fpartnoOrginal]],3)="419","DontPrint",(IF(LEFT(Table_Query_from_m2mdata01[[#This Row],[fpartnoOrginal]],4)="2001","DontPrint",IF(LEFT(Table_Query_from_m2mdata01[[#This Row],[fpartnoOrginal]],3)="03D","DontPrint","DoPrint"))))</f>
        <v>DoPrint</v>
      </c>
      <c r="S98" s="2" t="b">
        <f>OR(Table_Query_from_m2mdata01[[#This Row],[KirbyCheck]]="KRBY",Table_Query_from_m2mdata01[[#This Row],[Gaston?]]="DontPrint")</f>
        <v>0</v>
      </c>
      <c r="T98" s="2" t="str">
        <f>IFERROR(VLOOKUP(Table_Query_from_m2mdata01[[#This Row],[fpartnoOrginal]],GastonRef!A:D,2,FALSE),"")</f>
        <v/>
      </c>
      <c r="U98" s="2" t="str">
        <f>IFERROR(VLOOKUP(Table_Query_from_m2mdata01[[#This Row],[fpartnoOrginal]],GastonRef!A:D,3,FALSE),"")</f>
        <v/>
      </c>
      <c r="V98" s="2" t="str">
        <f>IFERROR(VLOOKUP(Table_Query_from_m2mdata01[[#This Row],[fpartnoOrginal]],GastonRef!A:D,4,FALSE),"")</f>
        <v/>
      </c>
    </row>
    <row r="99" spans="1:22" x14ac:dyDescent="0.25">
      <c r="A99" t="s">
        <v>397</v>
      </c>
      <c r="B99" t="s">
        <v>5</v>
      </c>
      <c r="C99">
        <v>1</v>
      </c>
      <c r="D99" t="s">
        <v>6</v>
      </c>
      <c r="E99" t="s">
        <v>406</v>
      </c>
      <c r="F99" t="s">
        <v>10</v>
      </c>
      <c r="G99" t="s">
        <v>10</v>
      </c>
      <c r="H99" t="s">
        <v>398</v>
      </c>
      <c r="I99" t="e">
        <f>FIND("REV",Table_Query_from_m2mdata01[[#This Row],[fdescmemo]])</f>
        <v>#VALUE!</v>
      </c>
      <c r="J99" t="e">
        <f>FIND("REV",Table_Query_from_m2mdata01[[#This Row],[fdesc]])</f>
        <v>#VALUE!</v>
      </c>
      <c r="K99" t="e">
        <f>FIND("`REV",Table_Query_from_m2mdata01[[#This Row],[fdescmemo]])</f>
        <v>#VALUE!</v>
      </c>
      <c r="L99" t="e">
        <f>FIND("`REV",Table_Query_from_m2mdata01[[#This Row],[fdesc]])</f>
        <v>#VALUE!</v>
      </c>
      <c r="M9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99" t="str">
        <f>IF(LEFT(Table_Query_from_m2mdata01[[#This Row],[fpartnoOrginal]],4)="KRBY","KRBY","")</f>
        <v>KRBY</v>
      </c>
      <c r="O99" t="str">
        <f>IF(Table_Query_from_m2mdata01[[#This Row],[KirbyCheck]]="KRBY",RIGHT(Table_Query_from_m2mdata01[[#This Row],[fpartnoOrginal]],LEN(Table_Query_from_m2mdata01[[#This Row],[fpartnoOrginal]])-5),"")</f>
        <v>5865 POST SET</v>
      </c>
      <c r="P99" s="2" t="str">
        <f>RIGHT(IF(Table_Query_from_m2mdata01[[#This Row],[FinalRevReview]]=TRUE,"9999",IF(Table_Query_from_m2mdata01[[#This Row],[fpartrev]]="NS",Table_Query_from_m2mdata01[[#This Row],[SELECT]],Table_Query_from_m2mdata01[[#This Row],[fpartrev]])),2)</f>
        <v>99</v>
      </c>
      <c r="Q99" s="2" t="str">
        <f>CONCATENATE("DMG ", Table_Query_from_m2mdata01[[#This Row],[fpartnoOrginal]])</f>
        <v>DMG KRBY 5865 POST SET</v>
      </c>
      <c r="R99" s="2" t="str">
        <f>IF(LEFT(Table_Query_from_m2mdata01[[#This Row],[fpartnoOrginal]],3)="419","DontPrint",(IF(LEFT(Table_Query_from_m2mdata01[[#This Row],[fpartnoOrginal]],4)="2001","DontPrint",IF(LEFT(Table_Query_from_m2mdata01[[#This Row],[fpartnoOrginal]],3)="03D","DontPrint","DoPrint"))))</f>
        <v>DoPrint</v>
      </c>
      <c r="S99" s="2" t="b">
        <f>OR(Table_Query_from_m2mdata01[[#This Row],[KirbyCheck]]="KRBY",Table_Query_from_m2mdata01[[#This Row],[Gaston?]]="DontPrint")</f>
        <v>1</v>
      </c>
      <c r="T99" s="2" t="str">
        <f>IFERROR(VLOOKUP(Table_Query_from_m2mdata01[[#This Row],[fpartnoOrginal]],GastonRef!A:D,2,FALSE),"")</f>
        <v/>
      </c>
      <c r="U99" s="2" t="str">
        <f>IFERROR(VLOOKUP(Table_Query_from_m2mdata01[[#This Row],[fpartnoOrginal]],GastonRef!A:D,3,FALSE),"")</f>
        <v/>
      </c>
      <c r="V99" s="2" t="str">
        <f>IFERROR(VLOOKUP(Table_Query_from_m2mdata01[[#This Row],[fpartnoOrginal]],GastonRef!A:D,4,FALSE),"")</f>
        <v/>
      </c>
    </row>
    <row r="100" spans="1:22" x14ac:dyDescent="0.25">
      <c r="A100" t="s">
        <v>460</v>
      </c>
      <c r="B100" t="s">
        <v>5</v>
      </c>
      <c r="C100">
        <v>1</v>
      </c>
      <c r="D100" t="s">
        <v>6</v>
      </c>
      <c r="E100" t="s">
        <v>462</v>
      </c>
      <c r="F100" t="s">
        <v>10</v>
      </c>
      <c r="G100" t="s">
        <v>463</v>
      </c>
      <c r="H100" t="s">
        <v>461</v>
      </c>
      <c r="I100" t="e">
        <f>FIND("REV",Table_Query_from_m2mdata01[[#This Row],[fdescmemo]])</f>
        <v>#VALUE!</v>
      </c>
      <c r="J100" t="e">
        <f>FIND("REV",Table_Query_from_m2mdata01[[#This Row],[fdesc]])</f>
        <v>#VALUE!</v>
      </c>
      <c r="K100" t="e">
        <f>FIND("`REV",Table_Query_from_m2mdata01[[#This Row],[fdescmemo]])</f>
        <v>#VALUE!</v>
      </c>
      <c r="L100" t="e">
        <f>FIND("`REV",Table_Query_from_m2mdata01[[#This Row],[fdesc]])</f>
        <v>#VALUE!</v>
      </c>
      <c r="M10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0" t="str">
        <f>IF(LEFT(Table_Query_from_m2mdata01[[#This Row],[fpartnoOrginal]],4)="KRBY","KRBY","")</f>
        <v>KRBY</v>
      </c>
      <c r="O100" t="str">
        <f>IF(Table_Query_from_m2mdata01[[#This Row],[KirbyCheck]]="KRBY",RIGHT(Table_Query_from_m2mdata01[[#This Row],[fpartnoOrginal]],LEN(Table_Query_from_m2mdata01[[#This Row],[fpartnoOrginal]])-5),"")</f>
        <v>551-0846 FIXTURES</v>
      </c>
      <c r="P100" s="2" t="str">
        <f>RIGHT(IF(Table_Query_from_m2mdata01[[#This Row],[FinalRevReview]]=TRUE,"9999",IF(Table_Query_from_m2mdata01[[#This Row],[fpartrev]]="NS",Table_Query_from_m2mdata01[[#This Row],[SELECT]],Table_Query_from_m2mdata01[[#This Row],[fpartrev]])),2)</f>
        <v>99</v>
      </c>
      <c r="Q100" s="2" t="str">
        <f>CONCATENATE("DMG ", Table_Query_from_m2mdata01[[#This Row],[fpartnoOrginal]])</f>
        <v>DMG KRBY 551-0846 FIXTURES</v>
      </c>
      <c r="R100" s="2" t="str">
        <f>IF(LEFT(Table_Query_from_m2mdata01[[#This Row],[fpartnoOrginal]],3)="419","DontPrint",(IF(LEFT(Table_Query_from_m2mdata01[[#This Row],[fpartnoOrginal]],4)="2001","DontPrint",IF(LEFT(Table_Query_from_m2mdata01[[#This Row],[fpartnoOrginal]],3)="03D","DontPrint","DoPrint"))))</f>
        <v>DoPrint</v>
      </c>
      <c r="S100" s="2" t="b">
        <f>OR(Table_Query_from_m2mdata01[[#This Row],[KirbyCheck]]="KRBY",Table_Query_from_m2mdata01[[#This Row],[Gaston?]]="DontPrint")</f>
        <v>1</v>
      </c>
      <c r="T100" s="2" t="str">
        <f>IFERROR(VLOOKUP(Table_Query_from_m2mdata01[[#This Row],[fpartnoOrginal]],GastonRef!A:D,2,FALSE),"")</f>
        <v/>
      </c>
      <c r="U100" s="2" t="str">
        <f>IFERROR(VLOOKUP(Table_Query_from_m2mdata01[[#This Row],[fpartnoOrginal]],GastonRef!A:D,3,FALSE),"")</f>
        <v/>
      </c>
      <c r="V100" s="2" t="str">
        <f>IFERROR(VLOOKUP(Table_Query_from_m2mdata01[[#This Row],[fpartnoOrginal]],GastonRef!A:D,4,FALSE),"")</f>
        <v/>
      </c>
    </row>
    <row r="101" spans="1:22" x14ac:dyDescent="0.25">
      <c r="A101" t="s">
        <v>555</v>
      </c>
      <c r="B101" t="s">
        <v>5</v>
      </c>
      <c r="C101">
        <v>1</v>
      </c>
      <c r="D101" t="s">
        <v>6</v>
      </c>
      <c r="E101" t="s">
        <v>557</v>
      </c>
      <c r="F101" t="s">
        <v>10</v>
      </c>
      <c r="G101" t="s">
        <v>10</v>
      </c>
      <c r="H101" t="s">
        <v>556</v>
      </c>
      <c r="I101" t="e">
        <f>FIND("REV",Table_Query_from_m2mdata01[[#This Row],[fdescmemo]])</f>
        <v>#VALUE!</v>
      </c>
      <c r="J101" t="e">
        <f>FIND("REV",Table_Query_from_m2mdata01[[#This Row],[fdesc]])</f>
        <v>#VALUE!</v>
      </c>
      <c r="K101" t="e">
        <f>FIND("`REV",Table_Query_from_m2mdata01[[#This Row],[fdescmemo]])</f>
        <v>#VALUE!</v>
      </c>
      <c r="L101" t="e">
        <f>FIND("`REV",Table_Query_from_m2mdata01[[#This Row],[fdesc]])</f>
        <v>#VALUE!</v>
      </c>
      <c r="M10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1" t="str">
        <f>IF(LEFT(Table_Query_from_m2mdata01[[#This Row],[fpartnoOrginal]],4)="KRBY","KRBY","")</f>
        <v/>
      </c>
      <c r="O101" t="str">
        <f>IF(Table_Query_from_m2mdata01[[#This Row],[KirbyCheck]]="KRBY",RIGHT(Table_Query_from_m2mdata01[[#This Row],[fpartnoOrginal]],LEN(Table_Query_from_m2mdata01[[#This Row],[fpartnoOrginal]])-5),"")</f>
        <v/>
      </c>
      <c r="P101" s="2" t="e">
        <f>RIGHT(IF(Table_Query_from_m2mdata01[[#This Row],[FinalRevReview]]=TRUE,"9999",IF(Table_Query_from_m2mdata01[[#This Row],[fpartrev]]="NS",Table_Query_from_m2mdata01[[#This Row],[SELECT]],Table_Query_from_m2mdata01[[#This Row],[fpartrev]])),2)</f>
        <v>#VALUE!</v>
      </c>
      <c r="Q101" s="2" t="str">
        <f>CONCATENATE("DMG ", Table_Query_from_m2mdata01[[#This Row],[fpartnoOrginal]])</f>
        <v>DMG IR JIGS</v>
      </c>
      <c r="R101" s="2" t="str">
        <f>IF(LEFT(Table_Query_from_m2mdata01[[#This Row],[fpartnoOrginal]],3)="419","DontPrint",(IF(LEFT(Table_Query_from_m2mdata01[[#This Row],[fpartnoOrginal]],4)="2001","DontPrint",IF(LEFT(Table_Query_from_m2mdata01[[#This Row],[fpartnoOrginal]],3)="03D","DontPrint","DoPrint"))))</f>
        <v>DoPrint</v>
      </c>
      <c r="S101" s="2" t="b">
        <f>OR(Table_Query_from_m2mdata01[[#This Row],[KirbyCheck]]="KRBY",Table_Query_from_m2mdata01[[#This Row],[Gaston?]]="DontPrint")</f>
        <v>0</v>
      </c>
      <c r="T101" s="2" t="str">
        <f>IFERROR(VLOOKUP(Table_Query_from_m2mdata01[[#This Row],[fpartnoOrginal]],GastonRef!A:D,2,FALSE),"")</f>
        <v/>
      </c>
      <c r="U101" s="2" t="str">
        <f>IFERROR(VLOOKUP(Table_Query_from_m2mdata01[[#This Row],[fpartnoOrginal]],GastonRef!A:D,3,FALSE),"")</f>
        <v/>
      </c>
      <c r="V101" s="2" t="str">
        <f>IFERROR(VLOOKUP(Table_Query_from_m2mdata01[[#This Row],[fpartnoOrginal]],GastonRef!A:D,4,FALSE),"")</f>
        <v/>
      </c>
    </row>
    <row r="102" spans="1:22" x14ac:dyDescent="0.25">
      <c r="A102" t="s">
        <v>614</v>
      </c>
      <c r="B102" t="s">
        <v>5</v>
      </c>
      <c r="C102">
        <v>1</v>
      </c>
      <c r="D102" t="s">
        <v>6</v>
      </c>
      <c r="E102" t="s">
        <v>10</v>
      </c>
      <c r="F102" t="s">
        <v>10</v>
      </c>
      <c r="G102" t="s">
        <v>10</v>
      </c>
      <c r="H102" t="s">
        <v>615</v>
      </c>
      <c r="I102" t="e">
        <f>FIND("REV",Table_Query_from_m2mdata01[[#This Row],[fdescmemo]])</f>
        <v>#VALUE!</v>
      </c>
      <c r="J102" t="e">
        <f>FIND("REV",Table_Query_from_m2mdata01[[#This Row],[fdesc]])</f>
        <v>#VALUE!</v>
      </c>
      <c r="K102" t="e">
        <f>FIND("`REV",Table_Query_from_m2mdata01[[#This Row],[fdescmemo]])</f>
        <v>#VALUE!</v>
      </c>
      <c r="L102" t="e">
        <f>FIND("`REV",Table_Query_from_m2mdata01[[#This Row],[fdesc]])</f>
        <v>#VALUE!</v>
      </c>
      <c r="M10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2" t="str">
        <f>IF(LEFT(Table_Query_from_m2mdata01[[#This Row],[fpartnoOrginal]],4)="KRBY","KRBY","")</f>
        <v/>
      </c>
      <c r="O102" t="str">
        <f>IF(Table_Query_from_m2mdata01[[#This Row],[KirbyCheck]]="KRBY",RIGHT(Table_Query_from_m2mdata01[[#This Row],[fpartnoOrginal]],LEN(Table_Query_from_m2mdata01[[#This Row],[fpartnoOrginal]])-5),"")</f>
        <v/>
      </c>
      <c r="P102" s="2" t="e">
        <f>RIGHT(IF(Table_Query_from_m2mdata01[[#This Row],[FinalRevReview]]=TRUE,"9999",IF(Table_Query_from_m2mdata01[[#This Row],[fpartrev]]="NS",Table_Query_from_m2mdata01[[#This Row],[SELECT]],Table_Query_from_m2mdata01[[#This Row],[fpartrev]])),2)</f>
        <v>#VALUE!</v>
      </c>
      <c r="Q102" s="2" t="str">
        <f>CONCATENATE("DMG ", Table_Query_from_m2mdata01[[#This Row],[fpartnoOrginal]])</f>
        <v>DMG WELD ROTATOR</v>
      </c>
      <c r="R102" s="2" t="str">
        <f>IF(LEFT(Table_Query_from_m2mdata01[[#This Row],[fpartnoOrginal]],3)="419","DontPrint",(IF(LEFT(Table_Query_from_m2mdata01[[#This Row],[fpartnoOrginal]],4)="2001","DontPrint",IF(LEFT(Table_Query_from_m2mdata01[[#This Row],[fpartnoOrginal]],3)="03D","DontPrint","DoPrint"))))</f>
        <v>DoPrint</v>
      </c>
      <c r="S102" s="2" t="b">
        <f>OR(Table_Query_from_m2mdata01[[#This Row],[KirbyCheck]]="KRBY",Table_Query_from_m2mdata01[[#This Row],[Gaston?]]="DontPrint")</f>
        <v>0</v>
      </c>
      <c r="T102" s="2" t="str">
        <f>IFERROR(VLOOKUP(Table_Query_from_m2mdata01[[#This Row],[fpartnoOrginal]],GastonRef!A:D,2,FALSE),"")</f>
        <v/>
      </c>
      <c r="U102" s="2" t="str">
        <f>IFERROR(VLOOKUP(Table_Query_from_m2mdata01[[#This Row],[fpartnoOrginal]],GastonRef!A:D,3,FALSE),"")</f>
        <v/>
      </c>
      <c r="V102" s="2" t="str">
        <f>IFERROR(VLOOKUP(Table_Query_from_m2mdata01[[#This Row],[fpartnoOrginal]],GastonRef!A:D,4,FALSE),"")</f>
        <v/>
      </c>
    </row>
    <row r="103" spans="1:22" x14ac:dyDescent="0.25">
      <c r="A103" t="s">
        <v>616</v>
      </c>
      <c r="B103" t="s">
        <v>5</v>
      </c>
      <c r="C103">
        <v>1</v>
      </c>
      <c r="D103" t="s">
        <v>387</v>
      </c>
      <c r="E103" t="s">
        <v>618</v>
      </c>
      <c r="F103" t="s">
        <v>10</v>
      </c>
      <c r="G103" t="s">
        <v>619</v>
      </c>
      <c r="H103" t="s">
        <v>617</v>
      </c>
      <c r="I103" t="e">
        <f>FIND("REV",Table_Query_from_m2mdata01[[#This Row],[fdescmemo]])</f>
        <v>#VALUE!</v>
      </c>
      <c r="J103" t="e">
        <f>FIND("REV",Table_Query_from_m2mdata01[[#This Row],[fdesc]])</f>
        <v>#VALUE!</v>
      </c>
      <c r="K103" t="e">
        <f>FIND("`REV",Table_Query_from_m2mdata01[[#This Row],[fdescmemo]])</f>
        <v>#VALUE!</v>
      </c>
      <c r="L103" t="e">
        <f>FIND("`REV",Table_Query_from_m2mdata01[[#This Row],[fdesc]])</f>
        <v>#VALUE!</v>
      </c>
      <c r="M10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3" t="str">
        <f>IF(LEFT(Table_Query_from_m2mdata01[[#This Row],[fpartnoOrginal]],4)="KRBY","KRBY","")</f>
        <v/>
      </c>
      <c r="O103" t="str">
        <f>IF(Table_Query_from_m2mdata01[[#This Row],[KirbyCheck]]="KRBY",RIGHT(Table_Query_from_m2mdata01[[#This Row],[fpartnoOrginal]],LEN(Table_Query_from_m2mdata01[[#This Row],[fpartnoOrginal]])-5),"")</f>
        <v/>
      </c>
      <c r="P103" s="2" t="e">
        <f>RIGHT(IF(Table_Query_from_m2mdata01[[#This Row],[FinalRevReview]]=TRUE,"9999",IF(Table_Query_from_m2mdata01[[#This Row],[fpartrev]]="NS",Table_Query_from_m2mdata01[[#This Row],[SELECT]],Table_Query_from_m2mdata01[[#This Row],[fpartrev]])),2)</f>
        <v>#VALUE!</v>
      </c>
      <c r="Q103" s="2" t="str">
        <f>CONCATENATE("DMG ", Table_Query_from_m2mdata01[[#This Row],[fpartnoOrginal]])</f>
        <v>DMG HVP CONVEYOR SEPERATION</v>
      </c>
      <c r="R103" s="2" t="str">
        <f>IF(LEFT(Table_Query_from_m2mdata01[[#This Row],[fpartnoOrginal]],3)="419","DontPrint",(IF(LEFT(Table_Query_from_m2mdata01[[#This Row],[fpartnoOrginal]],4)="2001","DontPrint",IF(LEFT(Table_Query_from_m2mdata01[[#This Row],[fpartnoOrginal]],3)="03D","DontPrint","DoPrint"))))</f>
        <v>DoPrint</v>
      </c>
      <c r="S103" s="2" t="b">
        <f>OR(Table_Query_from_m2mdata01[[#This Row],[KirbyCheck]]="KRBY",Table_Query_from_m2mdata01[[#This Row],[Gaston?]]="DontPrint")</f>
        <v>0</v>
      </c>
      <c r="T103" s="2" t="str">
        <f>IFERROR(VLOOKUP(Table_Query_from_m2mdata01[[#This Row],[fpartnoOrginal]],GastonRef!A:D,2,FALSE),"")</f>
        <v/>
      </c>
      <c r="U103" s="2" t="str">
        <f>IFERROR(VLOOKUP(Table_Query_from_m2mdata01[[#This Row],[fpartnoOrginal]],GastonRef!A:D,3,FALSE),"")</f>
        <v/>
      </c>
      <c r="V103" s="2" t="str">
        <f>IFERROR(VLOOKUP(Table_Query_from_m2mdata01[[#This Row],[fpartnoOrginal]],GastonRef!A:D,4,FALSE),"")</f>
        <v/>
      </c>
    </row>
    <row r="104" spans="1:22" x14ac:dyDescent="0.25">
      <c r="A104" t="s">
        <v>2417</v>
      </c>
      <c r="B104" t="s">
        <v>5</v>
      </c>
      <c r="C104">
        <v>1</v>
      </c>
      <c r="D104" t="s">
        <v>6</v>
      </c>
      <c r="E104" t="s">
        <v>2419</v>
      </c>
      <c r="F104" t="s">
        <v>10</v>
      </c>
      <c r="G104" t="s">
        <v>2420</v>
      </c>
      <c r="H104" t="s">
        <v>2418</v>
      </c>
      <c r="I104" t="e">
        <f>FIND("REV",Table_Query_from_m2mdata01[[#This Row],[fdescmemo]])</f>
        <v>#VALUE!</v>
      </c>
      <c r="J104" t="e">
        <f>FIND("REV",Table_Query_from_m2mdata01[[#This Row],[fdesc]])</f>
        <v>#VALUE!</v>
      </c>
      <c r="K104" t="e">
        <f>FIND("`REV",Table_Query_from_m2mdata01[[#This Row],[fdescmemo]])</f>
        <v>#VALUE!</v>
      </c>
      <c r="L104" t="e">
        <f>FIND("`REV",Table_Query_from_m2mdata01[[#This Row],[fdesc]])</f>
        <v>#VALUE!</v>
      </c>
      <c r="M10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4" t="str">
        <f>IF(LEFT(Table_Query_from_m2mdata01[[#This Row],[fpartnoOrginal]],4)="KRBY","KRBY","")</f>
        <v/>
      </c>
      <c r="O104" t="str">
        <f>IF(Table_Query_from_m2mdata01[[#This Row],[KirbyCheck]]="KRBY",RIGHT(Table_Query_from_m2mdata01[[#This Row],[fpartnoOrginal]],LEN(Table_Query_from_m2mdata01[[#This Row],[fpartnoOrginal]])-5),"")</f>
        <v/>
      </c>
      <c r="P104" s="2" t="e">
        <f>RIGHT(IF(Table_Query_from_m2mdata01[[#This Row],[FinalRevReview]]=TRUE,"9999",IF(Table_Query_from_m2mdata01[[#This Row],[fpartrev]]="NS",Table_Query_from_m2mdata01[[#This Row],[SELECT]],Table_Query_from_m2mdata01[[#This Row],[fpartrev]])),2)</f>
        <v>#VALUE!</v>
      </c>
      <c r="Q104" s="2" t="str">
        <f>CONCATENATE("DMG ", Table_Query_from_m2mdata01[[#This Row],[fpartnoOrginal]])</f>
        <v>DMG STOREROOM QC FIXTURES</v>
      </c>
      <c r="R104" s="2" t="str">
        <f>IF(LEFT(Table_Query_from_m2mdata01[[#This Row],[fpartnoOrginal]],3)="419","DontPrint",(IF(LEFT(Table_Query_from_m2mdata01[[#This Row],[fpartnoOrginal]],4)="2001","DontPrint",IF(LEFT(Table_Query_from_m2mdata01[[#This Row],[fpartnoOrginal]],3)="03D","DontPrint","DoPrint"))))</f>
        <v>DoPrint</v>
      </c>
      <c r="S104" s="2" t="b">
        <f>OR(Table_Query_from_m2mdata01[[#This Row],[KirbyCheck]]="KRBY",Table_Query_from_m2mdata01[[#This Row],[Gaston?]]="DontPrint")</f>
        <v>0</v>
      </c>
      <c r="T104" s="2" t="str">
        <f>IFERROR(VLOOKUP(Table_Query_from_m2mdata01[[#This Row],[fpartnoOrginal]],GastonRef!A:D,2,FALSE),"")</f>
        <v/>
      </c>
      <c r="U104" s="2" t="str">
        <f>IFERROR(VLOOKUP(Table_Query_from_m2mdata01[[#This Row],[fpartnoOrginal]],GastonRef!A:D,3,FALSE),"")</f>
        <v/>
      </c>
      <c r="V104" s="2" t="str">
        <f>IFERROR(VLOOKUP(Table_Query_from_m2mdata01[[#This Row],[fpartnoOrginal]],GastonRef!A:D,4,FALSE),"")</f>
        <v/>
      </c>
    </row>
    <row r="105" spans="1:22" x14ac:dyDescent="0.25">
      <c r="A105" t="s">
        <v>286</v>
      </c>
      <c r="B105" t="s">
        <v>5</v>
      </c>
      <c r="C105">
        <v>1</v>
      </c>
      <c r="D105" t="s">
        <v>6</v>
      </c>
      <c r="E105" t="s">
        <v>287</v>
      </c>
      <c r="F105" t="s">
        <v>10</v>
      </c>
      <c r="G105" t="s">
        <v>10</v>
      </c>
      <c r="H105" t="s">
        <v>115</v>
      </c>
      <c r="I105" t="e">
        <f>FIND("REV",Table_Query_from_m2mdata01[[#This Row],[fdescmemo]])</f>
        <v>#VALUE!</v>
      </c>
      <c r="J105" t="e">
        <f>FIND("REV",Table_Query_from_m2mdata01[[#This Row],[fdesc]])</f>
        <v>#VALUE!</v>
      </c>
      <c r="K105" t="e">
        <f>FIND("`REV",Table_Query_from_m2mdata01[[#This Row],[fdescmemo]])</f>
        <v>#VALUE!</v>
      </c>
      <c r="L105" t="e">
        <f>FIND("`REV",Table_Query_from_m2mdata01[[#This Row],[fdesc]])</f>
        <v>#VALUE!</v>
      </c>
      <c r="M10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5" t="str">
        <f>IF(LEFT(Table_Query_from_m2mdata01[[#This Row],[fpartnoOrginal]],4)="KRBY","KRBY","")</f>
        <v/>
      </c>
      <c r="O105" t="str">
        <f>IF(Table_Query_from_m2mdata01[[#This Row],[KirbyCheck]]="KRBY",RIGHT(Table_Query_from_m2mdata01[[#This Row],[fpartnoOrginal]],LEN(Table_Query_from_m2mdata01[[#This Row],[fpartnoOrginal]])-5),"")</f>
        <v/>
      </c>
      <c r="P105" s="2" t="e">
        <f>RIGHT(IF(Table_Query_from_m2mdata01[[#This Row],[FinalRevReview]]=TRUE,"9999",IF(Table_Query_from_m2mdata01[[#This Row],[fpartrev]]="NS",Table_Query_from_m2mdata01[[#This Row],[SELECT]],Table_Query_from_m2mdata01[[#This Row],[fpartrev]])),2)</f>
        <v>#VALUE!</v>
      </c>
      <c r="Q105" s="2" t="str">
        <f>CONCATENATE("DMG ", Table_Query_from_m2mdata01[[#This Row],[fpartnoOrginal]])</f>
        <v>DMG CONTINUOUS IMPROVEMENT</v>
      </c>
      <c r="R105" s="2" t="str">
        <f>IF(LEFT(Table_Query_from_m2mdata01[[#This Row],[fpartnoOrginal]],3)="419","DontPrint",(IF(LEFT(Table_Query_from_m2mdata01[[#This Row],[fpartnoOrginal]],4)="2001","DontPrint",IF(LEFT(Table_Query_from_m2mdata01[[#This Row],[fpartnoOrginal]],3)="03D","DontPrint","DoPrint"))))</f>
        <v>DoPrint</v>
      </c>
      <c r="S105" s="2" t="b">
        <f>OR(Table_Query_from_m2mdata01[[#This Row],[KirbyCheck]]="KRBY",Table_Query_from_m2mdata01[[#This Row],[Gaston?]]="DontPrint")</f>
        <v>0</v>
      </c>
      <c r="T105" s="2" t="str">
        <f>IFERROR(VLOOKUP(Table_Query_from_m2mdata01[[#This Row],[fpartnoOrginal]],GastonRef!A:D,2,FALSE),"")</f>
        <v/>
      </c>
      <c r="U105" s="2" t="str">
        <f>IFERROR(VLOOKUP(Table_Query_from_m2mdata01[[#This Row],[fpartnoOrginal]],GastonRef!A:D,3,FALSE),"")</f>
        <v/>
      </c>
      <c r="V105" s="2" t="str">
        <f>IFERROR(VLOOKUP(Table_Query_from_m2mdata01[[#This Row],[fpartnoOrginal]],GastonRef!A:D,4,FALSE),"")</f>
        <v/>
      </c>
    </row>
    <row r="106" spans="1:22" x14ac:dyDescent="0.25">
      <c r="A106" t="s">
        <v>558</v>
      </c>
      <c r="B106" t="s">
        <v>5</v>
      </c>
      <c r="C106">
        <v>1</v>
      </c>
      <c r="D106" t="s">
        <v>6</v>
      </c>
      <c r="E106" t="s">
        <v>560</v>
      </c>
      <c r="F106" t="s">
        <v>10</v>
      </c>
      <c r="G106" t="s">
        <v>10</v>
      </c>
      <c r="H106" t="s">
        <v>559</v>
      </c>
      <c r="I106" t="e">
        <f>FIND("REV",Table_Query_from_m2mdata01[[#This Row],[fdescmemo]])</f>
        <v>#VALUE!</v>
      </c>
      <c r="J106" t="e">
        <f>FIND("REV",Table_Query_from_m2mdata01[[#This Row],[fdesc]])</f>
        <v>#VALUE!</v>
      </c>
      <c r="K106" t="e">
        <f>FIND("`REV",Table_Query_from_m2mdata01[[#This Row],[fdescmemo]])</f>
        <v>#VALUE!</v>
      </c>
      <c r="L106" t="e">
        <f>FIND("`REV",Table_Query_from_m2mdata01[[#This Row],[fdesc]])</f>
        <v>#VALUE!</v>
      </c>
      <c r="M10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6" t="str">
        <f>IF(LEFT(Table_Query_from_m2mdata01[[#This Row],[fpartnoOrginal]],4)="KRBY","KRBY","")</f>
        <v/>
      </c>
      <c r="O106" t="str">
        <f>IF(Table_Query_from_m2mdata01[[#This Row],[KirbyCheck]]="KRBY",RIGHT(Table_Query_from_m2mdata01[[#This Row],[fpartnoOrginal]],LEN(Table_Query_from_m2mdata01[[#This Row],[fpartnoOrginal]])-5),"")</f>
        <v/>
      </c>
      <c r="P106" s="2" t="e">
        <f>RIGHT(IF(Table_Query_from_m2mdata01[[#This Row],[FinalRevReview]]=TRUE,"9999",IF(Table_Query_from_m2mdata01[[#This Row],[fpartrev]]="NS",Table_Query_from_m2mdata01[[#This Row],[SELECT]],Table_Query_from_m2mdata01[[#This Row],[fpartrev]])),2)</f>
        <v>#VALUE!</v>
      </c>
      <c r="Q106" s="2" t="str">
        <f>CONCATENATE("DMG ", Table_Query_from_m2mdata01[[#This Row],[fpartnoOrginal]])</f>
        <v>DMG COBOT 5S PROJECT</v>
      </c>
      <c r="R106" s="2" t="str">
        <f>IF(LEFT(Table_Query_from_m2mdata01[[#This Row],[fpartnoOrginal]],3)="419","DontPrint",(IF(LEFT(Table_Query_from_m2mdata01[[#This Row],[fpartnoOrginal]],4)="2001","DontPrint",IF(LEFT(Table_Query_from_m2mdata01[[#This Row],[fpartnoOrginal]],3)="03D","DontPrint","DoPrint"))))</f>
        <v>DoPrint</v>
      </c>
      <c r="S106" s="2" t="b">
        <f>OR(Table_Query_from_m2mdata01[[#This Row],[KirbyCheck]]="KRBY",Table_Query_from_m2mdata01[[#This Row],[Gaston?]]="DontPrint")</f>
        <v>0</v>
      </c>
      <c r="T106" s="2" t="str">
        <f>IFERROR(VLOOKUP(Table_Query_from_m2mdata01[[#This Row],[fpartnoOrginal]],GastonRef!A:D,2,FALSE),"")</f>
        <v/>
      </c>
      <c r="U106" s="2" t="str">
        <f>IFERROR(VLOOKUP(Table_Query_from_m2mdata01[[#This Row],[fpartnoOrginal]],GastonRef!A:D,3,FALSE),"")</f>
        <v/>
      </c>
      <c r="V106" s="2" t="str">
        <f>IFERROR(VLOOKUP(Table_Query_from_m2mdata01[[#This Row],[fpartnoOrginal]],GastonRef!A:D,4,FALSE),"")</f>
        <v/>
      </c>
    </row>
    <row r="107" spans="1:22" x14ac:dyDescent="0.25">
      <c r="A107" t="s">
        <v>1376</v>
      </c>
      <c r="B107" t="s">
        <v>5</v>
      </c>
      <c r="C107">
        <v>1</v>
      </c>
      <c r="D107" t="s">
        <v>6</v>
      </c>
      <c r="E107" t="s">
        <v>1378</v>
      </c>
      <c r="F107" t="s">
        <v>10</v>
      </c>
      <c r="G107" t="s">
        <v>10</v>
      </c>
      <c r="H107" t="s">
        <v>1377</v>
      </c>
      <c r="I107" t="e">
        <f>FIND("REV",Table_Query_from_m2mdata01[[#This Row],[fdescmemo]])</f>
        <v>#VALUE!</v>
      </c>
      <c r="J107" t="e">
        <f>FIND("REV",Table_Query_from_m2mdata01[[#This Row],[fdesc]])</f>
        <v>#VALUE!</v>
      </c>
      <c r="K107" t="e">
        <f>FIND("`REV",Table_Query_from_m2mdata01[[#This Row],[fdescmemo]])</f>
        <v>#VALUE!</v>
      </c>
      <c r="L107" t="e">
        <f>FIND("`REV",Table_Query_from_m2mdata01[[#This Row],[fdesc]])</f>
        <v>#VALUE!</v>
      </c>
      <c r="M10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7" t="str">
        <f>IF(LEFT(Table_Query_from_m2mdata01[[#This Row],[fpartnoOrginal]],4)="KRBY","KRBY","")</f>
        <v/>
      </c>
      <c r="O107" t="str">
        <f>IF(Table_Query_from_m2mdata01[[#This Row],[KirbyCheck]]="KRBY",RIGHT(Table_Query_from_m2mdata01[[#This Row],[fpartnoOrginal]],LEN(Table_Query_from_m2mdata01[[#This Row],[fpartnoOrginal]])-5),"")</f>
        <v/>
      </c>
      <c r="P107" s="2" t="e">
        <f>RIGHT(IF(Table_Query_from_m2mdata01[[#This Row],[FinalRevReview]]=TRUE,"9999",IF(Table_Query_from_m2mdata01[[#This Row],[fpartrev]]="NS",Table_Query_from_m2mdata01[[#This Row],[SELECT]],Table_Query_from_m2mdata01[[#This Row],[fpartrev]])),2)</f>
        <v>#VALUE!</v>
      </c>
      <c r="Q107" s="2" t="str">
        <f>CONCATENATE("DMG ", Table_Query_from_m2mdata01[[#This Row],[fpartnoOrginal]])</f>
        <v>DMG STOREROOM CLEANUP</v>
      </c>
      <c r="R107" s="2" t="str">
        <f>IF(LEFT(Table_Query_from_m2mdata01[[#This Row],[fpartnoOrginal]],3)="419","DontPrint",(IF(LEFT(Table_Query_from_m2mdata01[[#This Row],[fpartnoOrginal]],4)="2001","DontPrint",IF(LEFT(Table_Query_from_m2mdata01[[#This Row],[fpartnoOrginal]],3)="03D","DontPrint","DoPrint"))))</f>
        <v>DoPrint</v>
      </c>
      <c r="S107" s="2" t="b">
        <f>OR(Table_Query_from_m2mdata01[[#This Row],[KirbyCheck]]="KRBY",Table_Query_from_m2mdata01[[#This Row],[Gaston?]]="DontPrint")</f>
        <v>0</v>
      </c>
      <c r="T107" s="2" t="str">
        <f>IFERROR(VLOOKUP(Table_Query_from_m2mdata01[[#This Row],[fpartnoOrginal]],GastonRef!A:D,2,FALSE),"")</f>
        <v/>
      </c>
      <c r="U107" s="2" t="str">
        <f>IFERROR(VLOOKUP(Table_Query_from_m2mdata01[[#This Row],[fpartnoOrginal]],GastonRef!A:D,3,FALSE),"")</f>
        <v/>
      </c>
      <c r="V107" s="2" t="str">
        <f>IFERROR(VLOOKUP(Table_Query_from_m2mdata01[[#This Row],[fpartnoOrginal]],GastonRef!A:D,4,FALSE),"")</f>
        <v/>
      </c>
    </row>
    <row r="108" spans="1:22" x14ac:dyDescent="0.25">
      <c r="A108" t="s">
        <v>1538</v>
      </c>
      <c r="B108" t="s">
        <v>5</v>
      </c>
      <c r="C108">
        <v>1</v>
      </c>
      <c r="D108" t="s">
        <v>6</v>
      </c>
      <c r="E108" t="s">
        <v>1539</v>
      </c>
      <c r="F108" t="s">
        <v>10</v>
      </c>
      <c r="G108" t="s">
        <v>10</v>
      </c>
      <c r="H108" t="s">
        <v>1539</v>
      </c>
      <c r="I108" t="e">
        <f>FIND("REV",Table_Query_from_m2mdata01[[#This Row],[fdescmemo]])</f>
        <v>#VALUE!</v>
      </c>
      <c r="J108" t="e">
        <f>FIND("REV",Table_Query_from_m2mdata01[[#This Row],[fdesc]])</f>
        <v>#VALUE!</v>
      </c>
      <c r="K108" t="e">
        <f>FIND("`REV",Table_Query_from_m2mdata01[[#This Row],[fdescmemo]])</f>
        <v>#VALUE!</v>
      </c>
      <c r="L108" t="e">
        <f>FIND("`REV",Table_Query_from_m2mdata01[[#This Row],[fdesc]])</f>
        <v>#VALUE!</v>
      </c>
      <c r="M10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8" t="str">
        <f>IF(LEFT(Table_Query_from_m2mdata01[[#This Row],[fpartnoOrginal]],4)="KRBY","KRBY","")</f>
        <v/>
      </c>
      <c r="O108" t="str">
        <f>IF(Table_Query_from_m2mdata01[[#This Row],[KirbyCheck]]="KRBY",RIGHT(Table_Query_from_m2mdata01[[#This Row],[fpartnoOrginal]],LEN(Table_Query_from_m2mdata01[[#This Row],[fpartnoOrginal]])-5),"")</f>
        <v/>
      </c>
      <c r="P108" s="2" t="e">
        <f>RIGHT(IF(Table_Query_from_m2mdata01[[#This Row],[FinalRevReview]]=TRUE,"9999",IF(Table_Query_from_m2mdata01[[#This Row],[fpartrev]]="NS",Table_Query_from_m2mdata01[[#This Row],[SELECT]],Table_Query_from_m2mdata01[[#This Row],[fpartrev]])),2)</f>
        <v>#VALUE!</v>
      </c>
      <c r="Q108" s="2" t="str">
        <f>CONCATENATE("DMG ", Table_Query_from_m2mdata01[[#This Row],[fpartnoOrginal]])</f>
        <v>DMG TANK CLEANUP</v>
      </c>
      <c r="R108" s="2" t="str">
        <f>IF(LEFT(Table_Query_from_m2mdata01[[#This Row],[fpartnoOrginal]],3)="419","DontPrint",(IF(LEFT(Table_Query_from_m2mdata01[[#This Row],[fpartnoOrginal]],4)="2001","DontPrint",IF(LEFT(Table_Query_from_m2mdata01[[#This Row],[fpartnoOrginal]],3)="03D","DontPrint","DoPrint"))))</f>
        <v>DoPrint</v>
      </c>
      <c r="S108" s="2" t="b">
        <f>OR(Table_Query_from_m2mdata01[[#This Row],[KirbyCheck]]="KRBY",Table_Query_from_m2mdata01[[#This Row],[Gaston?]]="DontPrint")</f>
        <v>0</v>
      </c>
      <c r="T108" s="2" t="str">
        <f>IFERROR(VLOOKUP(Table_Query_from_m2mdata01[[#This Row],[fpartnoOrginal]],GastonRef!A:D,2,FALSE),"")</f>
        <v/>
      </c>
      <c r="U108" s="2" t="str">
        <f>IFERROR(VLOOKUP(Table_Query_from_m2mdata01[[#This Row],[fpartnoOrginal]],GastonRef!A:D,3,FALSE),"")</f>
        <v/>
      </c>
      <c r="V108" s="2" t="str">
        <f>IFERROR(VLOOKUP(Table_Query_from_m2mdata01[[#This Row],[fpartnoOrginal]],GastonRef!A:D,4,FALSE),"")</f>
        <v/>
      </c>
    </row>
    <row r="109" spans="1:22" x14ac:dyDescent="0.25">
      <c r="A109" t="s">
        <v>2764</v>
      </c>
      <c r="B109" t="s">
        <v>5</v>
      </c>
      <c r="C109">
        <v>1</v>
      </c>
      <c r="D109" t="s">
        <v>6</v>
      </c>
      <c r="E109" t="s">
        <v>2766</v>
      </c>
      <c r="F109" t="s">
        <v>10</v>
      </c>
      <c r="G109" t="s">
        <v>10</v>
      </c>
      <c r="H109" t="s">
        <v>2765</v>
      </c>
      <c r="I109" t="e">
        <f>FIND("REV",Table_Query_from_m2mdata01[[#This Row],[fdescmemo]])</f>
        <v>#VALUE!</v>
      </c>
      <c r="J109" t="e">
        <f>FIND("REV",Table_Query_from_m2mdata01[[#This Row],[fdesc]])</f>
        <v>#VALUE!</v>
      </c>
      <c r="K109" t="e">
        <f>FIND("`REV",Table_Query_from_m2mdata01[[#This Row],[fdescmemo]])</f>
        <v>#VALUE!</v>
      </c>
      <c r="L109" t="e">
        <f>FIND("`REV",Table_Query_from_m2mdata01[[#This Row],[fdesc]])</f>
        <v>#VALUE!</v>
      </c>
      <c r="M10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09" t="str">
        <f>IF(LEFT(Table_Query_from_m2mdata01[[#This Row],[fpartnoOrginal]],4)="KRBY","KRBY","")</f>
        <v/>
      </c>
      <c r="O109" t="str">
        <f>IF(Table_Query_from_m2mdata01[[#This Row],[KirbyCheck]]="KRBY",RIGHT(Table_Query_from_m2mdata01[[#This Row],[fpartnoOrginal]],LEN(Table_Query_from_m2mdata01[[#This Row],[fpartnoOrginal]])-5),"")</f>
        <v/>
      </c>
      <c r="P109" s="2" t="e">
        <f>RIGHT(IF(Table_Query_from_m2mdata01[[#This Row],[FinalRevReview]]=TRUE,"9999",IF(Table_Query_from_m2mdata01[[#This Row],[fpartrev]]="NS",Table_Query_from_m2mdata01[[#This Row],[SELECT]],Table_Query_from_m2mdata01[[#This Row],[fpartrev]])),2)</f>
        <v>#VALUE!</v>
      </c>
      <c r="Q109" s="2" t="str">
        <f>CONCATENATE("DMG ", Table_Query_from_m2mdata01[[#This Row],[fpartnoOrginal]])</f>
        <v>DMG BOOTH 4 WORK</v>
      </c>
      <c r="R109" s="2" t="str">
        <f>IF(LEFT(Table_Query_from_m2mdata01[[#This Row],[fpartnoOrginal]],3)="419","DontPrint",(IF(LEFT(Table_Query_from_m2mdata01[[#This Row],[fpartnoOrginal]],4)="2001","DontPrint",IF(LEFT(Table_Query_from_m2mdata01[[#This Row],[fpartnoOrginal]],3)="03D","DontPrint","DoPrint"))))</f>
        <v>DoPrint</v>
      </c>
      <c r="S109" s="2" t="b">
        <f>OR(Table_Query_from_m2mdata01[[#This Row],[KirbyCheck]]="KRBY",Table_Query_from_m2mdata01[[#This Row],[Gaston?]]="DontPrint")</f>
        <v>0</v>
      </c>
      <c r="T109" s="2" t="str">
        <f>IFERROR(VLOOKUP(Table_Query_from_m2mdata01[[#This Row],[fpartnoOrginal]],GastonRef!A:D,2,FALSE),"")</f>
        <v/>
      </c>
      <c r="U109" s="2" t="str">
        <f>IFERROR(VLOOKUP(Table_Query_from_m2mdata01[[#This Row],[fpartnoOrginal]],GastonRef!A:D,3,FALSE),"")</f>
        <v/>
      </c>
      <c r="V109" s="2" t="str">
        <f>IFERROR(VLOOKUP(Table_Query_from_m2mdata01[[#This Row],[fpartnoOrginal]],GastonRef!A:D,4,FALSE),"")</f>
        <v/>
      </c>
    </row>
    <row r="110" spans="1:22" x14ac:dyDescent="0.25">
      <c r="A110" t="s">
        <v>3369</v>
      </c>
      <c r="B110" t="s">
        <v>5</v>
      </c>
      <c r="C110">
        <v>1</v>
      </c>
      <c r="D110" t="s">
        <v>6</v>
      </c>
      <c r="E110" t="s">
        <v>3371</v>
      </c>
      <c r="F110" t="s">
        <v>10</v>
      </c>
      <c r="G110" t="s">
        <v>10</v>
      </c>
      <c r="H110" t="s">
        <v>3370</v>
      </c>
      <c r="I110" t="e">
        <f>FIND("REV",Table_Query_from_m2mdata01[[#This Row],[fdescmemo]])</f>
        <v>#VALUE!</v>
      </c>
      <c r="J110" t="e">
        <f>FIND("REV",Table_Query_from_m2mdata01[[#This Row],[fdesc]])</f>
        <v>#VALUE!</v>
      </c>
      <c r="K110" t="e">
        <f>FIND("`REV",Table_Query_from_m2mdata01[[#This Row],[fdescmemo]])</f>
        <v>#VALUE!</v>
      </c>
      <c r="L110" t="e">
        <f>FIND("`REV",Table_Query_from_m2mdata01[[#This Row],[fdesc]])</f>
        <v>#VALUE!</v>
      </c>
      <c r="M11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0" t="str">
        <f>IF(LEFT(Table_Query_from_m2mdata01[[#This Row],[fpartnoOrginal]],4)="KRBY","KRBY","")</f>
        <v/>
      </c>
      <c r="O110" t="str">
        <f>IF(Table_Query_from_m2mdata01[[#This Row],[KirbyCheck]]="KRBY",RIGHT(Table_Query_from_m2mdata01[[#This Row],[fpartnoOrginal]],LEN(Table_Query_from_m2mdata01[[#This Row],[fpartnoOrginal]])-5),"")</f>
        <v/>
      </c>
      <c r="P110" s="2" t="e">
        <f>RIGHT(IF(Table_Query_from_m2mdata01[[#This Row],[FinalRevReview]]=TRUE,"9999",IF(Table_Query_from_m2mdata01[[#This Row],[fpartrev]]="NS",Table_Query_from_m2mdata01[[#This Row],[SELECT]],Table_Query_from_m2mdata01[[#This Row],[fpartrev]])),2)</f>
        <v>#VALUE!</v>
      </c>
      <c r="Q110" s="2" t="str">
        <f>CONCATENATE("DMG ", Table_Query_from_m2mdata01[[#This Row],[fpartnoOrginal]])</f>
        <v>DMG PEDESTAL GRINDER</v>
      </c>
      <c r="R110" s="2" t="str">
        <f>IF(LEFT(Table_Query_from_m2mdata01[[#This Row],[fpartnoOrginal]],3)="419","DontPrint",(IF(LEFT(Table_Query_from_m2mdata01[[#This Row],[fpartnoOrginal]],4)="2001","DontPrint",IF(LEFT(Table_Query_from_m2mdata01[[#This Row],[fpartnoOrginal]],3)="03D","DontPrint","DoPrint"))))</f>
        <v>DoPrint</v>
      </c>
      <c r="S110" s="2" t="b">
        <f>OR(Table_Query_from_m2mdata01[[#This Row],[KirbyCheck]]="KRBY",Table_Query_from_m2mdata01[[#This Row],[Gaston?]]="DontPrint")</f>
        <v>0</v>
      </c>
      <c r="T110" s="2" t="str">
        <f>IFERROR(VLOOKUP(Table_Query_from_m2mdata01[[#This Row],[fpartnoOrginal]],GastonRef!A:D,2,FALSE),"")</f>
        <v/>
      </c>
      <c r="U110" s="2" t="str">
        <f>IFERROR(VLOOKUP(Table_Query_from_m2mdata01[[#This Row],[fpartnoOrginal]],GastonRef!A:D,3,FALSE),"")</f>
        <v/>
      </c>
      <c r="V110" s="2" t="str">
        <f>IFERROR(VLOOKUP(Table_Query_from_m2mdata01[[#This Row],[fpartnoOrginal]],GastonRef!A:D,4,FALSE),"")</f>
        <v/>
      </c>
    </row>
    <row r="111" spans="1:22" x14ac:dyDescent="0.25">
      <c r="A111" t="s">
        <v>3372</v>
      </c>
      <c r="B111" t="s">
        <v>5</v>
      </c>
      <c r="C111">
        <v>1</v>
      </c>
      <c r="D111" t="s">
        <v>6</v>
      </c>
      <c r="E111" t="s">
        <v>3374</v>
      </c>
      <c r="F111" t="s">
        <v>10</v>
      </c>
      <c r="G111" t="s">
        <v>10</v>
      </c>
      <c r="H111" t="s">
        <v>3373</v>
      </c>
      <c r="I111" t="e">
        <f>FIND("REV",Table_Query_from_m2mdata01[[#This Row],[fdescmemo]])</f>
        <v>#VALUE!</v>
      </c>
      <c r="J111" t="e">
        <f>FIND("REV",Table_Query_from_m2mdata01[[#This Row],[fdesc]])</f>
        <v>#VALUE!</v>
      </c>
      <c r="K111" t="e">
        <f>FIND("`REV",Table_Query_from_m2mdata01[[#This Row],[fdescmemo]])</f>
        <v>#VALUE!</v>
      </c>
      <c r="L111" t="e">
        <f>FIND("`REV",Table_Query_from_m2mdata01[[#This Row],[fdesc]])</f>
        <v>#VALUE!</v>
      </c>
      <c r="M11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1" t="str">
        <f>IF(LEFT(Table_Query_from_m2mdata01[[#This Row],[fpartnoOrginal]],4)="KRBY","KRBY","")</f>
        <v/>
      </c>
      <c r="O111" t="str">
        <f>IF(Table_Query_from_m2mdata01[[#This Row],[KirbyCheck]]="KRBY",RIGHT(Table_Query_from_m2mdata01[[#This Row],[fpartnoOrginal]],LEN(Table_Query_from_m2mdata01[[#This Row],[fpartnoOrginal]])-5),"")</f>
        <v/>
      </c>
      <c r="P111" s="2" t="e">
        <f>RIGHT(IF(Table_Query_from_m2mdata01[[#This Row],[FinalRevReview]]=TRUE,"9999",IF(Table_Query_from_m2mdata01[[#This Row],[fpartrev]]="NS",Table_Query_from_m2mdata01[[#This Row],[SELECT]],Table_Query_from_m2mdata01[[#This Row],[fpartrev]])),2)</f>
        <v>#VALUE!</v>
      </c>
      <c r="Q111" s="2" t="str">
        <f>CONCATENATE("DMG ", Table_Query_from_m2mdata01[[#This Row],[fpartnoOrginal]])</f>
        <v>DMG WASH STRUT</v>
      </c>
      <c r="R111" s="2" t="str">
        <f>IF(LEFT(Table_Query_from_m2mdata01[[#This Row],[fpartnoOrginal]],3)="419","DontPrint",(IF(LEFT(Table_Query_from_m2mdata01[[#This Row],[fpartnoOrginal]],4)="2001","DontPrint",IF(LEFT(Table_Query_from_m2mdata01[[#This Row],[fpartnoOrginal]],3)="03D","DontPrint","DoPrint"))))</f>
        <v>DoPrint</v>
      </c>
      <c r="S111" s="2" t="b">
        <f>OR(Table_Query_from_m2mdata01[[#This Row],[KirbyCheck]]="KRBY",Table_Query_from_m2mdata01[[#This Row],[Gaston?]]="DontPrint")</f>
        <v>0</v>
      </c>
      <c r="T111" s="2" t="str">
        <f>IFERROR(VLOOKUP(Table_Query_from_m2mdata01[[#This Row],[fpartnoOrginal]],GastonRef!A:D,2,FALSE),"")</f>
        <v/>
      </c>
      <c r="U111" s="2" t="str">
        <f>IFERROR(VLOOKUP(Table_Query_from_m2mdata01[[#This Row],[fpartnoOrginal]],GastonRef!A:D,3,FALSE),"")</f>
        <v/>
      </c>
      <c r="V111" s="2" t="str">
        <f>IFERROR(VLOOKUP(Table_Query_from_m2mdata01[[#This Row],[fpartnoOrginal]],GastonRef!A:D,4,FALSE),"")</f>
        <v/>
      </c>
    </row>
    <row r="112" spans="1:22" x14ac:dyDescent="0.25">
      <c r="A112" t="s">
        <v>288</v>
      </c>
      <c r="B112" t="s">
        <v>5</v>
      </c>
      <c r="C112">
        <v>1</v>
      </c>
      <c r="D112" t="s">
        <v>6</v>
      </c>
      <c r="E112" t="s">
        <v>83</v>
      </c>
      <c r="F112" t="s">
        <v>10</v>
      </c>
      <c r="G112" t="s">
        <v>98</v>
      </c>
      <c r="H112" t="s">
        <v>82</v>
      </c>
      <c r="I112" t="e">
        <f>FIND("REV",Table_Query_from_m2mdata01[[#This Row],[fdescmemo]])</f>
        <v>#VALUE!</v>
      </c>
      <c r="J112" t="e">
        <f>FIND("REV",Table_Query_from_m2mdata01[[#This Row],[fdesc]])</f>
        <v>#VALUE!</v>
      </c>
      <c r="K112" t="e">
        <f>FIND("`REV",Table_Query_from_m2mdata01[[#This Row],[fdescmemo]])</f>
        <v>#VALUE!</v>
      </c>
      <c r="L112" t="e">
        <f>FIND("`REV",Table_Query_from_m2mdata01[[#This Row],[fdesc]])</f>
        <v>#VALUE!</v>
      </c>
      <c r="M11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2" t="str">
        <f>IF(LEFT(Table_Query_from_m2mdata01[[#This Row],[fpartnoOrginal]],4)="KRBY","KRBY","")</f>
        <v/>
      </c>
      <c r="O112" t="str">
        <f>IF(Table_Query_from_m2mdata01[[#This Row],[KirbyCheck]]="KRBY",RIGHT(Table_Query_from_m2mdata01[[#This Row],[fpartnoOrginal]],LEN(Table_Query_from_m2mdata01[[#This Row],[fpartnoOrginal]])-5),"")</f>
        <v/>
      </c>
      <c r="P112" s="2" t="e">
        <f>RIGHT(IF(Table_Query_from_m2mdata01[[#This Row],[FinalRevReview]]=TRUE,"9999",IF(Table_Query_from_m2mdata01[[#This Row],[fpartrev]]="NS",Table_Query_from_m2mdata01[[#This Row],[SELECT]],Table_Query_from_m2mdata01[[#This Row],[fpartrev]])),2)</f>
        <v>#VALUE!</v>
      </c>
      <c r="Q112" s="2" t="str">
        <f>CONCATENATE("DMG ", Table_Query_from_m2mdata01[[#This Row],[fpartnoOrginal]])</f>
        <v>DMG TOOL CABINET PURCHASES</v>
      </c>
      <c r="R112" s="2" t="str">
        <f>IF(LEFT(Table_Query_from_m2mdata01[[#This Row],[fpartnoOrginal]],3)="419","DontPrint",(IF(LEFT(Table_Query_from_m2mdata01[[#This Row],[fpartnoOrginal]],4)="2001","DontPrint",IF(LEFT(Table_Query_from_m2mdata01[[#This Row],[fpartnoOrginal]],3)="03D","DontPrint","DoPrint"))))</f>
        <v>DoPrint</v>
      </c>
      <c r="S112" s="2" t="b">
        <f>OR(Table_Query_from_m2mdata01[[#This Row],[KirbyCheck]]="KRBY",Table_Query_from_m2mdata01[[#This Row],[Gaston?]]="DontPrint")</f>
        <v>0</v>
      </c>
      <c r="T112" s="2" t="str">
        <f>IFERROR(VLOOKUP(Table_Query_from_m2mdata01[[#This Row],[fpartnoOrginal]],GastonRef!A:D,2,FALSE),"")</f>
        <v/>
      </c>
      <c r="U112" s="2" t="str">
        <f>IFERROR(VLOOKUP(Table_Query_from_m2mdata01[[#This Row],[fpartnoOrginal]],GastonRef!A:D,3,FALSE),"")</f>
        <v/>
      </c>
      <c r="V112" s="2" t="str">
        <f>IFERROR(VLOOKUP(Table_Query_from_m2mdata01[[#This Row],[fpartnoOrginal]],GastonRef!A:D,4,FALSE),"")</f>
        <v/>
      </c>
    </row>
    <row r="113" spans="1:22" x14ac:dyDescent="0.25">
      <c r="A113" t="s">
        <v>289</v>
      </c>
      <c r="B113" t="s">
        <v>5</v>
      </c>
      <c r="C113">
        <v>1</v>
      </c>
      <c r="D113" t="s">
        <v>6</v>
      </c>
      <c r="E113" t="s">
        <v>62</v>
      </c>
      <c r="F113" t="s">
        <v>10</v>
      </c>
      <c r="G113" t="s">
        <v>10</v>
      </c>
      <c r="H113" t="s">
        <v>33</v>
      </c>
      <c r="I113" t="e">
        <f>FIND("REV",Table_Query_from_m2mdata01[[#This Row],[fdescmemo]])</f>
        <v>#VALUE!</v>
      </c>
      <c r="J113" t="e">
        <f>FIND("REV",Table_Query_from_m2mdata01[[#This Row],[fdesc]])</f>
        <v>#VALUE!</v>
      </c>
      <c r="K113" t="e">
        <f>FIND("`REV",Table_Query_from_m2mdata01[[#This Row],[fdescmemo]])</f>
        <v>#VALUE!</v>
      </c>
      <c r="L113" t="e">
        <f>FIND("`REV",Table_Query_from_m2mdata01[[#This Row],[fdesc]])</f>
        <v>#VALUE!</v>
      </c>
      <c r="M11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3" t="str">
        <f>IF(LEFT(Table_Query_from_m2mdata01[[#This Row],[fpartnoOrginal]],4)="KRBY","KRBY","")</f>
        <v/>
      </c>
      <c r="O113" t="str">
        <f>IF(Table_Query_from_m2mdata01[[#This Row],[KirbyCheck]]="KRBY",RIGHT(Table_Query_from_m2mdata01[[#This Row],[fpartnoOrginal]],LEN(Table_Query_from_m2mdata01[[#This Row],[fpartnoOrginal]])-5),"")</f>
        <v/>
      </c>
      <c r="P113" s="2" t="e">
        <f>RIGHT(IF(Table_Query_from_m2mdata01[[#This Row],[FinalRevReview]]=TRUE,"9999",IF(Table_Query_from_m2mdata01[[#This Row],[fpartrev]]="NS",Table_Query_from_m2mdata01[[#This Row],[SELECT]],Table_Query_from_m2mdata01[[#This Row],[fpartrev]])),2)</f>
        <v>#VALUE!</v>
      </c>
      <c r="Q113" s="2" t="str">
        <f>CONCATENATE("DMG ", Table_Query_from_m2mdata01[[#This Row],[fpartnoOrginal]])</f>
        <v>DMG COMPUTER</v>
      </c>
      <c r="R113" s="2" t="str">
        <f>IF(LEFT(Table_Query_from_m2mdata01[[#This Row],[fpartnoOrginal]],3)="419","DontPrint",(IF(LEFT(Table_Query_from_m2mdata01[[#This Row],[fpartnoOrginal]],4)="2001","DontPrint",IF(LEFT(Table_Query_from_m2mdata01[[#This Row],[fpartnoOrginal]],3)="03D","DontPrint","DoPrint"))))</f>
        <v>DoPrint</v>
      </c>
      <c r="S113" s="2" t="b">
        <f>OR(Table_Query_from_m2mdata01[[#This Row],[KirbyCheck]]="KRBY",Table_Query_from_m2mdata01[[#This Row],[Gaston?]]="DontPrint")</f>
        <v>0</v>
      </c>
      <c r="T113" s="2" t="str">
        <f>IFERROR(VLOOKUP(Table_Query_from_m2mdata01[[#This Row],[fpartnoOrginal]],GastonRef!A:D,2,FALSE),"")</f>
        <v/>
      </c>
      <c r="U113" s="2" t="str">
        <f>IFERROR(VLOOKUP(Table_Query_from_m2mdata01[[#This Row],[fpartnoOrginal]],GastonRef!A:D,3,FALSE),"")</f>
        <v/>
      </c>
      <c r="V113" s="2" t="str">
        <f>IFERROR(VLOOKUP(Table_Query_from_m2mdata01[[#This Row],[fpartnoOrginal]],GastonRef!A:D,4,FALSE),"")</f>
        <v/>
      </c>
    </row>
    <row r="114" spans="1:22" x14ac:dyDescent="0.25">
      <c r="A114" t="s">
        <v>290</v>
      </c>
      <c r="B114" t="s">
        <v>5</v>
      </c>
      <c r="C114">
        <v>1</v>
      </c>
      <c r="D114" t="s">
        <v>6</v>
      </c>
      <c r="E114" t="s">
        <v>65</v>
      </c>
      <c r="F114" t="s">
        <v>10</v>
      </c>
      <c r="G114" t="s">
        <v>10</v>
      </c>
      <c r="H114" t="s">
        <v>36</v>
      </c>
      <c r="I114" t="e">
        <f>FIND("REV",Table_Query_from_m2mdata01[[#This Row],[fdescmemo]])</f>
        <v>#VALUE!</v>
      </c>
      <c r="J114" t="e">
        <f>FIND("REV",Table_Query_from_m2mdata01[[#This Row],[fdesc]])</f>
        <v>#VALUE!</v>
      </c>
      <c r="K114" t="e">
        <f>FIND("`REV",Table_Query_from_m2mdata01[[#This Row],[fdescmemo]])</f>
        <v>#VALUE!</v>
      </c>
      <c r="L114" t="e">
        <f>FIND("`REV",Table_Query_from_m2mdata01[[#This Row],[fdesc]])</f>
        <v>#VALUE!</v>
      </c>
      <c r="M11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4" t="str">
        <f>IF(LEFT(Table_Query_from_m2mdata01[[#This Row],[fpartnoOrginal]],4)="KRBY","KRBY","")</f>
        <v/>
      </c>
      <c r="O114" t="str">
        <f>IF(Table_Query_from_m2mdata01[[#This Row],[KirbyCheck]]="KRBY",RIGHT(Table_Query_from_m2mdata01[[#This Row],[fpartnoOrginal]],LEN(Table_Query_from_m2mdata01[[#This Row],[fpartnoOrginal]])-5),"")</f>
        <v/>
      </c>
      <c r="P114" s="2" t="e">
        <f>RIGHT(IF(Table_Query_from_m2mdata01[[#This Row],[FinalRevReview]]=TRUE,"9999",IF(Table_Query_from_m2mdata01[[#This Row],[fpartrev]]="NS",Table_Query_from_m2mdata01[[#This Row],[SELECT]],Table_Query_from_m2mdata01[[#This Row],[fpartrev]])),2)</f>
        <v>#VALUE!</v>
      </c>
      <c r="Q114" s="2" t="str">
        <f>CONCATENATE("DMG ", Table_Query_from_m2mdata01[[#This Row],[fpartnoOrginal]])</f>
        <v>DMG ISO 9001 IMPLEMENTATION</v>
      </c>
      <c r="R114" s="2" t="str">
        <f>IF(LEFT(Table_Query_from_m2mdata01[[#This Row],[fpartnoOrginal]],3)="419","DontPrint",(IF(LEFT(Table_Query_from_m2mdata01[[#This Row],[fpartnoOrginal]],4)="2001","DontPrint",IF(LEFT(Table_Query_from_m2mdata01[[#This Row],[fpartnoOrginal]],3)="03D","DontPrint","DoPrint"))))</f>
        <v>DoPrint</v>
      </c>
      <c r="S114" s="2" t="b">
        <f>OR(Table_Query_from_m2mdata01[[#This Row],[KirbyCheck]]="KRBY",Table_Query_from_m2mdata01[[#This Row],[Gaston?]]="DontPrint")</f>
        <v>0</v>
      </c>
      <c r="T114" s="2" t="str">
        <f>IFERROR(VLOOKUP(Table_Query_from_m2mdata01[[#This Row],[fpartnoOrginal]],GastonRef!A:D,2,FALSE),"")</f>
        <v/>
      </c>
      <c r="U114" s="2" t="str">
        <f>IFERROR(VLOOKUP(Table_Query_from_m2mdata01[[#This Row],[fpartnoOrginal]],GastonRef!A:D,3,FALSE),"")</f>
        <v/>
      </c>
      <c r="V114" s="2" t="str">
        <f>IFERROR(VLOOKUP(Table_Query_from_m2mdata01[[#This Row],[fpartnoOrginal]],GastonRef!A:D,4,FALSE),"")</f>
        <v/>
      </c>
    </row>
    <row r="115" spans="1:22" x14ac:dyDescent="0.25">
      <c r="A115" t="s">
        <v>291</v>
      </c>
      <c r="B115" t="s">
        <v>5</v>
      </c>
      <c r="C115">
        <v>1</v>
      </c>
      <c r="D115" t="s">
        <v>6</v>
      </c>
      <c r="E115" t="s">
        <v>61</v>
      </c>
      <c r="F115" t="s">
        <v>10</v>
      </c>
      <c r="G115" t="s">
        <v>10</v>
      </c>
      <c r="H115" t="s">
        <v>32</v>
      </c>
      <c r="I115" t="e">
        <f>FIND("REV",Table_Query_from_m2mdata01[[#This Row],[fdescmemo]])</f>
        <v>#VALUE!</v>
      </c>
      <c r="J115" t="e">
        <f>FIND("REV",Table_Query_from_m2mdata01[[#This Row],[fdesc]])</f>
        <v>#VALUE!</v>
      </c>
      <c r="K115" t="e">
        <f>FIND("`REV",Table_Query_from_m2mdata01[[#This Row],[fdescmemo]])</f>
        <v>#VALUE!</v>
      </c>
      <c r="L115" t="e">
        <f>FIND("`REV",Table_Query_from_m2mdata01[[#This Row],[fdesc]])</f>
        <v>#VALUE!</v>
      </c>
      <c r="M11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5" t="str">
        <f>IF(LEFT(Table_Query_from_m2mdata01[[#This Row],[fpartnoOrginal]],4)="KRBY","KRBY","")</f>
        <v/>
      </c>
      <c r="O115" t="str">
        <f>IF(Table_Query_from_m2mdata01[[#This Row],[KirbyCheck]]="KRBY",RIGHT(Table_Query_from_m2mdata01[[#This Row],[fpartnoOrginal]],LEN(Table_Query_from_m2mdata01[[#This Row],[fpartnoOrginal]])-5),"")</f>
        <v/>
      </c>
      <c r="P115" s="2" t="e">
        <f>RIGHT(IF(Table_Query_from_m2mdata01[[#This Row],[FinalRevReview]]=TRUE,"9999",IF(Table_Query_from_m2mdata01[[#This Row],[fpartrev]]="NS",Table_Query_from_m2mdata01[[#This Row],[SELECT]],Table_Query_from_m2mdata01[[#This Row],[fpartrev]])),2)</f>
        <v>#VALUE!</v>
      </c>
      <c r="Q115" s="2" t="str">
        <f>CONCATENATE("DMG ", Table_Query_from_m2mdata01[[#This Row],[fpartnoOrginal]])</f>
        <v>DMG OFFICE HOURS</v>
      </c>
      <c r="R115" s="2" t="str">
        <f>IF(LEFT(Table_Query_from_m2mdata01[[#This Row],[fpartnoOrginal]],3)="419","DontPrint",(IF(LEFT(Table_Query_from_m2mdata01[[#This Row],[fpartnoOrginal]],4)="2001","DontPrint",IF(LEFT(Table_Query_from_m2mdata01[[#This Row],[fpartnoOrginal]],3)="03D","DontPrint","DoPrint"))))</f>
        <v>DoPrint</v>
      </c>
      <c r="S115" s="2" t="b">
        <f>OR(Table_Query_from_m2mdata01[[#This Row],[KirbyCheck]]="KRBY",Table_Query_from_m2mdata01[[#This Row],[Gaston?]]="DontPrint")</f>
        <v>0</v>
      </c>
      <c r="T115" s="2" t="str">
        <f>IFERROR(VLOOKUP(Table_Query_from_m2mdata01[[#This Row],[fpartnoOrginal]],GastonRef!A:D,2,FALSE),"")</f>
        <v/>
      </c>
      <c r="U115" s="2" t="str">
        <f>IFERROR(VLOOKUP(Table_Query_from_m2mdata01[[#This Row],[fpartnoOrginal]],GastonRef!A:D,3,FALSE),"")</f>
        <v/>
      </c>
      <c r="V115" s="2" t="str">
        <f>IFERROR(VLOOKUP(Table_Query_from_m2mdata01[[#This Row],[fpartnoOrginal]],GastonRef!A:D,4,FALSE),"")</f>
        <v/>
      </c>
    </row>
    <row r="116" spans="1:22" x14ac:dyDescent="0.25">
      <c r="A116" t="s">
        <v>292</v>
      </c>
      <c r="B116" t="s">
        <v>5</v>
      </c>
      <c r="C116">
        <v>1</v>
      </c>
      <c r="D116" t="s">
        <v>6</v>
      </c>
      <c r="E116" t="s">
        <v>63</v>
      </c>
      <c r="F116" t="s">
        <v>10</v>
      </c>
      <c r="G116" t="s">
        <v>10</v>
      </c>
      <c r="H116" t="s">
        <v>34</v>
      </c>
      <c r="I116" t="e">
        <f>FIND("REV",Table_Query_from_m2mdata01[[#This Row],[fdescmemo]])</f>
        <v>#VALUE!</v>
      </c>
      <c r="J116" t="e">
        <f>FIND("REV",Table_Query_from_m2mdata01[[#This Row],[fdesc]])</f>
        <v>#VALUE!</v>
      </c>
      <c r="K116" t="e">
        <f>FIND("`REV",Table_Query_from_m2mdata01[[#This Row],[fdescmemo]])</f>
        <v>#VALUE!</v>
      </c>
      <c r="L116" t="e">
        <f>FIND("`REV",Table_Query_from_m2mdata01[[#This Row],[fdesc]])</f>
        <v>#VALUE!</v>
      </c>
      <c r="M11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6" t="str">
        <f>IF(LEFT(Table_Query_from_m2mdata01[[#This Row],[fpartnoOrginal]],4)="KRBY","KRBY","")</f>
        <v/>
      </c>
      <c r="O116" t="str">
        <f>IF(Table_Query_from_m2mdata01[[#This Row],[KirbyCheck]]="KRBY",RIGHT(Table_Query_from_m2mdata01[[#This Row],[fpartnoOrginal]],LEN(Table_Query_from_m2mdata01[[#This Row],[fpartnoOrginal]])-5),"")</f>
        <v/>
      </c>
      <c r="P116" s="2" t="e">
        <f>RIGHT(IF(Table_Query_from_m2mdata01[[#This Row],[FinalRevReview]]=TRUE,"9999",IF(Table_Query_from_m2mdata01[[#This Row],[fpartrev]]="NS",Table_Query_from_m2mdata01[[#This Row],[SELECT]],Table_Query_from_m2mdata01[[#This Row],[fpartrev]])),2)</f>
        <v>#VALUE!</v>
      </c>
      <c r="Q116" s="2" t="str">
        <f>CONCATENATE("DMG ", Table_Query_from_m2mdata01[[#This Row],[fpartnoOrginal]])</f>
        <v>DMG SALES-HOURLY</v>
      </c>
      <c r="R116" s="2" t="str">
        <f>IF(LEFT(Table_Query_from_m2mdata01[[#This Row],[fpartnoOrginal]],3)="419","DontPrint",(IF(LEFT(Table_Query_from_m2mdata01[[#This Row],[fpartnoOrginal]],4)="2001","DontPrint",IF(LEFT(Table_Query_from_m2mdata01[[#This Row],[fpartnoOrginal]],3)="03D","DontPrint","DoPrint"))))</f>
        <v>DoPrint</v>
      </c>
      <c r="S116" s="2" t="b">
        <f>OR(Table_Query_from_m2mdata01[[#This Row],[KirbyCheck]]="KRBY",Table_Query_from_m2mdata01[[#This Row],[Gaston?]]="DontPrint")</f>
        <v>0</v>
      </c>
      <c r="T116" s="2" t="str">
        <f>IFERROR(VLOOKUP(Table_Query_from_m2mdata01[[#This Row],[fpartnoOrginal]],GastonRef!A:D,2,FALSE),"")</f>
        <v/>
      </c>
      <c r="U116" s="2" t="str">
        <f>IFERROR(VLOOKUP(Table_Query_from_m2mdata01[[#This Row],[fpartnoOrginal]],GastonRef!A:D,3,FALSE),"")</f>
        <v/>
      </c>
      <c r="V116" s="2" t="str">
        <f>IFERROR(VLOOKUP(Table_Query_from_m2mdata01[[#This Row],[fpartnoOrginal]],GastonRef!A:D,4,FALSE),"")</f>
        <v/>
      </c>
    </row>
    <row r="117" spans="1:22" x14ac:dyDescent="0.25">
      <c r="A117" t="s">
        <v>293</v>
      </c>
      <c r="B117" t="s">
        <v>5</v>
      </c>
      <c r="C117">
        <v>1</v>
      </c>
      <c r="D117" t="s">
        <v>6</v>
      </c>
      <c r="E117" t="s">
        <v>57</v>
      </c>
      <c r="F117" t="s">
        <v>10</v>
      </c>
      <c r="G117" t="s">
        <v>96</v>
      </c>
      <c r="H117" t="s">
        <v>27</v>
      </c>
      <c r="I117" t="e">
        <f>FIND("REV",Table_Query_from_m2mdata01[[#This Row],[fdescmemo]])</f>
        <v>#VALUE!</v>
      </c>
      <c r="J117" t="e">
        <f>FIND("REV",Table_Query_from_m2mdata01[[#This Row],[fdesc]])</f>
        <v>#VALUE!</v>
      </c>
      <c r="K117" t="e">
        <f>FIND("`REV",Table_Query_from_m2mdata01[[#This Row],[fdescmemo]])</f>
        <v>#VALUE!</v>
      </c>
      <c r="L117" t="e">
        <f>FIND("`REV",Table_Query_from_m2mdata01[[#This Row],[fdesc]])</f>
        <v>#VALUE!</v>
      </c>
      <c r="M11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7" t="str">
        <f>IF(LEFT(Table_Query_from_m2mdata01[[#This Row],[fpartnoOrginal]],4)="KRBY","KRBY","")</f>
        <v/>
      </c>
      <c r="O117" t="str">
        <f>IF(Table_Query_from_m2mdata01[[#This Row],[KirbyCheck]]="KRBY",RIGHT(Table_Query_from_m2mdata01[[#This Row],[fpartnoOrginal]],LEN(Table_Query_from_m2mdata01[[#This Row],[fpartnoOrginal]])-5),"")</f>
        <v/>
      </c>
      <c r="P117" s="2" t="e">
        <f>RIGHT(IF(Table_Query_from_m2mdata01[[#This Row],[FinalRevReview]]=TRUE,"9999",IF(Table_Query_from_m2mdata01[[#This Row],[fpartrev]]="NS",Table_Query_from_m2mdata01[[#This Row],[SELECT]],Table_Query_from_m2mdata01[[#This Row],[fpartrev]])),2)</f>
        <v>#VALUE!</v>
      </c>
      <c r="Q117" s="2" t="str">
        <f>CONCATENATE("DMG ", Table_Query_from_m2mdata01[[#This Row],[fpartnoOrginal]])</f>
        <v>DMG MAINTENANCE-QA TOOLS-FRET</v>
      </c>
      <c r="R117" s="2" t="str">
        <f>IF(LEFT(Table_Query_from_m2mdata01[[#This Row],[fpartnoOrginal]],3)="419","DontPrint",(IF(LEFT(Table_Query_from_m2mdata01[[#This Row],[fpartnoOrginal]],4)="2001","DontPrint",IF(LEFT(Table_Query_from_m2mdata01[[#This Row],[fpartnoOrginal]],3)="03D","DontPrint","DoPrint"))))</f>
        <v>DoPrint</v>
      </c>
      <c r="S117" s="2" t="b">
        <f>OR(Table_Query_from_m2mdata01[[#This Row],[KirbyCheck]]="KRBY",Table_Query_from_m2mdata01[[#This Row],[Gaston?]]="DontPrint")</f>
        <v>0</v>
      </c>
      <c r="T117" s="2" t="str">
        <f>IFERROR(VLOOKUP(Table_Query_from_m2mdata01[[#This Row],[fpartnoOrginal]],GastonRef!A:D,2,FALSE),"")</f>
        <v/>
      </c>
      <c r="U117" s="2" t="str">
        <f>IFERROR(VLOOKUP(Table_Query_from_m2mdata01[[#This Row],[fpartnoOrginal]],GastonRef!A:D,3,FALSE),"")</f>
        <v/>
      </c>
      <c r="V117" s="2" t="str">
        <f>IFERROR(VLOOKUP(Table_Query_from_m2mdata01[[#This Row],[fpartnoOrginal]],GastonRef!A:D,4,FALSE),"")</f>
        <v/>
      </c>
    </row>
    <row r="118" spans="1:22" x14ac:dyDescent="0.25">
      <c r="A118" t="s">
        <v>1319</v>
      </c>
      <c r="B118" t="s">
        <v>5</v>
      </c>
      <c r="C118">
        <v>1</v>
      </c>
      <c r="D118" t="s">
        <v>387</v>
      </c>
      <c r="E118" t="s">
        <v>1321</v>
      </c>
      <c r="F118" t="s">
        <v>10</v>
      </c>
      <c r="G118" t="s">
        <v>1322</v>
      </c>
      <c r="H118" t="s">
        <v>1320</v>
      </c>
      <c r="I118" t="e">
        <f>FIND("REV",Table_Query_from_m2mdata01[[#This Row],[fdescmemo]])</f>
        <v>#VALUE!</v>
      </c>
      <c r="J118" t="e">
        <f>FIND("REV",Table_Query_from_m2mdata01[[#This Row],[fdesc]])</f>
        <v>#VALUE!</v>
      </c>
      <c r="K118" t="e">
        <f>FIND("`REV",Table_Query_from_m2mdata01[[#This Row],[fdescmemo]])</f>
        <v>#VALUE!</v>
      </c>
      <c r="L118" t="e">
        <f>FIND("`REV",Table_Query_from_m2mdata01[[#This Row],[fdesc]])</f>
        <v>#VALUE!</v>
      </c>
      <c r="M11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8" t="str">
        <f>IF(LEFT(Table_Query_from_m2mdata01[[#This Row],[fpartnoOrginal]],4)="KRBY","KRBY","")</f>
        <v/>
      </c>
      <c r="O118" t="str">
        <f>IF(Table_Query_from_m2mdata01[[#This Row],[KirbyCheck]]="KRBY",RIGHT(Table_Query_from_m2mdata01[[#This Row],[fpartnoOrginal]],LEN(Table_Query_from_m2mdata01[[#This Row],[fpartnoOrginal]])-5),"")</f>
        <v/>
      </c>
      <c r="P118" s="2" t="e">
        <f>RIGHT(IF(Table_Query_from_m2mdata01[[#This Row],[FinalRevReview]]=TRUE,"9999",IF(Table_Query_from_m2mdata01[[#This Row],[fpartrev]]="NS",Table_Query_from_m2mdata01[[#This Row],[SELECT]],Table_Query_from_m2mdata01[[#This Row],[fpartrev]])),2)</f>
        <v>#VALUE!</v>
      </c>
      <c r="Q118" s="2" t="str">
        <f>CONCATENATE("DMG ", Table_Query_from_m2mdata01[[#This Row],[fpartnoOrginal]])</f>
        <v>DMG KMI STEEL GAUGES 1</v>
      </c>
      <c r="R118" s="2" t="str">
        <f>IF(LEFT(Table_Query_from_m2mdata01[[#This Row],[fpartnoOrginal]],3)="419","DontPrint",(IF(LEFT(Table_Query_from_m2mdata01[[#This Row],[fpartnoOrginal]],4)="2001","DontPrint",IF(LEFT(Table_Query_from_m2mdata01[[#This Row],[fpartnoOrginal]],3)="03D","DontPrint","DoPrint"))))</f>
        <v>DoPrint</v>
      </c>
      <c r="S118" s="2" t="b">
        <f>OR(Table_Query_from_m2mdata01[[#This Row],[KirbyCheck]]="KRBY",Table_Query_from_m2mdata01[[#This Row],[Gaston?]]="DontPrint")</f>
        <v>0</v>
      </c>
      <c r="T118" s="2" t="str">
        <f>IFERROR(VLOOKUP(Table_Query_from_m2mdata01[[#This Row],[fpartnoOrginal]],GastonRef!A:D,2,FALSE),"")</f>
        <v/>
      </c>
      <c r="U118" s="2" t="str">
        <f>IFERROR(VLOOKUP(Table_Query_from_m2mdata01[[#This Row],[fpartnoOrginal]],GastonRef!A:D,3,FALSE),"")</f>
        <v/>
      </c>
      <c r="V118" s="2" t="str">
        <f>IFERROR(VLOOKUP(Table_Query_from_m2mdata01[[#This Row],[fpartnoOrginal]],GastonRef!A:D,4,FALSE),"")</f>
        <v/>
      </c>
    </row>
    <row r="119" spans="1:22" x14ac:dyDescent="0.25">
      <c r="A119" t="s">
        <v>294</v>
      </c>
      <c r="B119" t="s">
        <v>5</v>
      </c>
      <c r="C119">
        <v>1</v>
      </c>
      <c r="D119" t="s">
        <v>6</v>
      </c>
      <c r="E119" t="s">
        <v>64</v>
      </c>
      <c r="F119" t="s">
        <v>10</v>
      </c>
      <c r="G119" t="s">
        <v>10</v>
      </c>
      <c r="H119" t="s">
        <v>35</v>
      </c>
      <c r="I119" t="e">
        <f>FIND("REV",Table_Query_from_m2mdata01[[#This Row],[fdescmemo]])</f>
        <v>#VALUE!</v>
      </c>
      <c r="J119" t="e">
        <f>FIND("REV",Table_Query_from_m2mdata01[[#This Row],[fdesc]])</f>
        <v>#VALUE!</v>
      </c>
      <c r="K119" t="e">
        <f>FIND("`REV",Table_Query_from_m2mdata01[[#This Row],[fdescmemo]])</f>
        <v>#VALUE!</v>
      </c>
      <c r="L119" t="e">
        <f>FIND("`REV",Table_Query_from_m2mdata01[[#This Row],[fdesc]])</f>
        <v>#VALUE!</v>
      </c>
      <c r="M11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19" t="str">
        <f>IF(LEFT(Table_Query_from_m2mdata01[[#This Row],[fpartnoOrginal]],4)="KRBY","KRBY","")</f>
        <v/>
      </c>
      <c r="O119" t="str">
        <f>IF(Table_Query_from_m2mdata01[[#This Row],[KirbyCheck]]="KRBY",RIGHT(Table_Query_from_m2mdata01[[#This Row],[fpartnoOrginal]],LEN(Table_Query_from_m2mdata01[[#This Row],[fpartnoOrginal]])-5),"")</f>
        <v/>
      </c>
      <c r="P119" s="2" t="e">
        <f>RIGHT(IF(Table_Query_from_m2mdata01[[#This Row],[FinalRevReview]]=TRUE,"9999",IF(Table_Query_from_m2mdata01[[#This Row],[fpartrev]]="NS",Table_Query_from_m2mdata01[[#This Row],[SELECT]],Table_Query_from_m2mdata01[[#This Row],[fpartrev]])),2)</f>
        <v>#VALUE!</v>
      </c>
      <c r="Q119" s="2" t="str">
        <f>CONCATENATE("DMG ", Table_Query_from_m2mdata01[[#This Row],[fpartnoOrginal]])</f>
        <v>DMG SALES-ENGINEERING SUPPORT</v>
      </c>
      <c r="R119" s="2" t="str">
        <f>IF(LEFT(Table_Query_from_m2mdata01[[#This Row],[fpartnoOrginal]],3)="419","DontPrint",(IF(LEFT(Table_Query_from_m2mdata01[[#This Row],[fpartnoOrginal]],4)="2001","DontPrint",IF(LEFT(Table_Query_from_m2mdata01[[#This Row],[fpartnoOrginal]],3)="03D","DontPrint","DoPrint"))))</f>
        <v>DoPrint</v>
      </c>
      <c r="S119" s="2" t="b">
        <f>OR(Table_Query_from_m2mdata01[[#This Row],[KirbyCheck]]="KRBY",Table_Query_from_m2mdata01[[#This Row],[Gaston?]]="DontPrint")</f>
        <v>0</v>
      </c>
      <c r="T119" s="2" t="str">
        <f>IFERROR(VLOOKUP(Table_Query_from_m2mdata01[[#This Row],[fpartnoOrginal]],GastonRef!A:D,2,FALSE),"")</f>
        <v/>
      </c>
      <c r="U119" s="2" t="str">
        <f>IFERROR(VLOOKUP(Table_Query_from_m2mdata01[[#This Row],[fpartnoOrginal]],GastonRef!A:D,3,FALSE),"")</f>
        <v/>
      </c>
      <c r="V119" s="2" t="str">
        <f>IFERROR(VLOOKUP(Table_Query_from_m2mdata01[[#This Row],[fpartnoOrginal]],GastonRef!A:D,4,FALSE),"")</f>
        <v/>
      </c>
    </row>
    <row r="120" spans="1:22" x14ac:dyDescent="0.25">
      <c r="A120" t="s">
        <v>295</v>
      </c>
      <c r="B120" t="s">
        <v>5</v>
      </c>
      <c r="C120">
        <v>1</v>
      </c>
      <c r="D120" t="s">
        <v>6</v>
      </c>
      <c r="E120" t="s">
        <v>60</v>
      </c>
      <c r="F120" t="s">
        <v>10</v>
      </c>
      <c r="G120" t="s">
        <v>10</v>
      </c>
      <c r="H120" t="s">
        <v>31</v>
      </c>
      <c r="I120" t="e">
        <f>FIND("REV",Table_Query_from_m2mdata01[[#This Row],[fdescmemo]])</f>
        <v>#VALUE!</v>
      </c>
      <c r="J120" t="e">
        <f>FIND("REV",Table_Query_from_m2mdata01[[#This Row],[fdesc]])</f>
        <v>#VALUE!</v>
      </c>
      <c r="K120" t="e">
        <f>FIND("`REV",Table_Query_from_m2mdata01[[#This Row],[fdescmemo]])</f>
        <v>#VALUE!</v>
      </c>
      <c r="L120" t="e">
        <f>FIND("`REV",Table_Query_from_m2mdata01[[#This Row],[fdesc]])</f>
        <v>#VALUE!</v>
      </c>
      <c r="M12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0" t="str">
        <f>IF(LEFT(Table_Query_from_m2mdata01[[#This Row],[fpartnoOrginal]],4)="KRBY","KRBY","")</f>
        <v/>
      </c>
      <c r="O120" t="str">
        <f>IF(Table_Query_from_m2mdata01[[#This Row],[KirbyCheck]]="KRBY",RIGHT(Table_Query_from_m2mdata01[[#This Row],[fpartnoOrginal]],LEN(Table_Query_from_m2mdata01[[#This Row],[fpartnoOrginal]])-5),"")</f>
        <v/>
      </c>
      <c r="P120" s="2" t="e">
        <f>RIGHT(IF(Table_Query_from_m2mdata01[[#This Row],[FinalRevReview]]=TRUE,"9999",IF(Table_Query_from_m2mdata01[[#This Row],[fpartrev]]="NS",Table_Query_from_m2mdata01[[#This Row],[SELECT]],Table_Query_from_m2mdata01[[#This Row],[fpartrev]])),2)</f>
        <v>#VALUE!</v>
      </c>
      <c r="Q120" s="2" t="str">
        <f>CONCATENATE("DMG ", Table_Query_from_m2mdata01[[#This Row],[fpartnoOrginal]])</f>
        <v>DMG STOCK SHIPPING</v>
      </c>
      <c r="R120" s="2" t="str">
        <f>IF(LEFT(Table_Query_from_m2mdata01[[#This Row],[fpartnoOrginal]],3)="419","DontPrint",(IF(LEFT(Table_Query_from_m2mdata01[[#This Row],[fpartnoOrginal]],4)="2001","DontPrint",IF(LEFT(Table_Query_from_m2mdata01[[#This Row],[fpartnoOrginal]],3)="03D","DontPrint","DoPrint"))))</f>
        <v>DoPrint</v>
      </c>
      <c r="S120" s="2" t="b">
        <f>OR(Table_Query_from_m2mdata01[[#This Row],[KirbyCheck]]="KRBY",Table_Query_from_m2mdata01[[#This Row],[Gaston?]]="DontPrint")</f>
        <v>0</v>
      </c>
      <c r="T120" s="2" t="str">
        <f>IFERROR(VLOOKUP(Table_Query_from_m2mdata01[[#This Row],[fpartnoOrginal]],GastonRef!A:D,2,FALSE),"")</f>
        <v/>
      </c>
      <c r="U120" s="2" t="str">
        <f>IFERROR(VLOOKUP(Table_Query_from_m2mdata01[[#This Row],[fpartnoOrginal]],GastonRef!A:D,3,FALSE),"")</f>
        <v/>
      </c>
      <c r="V120" s="2" t="str">
        <f>IFERROR(VLOOKUP(Table_Query_from_m2mdata01[[#This Row],[fpartnoOrginal]],GastonRef!A:D,4,FALSE),"")</f>
        <v/>
      </c>
    </row>
    <row r="121" spans="1:22" x14ac:dyDescent="0.25">
      <c r="A121" t="s">
        <v>296</v>
      </c>
      <c r="B121" t="s">
        <v>5</v>
      </c>
      <c r="C121">
        <v>1</v>
      </c>
      <c r="D121" t="s">
        <v>6</v>
      </c>
      <c r="E121" t="s">
        <v>297</v>
      </c>
      <c r="F121" t="s">
        <v>10</v>
      </c>
      <c r="G121" t="s">
        <v>132</v>
      </c>
      <c r="H121" t="s">
        <v>131</v>
      </c>
      <c r="I121" t="e">
        <f>FIND("REV",Table_Query_from_m2mdata01[[#This Row],[fdescmemo]])</f>
        <v>#VALUE!</v>
      </c>
      <c r="J121" t="e">
        <f>FIND("REV",Table_Query_from_m2mdata01[[#This Row],[fdesc]])</f>
        <v>#VALUE!</v>
      </c>
      <c r="K121" t="e">
        <f>FIND("`REV",Table_Query_from_m2mdata01[[#This Row],[fdescmemo]])</f>
        <v>#VALUE!</v>
      </c>
      <c r="L121" t="e">
        <f>FIND("`REV",Table_Query_from_m2mdata01[[#This Row],[fdesc]])</f>
        <v>#VALUE!</v>
      </c>
      <c r="M12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1" t="str">
        <f>IF(LEFT(Table_Query_from_m2mdata01[[#This Row],[fpartnoOrginal]],4)="KRBY","KRBY","")</f>
        <v/>
      </c>
      <c r="O121" t="str">
        <f>IF(Table_Query_from_m2mdata01[[#This Row],[KirbyCheck]]="KRBY",RIGHT(Table_Query_from_m2mdata01[[#This Row],[fpartnoOrginal]],LEN(Table_Query_from_m2mdata01[[#This Row],[fpartnoOrginal]])-5),"")</f>
        <v/>
      </c>
      <c r="P121" s="2" t="e">
        <f>RIGHT(IF(Table_Query_from_m2mdata01[[#This Row],[FinalRevReview]]=TRUE,"9999",IF(Table_Query_from_m2mdata01[[#This Row],[fpartrev]]="NS",Table_Query_from_m2mdata01[[#This Row],[SELECT]],Table_Query_from_m2mdata01[[#This Row],[fpartrev]])),2)</f>
        <v>#VALUE!</v>
      </c>
      <c r="Q121" s="2" t="str">
        <f>CONCATENATE("DMG ", Table_Query_from_m2mdata01[[#This Row],[fpartnoOrginal]])</f>
        <v>DMG STOREROOM ACTIVITY</v>
      </c>
      <c r="R121" s="2" t="str">
        <f>IF(LEFT(Table_Query_from_m2mdata01[[#This Row],[fpartnoOrginal]],3)="419","DontPrint",(IF(LEFT(Table_Query_from_m2mdata01[[#This Row],[fpartnoOrginal]],4)="2001","DontPrint",IF(LEFT(Table_Query_from_m2mdata01[[#This Row],[fpartnoOrginal]],3)="03D","DontPrint","DoPrint"))))</f>
        <v>DoPrint</v>
      </c>
      <c r="S121" s="2" t="b">
        <f>OR(Table_Query_from_m2mdata01[[#This Row],[KirbyCheck]]="KRBY",Table_Query_from_m2mdata01[[#This Row],[Gaston?]]="DontPrint")</f>
        <v>0</v>
      </c>
      <c r="T121" s="2" t="str">
        <f>IFERROR(VLOOKUP(Table_Query_from_m2mdata01[[#This Row],[fpartnoOrginal]],GastonRef!A:D,2,FALSE),"")</f>
        <v/>
      </c>
      <c r="U121" s="2" t="str">
        <f>IFERROR(VLOOKUP(Table_Query_from_m2mdata01[[#This Row],[fpartnoOrginal]],GastonRef!A:D,3,FALSE),"")</f>
        <v/>
      </c>
      <c r="V121" s="2" t="str">
        <f>IFERROR(VLOOKUP(Table_Query_from_m2mdata01[[#This Row],[fpartnoOrginal]],GastonRef!A:D,4,FALSE),"")</f>
        <v/>
      </c>
    </row>
    <row r="122" spans="1:22" x14ac:dyDescent="0.25">
      <c r="A122" t="s">
        <v>298</v>
      </c>
      <c r="B122" t="s">
        <v>5</v>
      </c>
      <c r="C122">
        <v>1</v>
      </c>
      <c r="D122" t="s">
        <v>6</v>
      </c>
      <c r="E122" t="s">
        <v>110</v>
      </c>
      <c r="F122" t="s">
        <v>10</v>
      </c>
      <c r="G122" t="s">
        <v>10</v>
      </c>
      <c r="H122" t="s">
        <v>30</v>
      </c>
      <c r="I122" t="e">
        <f>FIND("REV",Table_Query_from_m2mdata01[[#This Row],[fdescmemo]])</f>
        <v>#VALUE!</v>
      </c>
      <c r="J122" t="e">
        <f>FIND("REV",Table_Query_from_m2mdata01[[#This Row],[fdesc]])</f>
        <v>#VALUE!</v>
      </c>
      <c r="K122" t="e">
        <f>FIND("`REV",Table_Query_from_m2mdata01[[#This Row],[fdescmemo]])</f>
        <v>#VALUE!</v>
      </c>
      <c r="L122" t="e">
        <f>FIND("`REV",Table_Query_from_m2mdata01[[#This Row],[fdesc]])</f>
        <v>#VALUE!</v>
      </c>
      <c r="M12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2" t="str">
        <f>IF(LEFT(Table_Query_from_m2mdata01[[#This Row],[fpartnoOrginal]],4)="KRBY","KRBY","")</f>
        <v/>
      </c>
      <c r="O122" t="str">
        <f>IF(Table_Query_from_m2mdata01[[#This Row],[KirbyCheck]]="KRBY",RIGHT(Table_Query_from_m2mdata01[[#This Row],[fpartnoOrginal]],LEN(Table_Query_from_m2mdata01[[#This Row],[fpartnoOrginal]])-5),"")</f>
        <v/>
      </c>
      <c r="P122" s="2" t="e">
        <f>RIGHT(IF(Table_Query_from_m2mdata01[[#This Row],[FinalRevReview]]=TRUE,"9999",IF(Table_Query_from_m2mdata01[[#This Row],[fpartrev]]="NS",Table_Query_from_m2mdata01[[#This Row],[SELECT]],Table_Query_from_m2mdata01[[#This Row],[fpartrev]])),2)</f>
        <v>#VALUE!</v>
      </c>
      <c r="Q122" s="2" t="str">
        <f>CONCATENATE("DMG ", Table_Query_from_m2mdata01[[#This Row],[fpartnoOrginal]])</f>
        <v>DMG UNLOAD TRUCK/RECEIVING</v>
      </c>
      <c r="R122" s="2" t="str">
        <f>IF(LEFT(Table_Query_from_m2mdata01[[#This Row],[fpartnoOrginal]],3)="419","DontPrint",(IF(LEFT(Table_Query_from_m2mdata01[[#This Row],[fpartnoOrginal]],4)="2001","DontPrint",IF(LEFT(Table_Query_from_m2mdata01[[#This Row],[fpartnoOrginal]],3)="03D","DontPrint","DoPrint"))))</f>
        <v>DoPrint</v>
      </c>
      <c r="S122" s="2" t="b">
        <f>OR(Table_Query_from_m2mdata01[[#This Row],[KirbyCheck]]="KRBY",Table_Query_from_m2mdata01[[#This Row],[Gaston?]]="DontPrint")</f>
        <v>0</v>
      </c>
      <c r="T122" s="2" t="str">
        <f>IFERROR(VLOOKUP(Table_Query_from_m2mdata01[[#This Row],[fpartnoOrginal]],GastonRef!A:D,2,FALSE),"")</f>
        <v/>
      </c>
      <c r="U122" s="2" t="str">
        <f>IFERROR(VLOOKUP(Table_Query_from_m2mdata01[[#This Row],[fpartnoOrginal]],GastonRef!A:D,3,FALSE),"")</f>
        <v/>
      </c>
      <c r="V122" s="2" t="str">
        <f>IFERROR(VLOOKUP(Table_Query_from_m2mdata01[[#This Row],[fpartnoOrginal]],GastonRef!A:D,4,FALSE),"")</f>
        <v/>
      </c>
    </row>
    <row r="123" spans="1:22" x14ac:dyDescent="0.25">
      <c r="A123" t="s">
        <v>299</v>
      </c>
      <c r="B123" t="s">
        <v>5</v>
      </c>
      <c r="C123">
        <v>1</v>
      </c>
      <c r="D123" t="s">
        <v>6</v>
      </c>
      <c r="E123" t="s">
        <v>67</v>
      </c>
      <c r="F123" t="s">
        <v>10</v>
      </c>
      <c r="G123" t="s">
        <v>10</v>
      </c>
      <c r="H123" t="s">
        <v>38</v>
      </c>
      <c r="I123" t="e">
        <f>FIND("REV",Table_Query_from_m2mdata01[[#This Row],[fdescmemo]])</f>
        <v>#VALUE!</v>
      </c>
      <c r="J123" t="e">
        <f>FIND("REV",Table_Query_from_m2mdata01[[#This Row],[fdesc]])</f>
        <v>#VALUE!</v>
      </c>
      <c r="K123" t="e">
        <f>FIND("`REV",Table_Query_from_m2mdata01[[#This Row],[fdescmemo]])</f>
        <v>#VALUE!</v>
      </c>
      <c r="L123" t="e">
        <f>FIND("`REV",Table_Query_from_m2mdata01[[#This Row],[fdesc]])</f>
        <v>#VALUE!</v>
      </c>
      <c r="M12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3" t="str">
        <f>IF(LEFT(Table_Query_from_m2mdata01[[#This Row],[fpartnoOrginal]],4)="KRBY","KRBY","")</f>
        <v/>
      </c>
      <c r="O123" t="str">
        <f>IF(Table_Query_from_m2mdata01[[#This Row],[KirbyCheck]]="KRBY",RIGHT(Table_Query_from_m2mdata01[[#This Row],[fpartnoOrginal]],LEN(Table_Query_from_m2mdata01[[#This Row],[fpartnoOrginal]])-5),"")</f>
        <v/>
      </c>
      <c r="P123" s="2" t="e">
        <f>RIGHT(IF(Table_Query_from_m2mdata01[[#This Row],[FinalRevReview]]=TRUE,"9999",IF(Table_Query_from_m2mdata01[[#This Row],[fpartrev]]="NS",Table_Query_from_m2mdata01[[#This Row],[SELECT]],Table_Query_from_m2mdata01[[#This Row],[fpartrev]])),2)</f>
        <v>#VALUE!</v>
      </c>
      <c r="Q123" s="2" t="str">
        <f>CONCATENATE("DMG ", Table_Query_from_m2mdata01[[#This Row],[fpartnoOrginal]])</f>
        <v>DMG TRANSPORTATION-DELIVERY</v>
      </c>
      <c r="R123" s="2" t="str">
        <f>IF(LEFT(Table_Query_from_m2mdata01[[#This Row],[fpartnoOrginal]],3)="419","DontPrint",(IF(LEFT(Table_Query_from_m2mdata01[[#This Row],[fpartnoOrginal]],4)="2001","DontPrint",IF(LEFT(Table_Query_from_m2mdata01[[#This Row],[fpartnoOrginal]],3)="03D","DontPrint","DoPrint"))))</f>
        <v>DoPrint</v>
      </c>
      <c r="S123" s="2" t="b">
        <f>OR(Table_Query_from_m2mdata01[[#This Row],[KirbyCheck]]="KRBY",Table_Query_from_m2mdata01[[#This Row],[Gaston?]]="DontPrint")</f>
        <v>0</v>
      </c>
      <c r="T123" s="2" t="str">
        <f>IFERROR(VLOOKUP(Table_Query_from_m2mdata01[[#This Row],[fpartnoOrginal]],GastonRef!A:D,2,FALSE),"")</f>
        <v/>
      </c>
      <c r="U123" s="2" t="str">
        <f>IFERROR(VLOOKUP(Table_Query_from_m2mdata01[[#This Row],[fpartnoOrginal]],GastonRef!A:D,3,FALSE),"")</f>
        <v/>
      </c>
      <c r="V123" s="2" t="str">
        <f>IFERROR(VLOOKUP(Table_Query_from_m2mdata01[[#This Row],[fpartnoOrginal]],GastonRef!A:D,4,FALSE),"")</f>
        <v/>
      </c>
    </row>
    <row r="124" spans="1:22" x14ac:dyDescent="0.25">
      <c r="A124" t="s">
        <v>300</v>
      </c>
      <c r="B124" t="s">
        <v>5</v>
      </c>
      <c r="C124">
        <v>1</v>
      </c>
      <c r="D124" t="s">
        <v>6</v>
      </c>
      <c r="E124" t="s">
        <v>66</v>
      </c>
      <c r="F124" t="s">
        <v>10</v>
      </c>
      <c r="G124" t="s">
        <v>10</v>
      </c>
      <c r="H124" t="s">
        <v>37</v>
      </c>
      <c r="I124" t="e">
        <f>FIND("REV",Table_Query_from_m2mdata01[[#This Row],[fdescmemo]])</f>
        <v>#VALUE!</v>
      </c>
      <c r="J124" t="e">
        <f>FIND("REV",Table_Query_from_m2mdata01[[#This Row],[fdesc]])</f>
        <v>#VALUE!</v>
      </c>
      <c r="K124" t="e">
        <f>FIND("`REV",Table_Query_from_m2mdata01[[#This Row],[fdescmemo]])</f>
        <v>#VALUE!</v>
      </c>
      <c r="L124" t="e">
        <f>FIND("`REV",Table_Query_from_m2mdata01[[#This Row],[fdesc]])</f>
        <v>#VALUE!</v>
      </c>
      <c r="M12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4" t="str">
        <f>IF(LEFT(Table_Query_from_m2mdata01[[#This Row],[fpartnoOrginal]],4)="KRBY","KRBY","")</f>
        <v/>
      </c>
      <c r="O124" t="str">
        <f>IF(Table_Query_from_m2mdata01[[#This Row],[KirbyCheck]]="KRBY",RIGHT(Table_Query_from_m2mdata01[[#This Row],[fpartnoOrginal]],LEN(Table_Query_from_m2mdata01[[#This Row],[fpartnoOrginal]])-5),"")</f>
        <v/>
      </c>
      <c r="P124" s="2" t="e">
        <f>RIGHT(IF(Table_Query_from_m2mdata01[[#This Row],[FinalRevReview]]=TRUE,"9999",IF(Table_Query_from_m2mdata01[[#This Row],[fpartrev]]="NS",Table_Query_from_m2mdata01[[#This Row],[SELECT]],Table_Query_from_m2mdata01[[#This Row],[fpartrev]])),2)</f>
        <v>#VALUE!</v>
      </c>
      <c r="Q124" s="2" t="str">
        <f>CONCATENATE("DMG ", Table_Query_from_m2mdata01[[#This Row],[fpartnoOrginal]])</f>
        <v>DMG TRANSPORTATION-ERRAND RUN</v>
      </c>
      <c r="R124" s="2" t="str">
        <f>IF(LEFT(Table_Query_from_m2mdata01[[#This Row],[fpartnoOrginal]],3)="419","DontPrint",(IF(LEFT(Table_Query_from_m2mdata01[[#This Row],[fpartnoOrginal]],4)="2001","DontPrint",IF(LEFT(Table_Query_from_m2mdata01[[#This Row],[fpartnoOrginal]],3)="03D","DontPrint","DoPrint"))))</f>
        <v>DoPrint</v>
      </c>
      <c r="S124" s="2" t="b">
        <f>OR(Table_Query_from_m2mdata01[[#This Row],[KirbyCheck]]="KRBY",Table_Query_from_m2mdata01[[#This Row],[Gaston?]]="DontPrint")</f>
        <v>0</v>
      </c>
      <c r="T124" s="2" t="str">
        <f>IFERROR(VLOOKUP(Table_Query_from_m2mdata01[[#This Row],[fpartnoOrginal]],GastonRef!A:D,2,FALSE),"")</f>
        <v/>
      </c>
      <c r="U124" s="2" t="str">
        <f>IFERROR(VLOOKUP(Table_Query_from_m2mdata01[[#This Row],[fpartnoOrginal]],GastonRef!A:D,3,FALSE),"")</f>
        <v/>
      </c>
      <c r="V124" s="2" t="str">
        <f>IFERROR(VLOOKUP(Table_Query_from_m2mdata01[[#This Row],[fpartnoOrginal]],GastonRef!A:D,4,FALSE),"")</f>
        <v/>
      </c>
    </row>
    <row r="125" spans="1:22" x14ac:dyDescent="0.25">
      <c r="A125" t="s">
        <v>301</v>
      </c>
      <c r="B125" t="s">
        <v>5</v>
      </c>
      <c r="C125">
        <v>1</v>
      </c>
      <c r="D125" t="s">
        <v>6</v>
      </c>
      <c r="E125" t="s">
        <v>24</v>
      </c>
      <c r="F125" t="s">
        <v>10</v>
      </c>
      <c r="G125" t="s">
        <v>96</v>
      </c>
      <c r="H125" t="s">
        <v>24</v>
      </c>
      <c r="I125" t="e">
        <f>FIND("REV",Table_Query_from_m2mdata01[[#This Row],[fdescmemo]])</f>
        <v>#VALUE!</v>
      </c>
      <c r="J125" t="e">
        <f>FIND("REV",Table_Query_from_m2mdata01[[#This Row],[fdesc]])</f>
        <v>#VALUE!</v>
      </c>
      <c r="K125" t="e">
        <f>FIND("`REV",Table_Query_from_m2mdata01[[#This Row],[fdescmemo]])</f>
        <v>#VALUE!</v>
      </c>
      <c r="L125" t="e">
        <f>FIND("`REV",Table_Query_from_m2mdata01[[#This Row],[fdesc]])</f>
        <v>#VALUE!</v>
      </c>
      <c r="M12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5" t="str">
        <f>IF(LEFT(Table_Query_from_m2mdata01[[#This Row],[fpartnoOrginal]],4)="KRBY","KRBY","")</f>
        <v/>
      </c>
      <c r="O125" t="str">
        <f>IF(Table_Query_from_m2mdata01[[#This Row],[KirbyCheck]]="KRBY",RIGHT(Table_Query_from_m2mdata01[[#This Row],[fpartnoOrginal]],LEN(Table_Query_from_m2mdata01[[#This Row],[fpartnoOrginal]])-5),"")</f>
        <v/>
      </c>
      <c r="P125" s="2" t="e">
        <f>RIGHT(IF(Table_Query_from_m2mdata01[[#This Row],[FinalRevReview]]=TRUE,"9999",IF(Table_Query_from_m2mdata01[[#This Row],[fpartrev]]="NS",Table_Query_from_m2mdata01[[#This Row],[SELECT]],Table_Query_from_m2mdata01[[#This Row],[fpartrev]])),2)</f>
        <v>#VALUE!</v>
      </c>
      <c r="Q125" s="2" t="str">
        <f>CONCATENATE("DMG ", Table_Query_from_m2mdata01[[#This Row],[fpartnoOrginal]])</f>
        <v>DMG MAINTENANCE - BURN-OFF</v>
      </c>
      <c r="R125" s="2" t="str">
        <f>IF(LEFT(Table_Query_from_m2mdata01[[#This Row],[fpartnoOrginal]],3)="419","DontPrint",(IF(LEFT(Table_Query_from_m2mdata01[[#This Row],[fpartnoOrginal]],4)="2001","DontPrint",IF(LEFT(Table_Query_from_m2mdata01[[#This Row],[fpartnoOrginal]],3)="03D","DontPrint","DoPrint"))))</f>
        <v>DoPrint</v>
      </c>
      <c r="S125" s="2" t="b">
        <f>OR(Table_Query_from_m2mdata01[[#This Row],[KirbyCheck]]="KRBY",Table_Query_from_m2mdata01[[#This Row],[Gaston?]]="DontPrint")</f>
        <v>0</v>
      </c>
      <c r="T125" s="2" t="str">
        <f>IFERROR(VLOOKUP(Table_Query_from_m2mdata01[[#This Row],[fpartnoOrginal]],GastonRef!A:D,2,FALSE),"")</f>
        <v/>
      </c>
      <c r="U125" s="2" t="str">
        <f>IFERROR(VLOOKUP(Table_Query_from_m2mdata01[[#This Row],[fpartnoOrginal]],GastonRef!A:D,3,FALSE),"")</f>
        <v/>
      </c>
      <c r="V125" s="2" t="str">
        <f>IFERROR(VLOOKUP(Table_Query_from_m2mdata01[[#This Row],[fpartnoOrginal]],GastonRef!A:D,4,FALSE),"")</f>
        <v/>
      </c>
    </row>
    <row r="126" spans="1:22" x14ac:dyDescent="0.25">
      <c r="A126" t="s">
        <v>3108</v>
      </c>
      <c r="B126" t="s">
        <v>5</v>
      </c>
      <c r="C126">
        <v>1</v>
      </c>
      <c r="D126" t="s">
        <v>6</v>
      </c>
      <c r="E126" t="s">
        <v>3110</v>
      </c>
      <c r="F126" t="s">
        <v>10</v>
      </c>
      <c r="G126" t="s">
        <v>10</v>
      </c>
      <c r="H126" t="s">
        <v>3109</v>
      </c>
      <c r="I126" t="e">
        <f>FIND("REV",Table_Query_from_m2mdata01[[#This Row],[fdescmemo]])</f>
        <v>#VALUE!</v>
      </c>
      <c r="J126" t="e">
        <f>FIND("REV",Table_Query_from_m2mdata01[[#This Row],[fdesc]])</f>
        <v>#VALUE!</v>
      </c>
      <c r="K126" t="e">
        <f>FIND("`REV",Table_Query_from_m2mdata01[[#This Row],[fdescmemo]])</f>
        <v>#VALUE!</v>
      </c>
      <c r="L126" t="e">
        <f>FIND("`REV",Table_Query_from_m2mdata01[[#This Row],[fdesc]])</f>
        <v>#VALUE!</v>
      </c>
      <c r="M12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6" t="str">
        <f>IF(LEFT(Table_Query_from_m2mdata01[[#This Row],[fpartnoOrginal]],4)="KRBY","KRBY","")</f>
        <v/>
      </c>
      <c r="O126" t="str">
        <f>IF(Table_Query_from_m2mdata01[[#This Row],[KirbyCheck]]="KRBY",RIGHT(Table_Query_from_m2mdata01[[#This Row],[fpartnoOrginal]],LEN(Table_Query_from_m2mdata01[[#This Row],[fpartnoOrginal]])-5),"")</f>
        <v/>
      </c>
      <c r="P126" s="2" t="e">
        <f>RIGHT(IF(Table_Query_from_m2mdata01[[#This Row],[FinalRevReview]]=TRUE,"9999",IF(Table_Query_from_m2mdata01[[#This Row],[fpartrev]]="NS",Table_Query_from_m2mdata01[[#This Row],[SELECT]],Table_Query_from_m2mdata01[[#This Row],[fpartrev]])),2)</f>
        <v>#VALUE!</v>
      </c>
      <c r="Q126" s="2" t="str">
        <f>CONCATENATE("DMG ", Table_Query_from_m2mdata01[[#This Row],[fpartnoOrginal]])</f>
        <v>DMG DUST COLLECTR WELD REPAIR</v>
      </c>
      <c r="R126" s="2" t="str">
        <f>IF(LEFT(Table_Query_from_m2mdata01[[#This Row],[fpartnoOrginal]],3)="419","DontPrint",(IF(LEFT(Table_Query_from_m2mdata01[[#This Row],[fpartnoOrginal]],4)="2001","DontPrint",IF(LEFT(Table_Query_from_m2mdata01[[#This Row],[fpartnoOrginal]],3)="03D","DontPrint","DoPrint"))))</f>
        <v>DoPrint</v>
      </c>
      <c r="S126" s="2" t="b">
        <f>OR(Table_Query_from_m2mdata01[[#This Row],[KirbyCheck]]="KRBY",Table_Query_from_m2mdata01[[#This Row],[Gaston?]]="DontPrint")</f>
        <v>0</v>
      </c>
      <c r="T126" s="2" t="str">
        <f>IFERROR(VLOOKUP(Table_Query_from_m2mdata01[[#This Row],[fpartnoOrginal]],GastonRef!A:D,2,FALSE),"")</f>
        <v/>
      </c>
      <c r="U126" s="2" t="str">
        <f>IFERROR(VLOOKUP(Table_Query_from_m2mdata01[[#This Row],[fpartnoOrginal]],GastonRef!A:D,3,FALSE),"")</f>
        <v/>
      </c>
      <c r="V126" s="2" t="str">
        <f>IFERROR(VLOOKUP(Table_Query_from_m2mdata01[[#This Row],[fpartnoOrginal]],GastonRef!A:D,4,FALSE),"")</f>
        <v/>
      </c>
    </row>
    <row r="127" spans="1:22" x14ac:dyDescent="0.25">
      <c r="A127" t="s">
        <v>302</v>
      </c>
      <c r="B127" t="s">
        <v>5</v>
      </c>
      <c r="C127">
        <v>1</v>
      </c>
      <c r="D127" t="s">
        <v>6</v>
      </c>
      <c r="E127" t="s">
        <v>55</v>
      </c>
      <c r="F127" t="s">
        <v>10</v>
      </c>
      <c r="G127" t="s">
        <v>96</v>
      </c>
      <c r="H127" t="s">
        <v>23</v>
      </c>
      <c r="I127" t="e">
        <f>FIND("REV",Table_Query_from_m2mdata01[[#This Row],[fdescmemo]])</f>
        <v>#VALUE!</v>
      </c>
      <c r="J127" t="e">
        <f>FIND("REV",Table_Query_from_m2mdata01[[#This Row],[fdesc]])</f>
        <v>#VALUE!</v>
      </c>
      <c r="K127" t="e">
        <f>FIND("`REV",Table_Query_from_m2mdata01[[#This Row],[fdescmemo]])</f>
        <v>#VALUE!</v>
      </c>
      <c r="L127" t="e">
        <f>FIND("`REV",Table_Query_from_m2mdata01[[#This Row],[fdesc]])</f>
        <v>#VALUE!</v>
      </c>
      <c r="M12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7" t="str">
        <f>IF(LEFT(Table_Query_from_m2mdata01[[#This Row],[fpartnoOrginal]],4)="KRBY","KRBY","")</f>
        <v/>
      </c>
      <c r="O127" t="str">
        <f>IF(Table_Query_from_m2mdata01[[#This Row],[KirbyCheck]]="KRBY",RIGHT(Table_Query_from_m2mdata01[[#This Row],[fpartnoOrginal]],LEN(Table_Query_from_m2mdata01[[#This Row],[fpartnoOrginal]])-5),"")</f>
        <v/>
      </c>
      <c r="P127" s="2" t="e">
        <f>RIGHT(IF(Table_Query_from_m2mdata01[[#This Row],[FinalRevReview]]=TRUE,"9999",IF(Table_Query_from_m2mdata01[[#This Row],[fpartrev]]="NS",Table_Query_from_m2mdata01[[#This Row],[SELECT]],Table_Query_from_m2mdata01[[#This Row],[fpartrev]])),2)</f>
        <v>#VALUE!</v>
      </c>
      <c r="Q127" s="2" t="str">
        <f>CONCATENATE("DMG ", Table_Query_from_m2mdata01[[#This Row],[fpartnoOrginal]])</f>
        <v>DMG MAINTENANCE-WELDING EQUIP</v>
      </c>
      <c r="R127" s="2" t="str">
        <f>IF(LEFT(Table_Query_from_m2mdata01[[#This Row],[fpartnoOrginal]],3)="419","DontPrint",(IF(LEFT(Table_Query_from_m2mdata01[[#This Row],[fpartnoOrginal]],4)="2001","DontPrint",IF(LEFT(Table_Query_from_m2mdata01[[#This Row],[fpartnoOrginal]],3)="03D","DontPrint","DoPrint"))))</f>
        <v>DoPrint</v>
      </c>
      <c r="S127" s="2" t="b">
        <f>OR(Table_Query_from_m2mdata01[[#This Row],[KirbyCheck]]="KRBY",Table_Query_from_m2mdata01[[#This Row],[Gaston?]]="DontPrint")</f>
        <v>0</v>
      </c>
      <c r="T127" s="2" t="str">
        <f>IFERROR(VLOOKUP(Table_Query_from_m2mdata01[[#This Row],[fpartnoOrginal]],GastonRef!A:D,2,FALSE),"")</f>
        <v/>
      </c>
      <c r="U127" s="2" t="str">
        <f>IFERROR(VLOOKUP(Table_Query_from_m2mdata01[[#This Row],[fpartnoOrginal]],GastonRef!A:D,3,FALSE),"")</f>
        <v/>
      </c>
      <c r="V127" s="2" t="str">
        <f>IFERROR(VLOOKUP(Table_Query_from_m2mdata01[[#This Row],[fpartnoOrginal]],GastonRef!A:D,4,FALSE),"")</f>
        <v/>
      </c>
    </row>
    <row r="128" spans="1:22" x14ac:dyDescent="0.25">
      <c r="A128" t="s">
        <v>339</v>
      </c>
      <c r="B128" t="s">
        <v>5</v>
      </c>
      <c r="C128">
        <v>1</v>
      </c>
      <c r="D128" t="s">
        <v>6</v>
      </c>
      <c r="E128" t="s">
        <v>342</v>
      </c>
      <c r="F128" t="s">
        <v>10</v>
      </c>
      <c r="G128" t="s">
        <v>10</v>
      </c>
      <c r="H128" t="s">
        <v>340</v>
      </c>
      <c r="I128" t="e">
        <f>FIND("REV",Table_Query_from_m2mdata01[[#This Row],[fdescmemo]])</f>
        <v>#VALUE!</v>
      </c>
      <c r="J128">
        <f>FIND("REV",Table_Query_from_m2mdata01[[#This Row],[fdesc]])</f>
        <v>15</v>
      </c>
      <c r="K128" t="e">
        <f>FIND("`REV",Table_Query_from_m2mdata01[[#This Row],[fdescmemo]])</f>
        <v>#VALUE!</v>
      </c>
      <c r="L128" t="e">
        <f>FIND("`REV",Table_Query_from_m2mdata01[[#This Row],[fdesc]])</f>
        <v>#VALUE!</v>
      </c>
      <c r="M128"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RS</v>
      </c>
      <c r="N128" t="str">
        <f>IF(LEFT(Table_Query_from_m2mdata01[[#This Row],[fpartnoOrginal]],4)="KRBY","KRBY","")</f>
        <v/>
      </c>
      <c r="O128" t="str">
        <f>IF(Table_Query_from_m2mdata01[[#This Row],[KirbyCheck]]="KRBY",RIGHT(Table_Query_from_m2mdata01[[#This Row],[fpartnoOrginal]],LEN(Table_Query_from_m2mdata01[[#This Row],[fpartnoOrginal]])-5),"")</f>
        <v/>
      </c>
      <c r="P128" s="2" t="str">
        <f>RIGHT(IF(Table_Query_from_m2mdata01[[#This Row],[FinalRevReview]]=TRUE,"9999",IF(Table_Query_from_m2mdata01[[#This Row],[fpartrev]]="NS",Table_Query_from_m2mdata01[[#This Row],[SELECT]],Table_Query_from_m2mdata01[[#This Row],[fpartrev]])),2)</f>
        <v>RS</v>
      </c>
      <c r="Q128" s="2" t="str">
        <f>CONCATENATE("DMG ", Table_Query_from_m2mdata01[[#This Row],[fpartnoOrginal]])</f>
        <v>DMG WELD TABLE EXTENSIONS</v>
      </c>
      <c r="R128" s="2" t="str">
        <f>IF(LEFT(Table_Query_from_m2mdata01[[#This Row],[fpartnoOrginal]],3)="419","DontPrint",(IF(LEFT(Table_Query_from_m2mdata01[[#This Row],[fpartnoOrginal]],4)="2001","DontPrint",IF(LEFT(Table_Query_from_m2mdata01[[#This Row],[fpartnoOrginal]],3)="03D","DontPrint","DoPrint"))))</f>
        <v>DoPrint</v>
      </c>
      <c r="S128" s="2" t="b">
        <f>OR(Table_Query_from_m2mdata01[[#This Row],[KirbyCheck]]="KRBY",Table_Query_from_m2mdata01[[#This Row],[Gaston?]]="DontPrint")</f>
        <v>0</v>
      </c>
      <c r="T128" s="2" t="str">
        <f>IFERROR(VLOOKUP(Table_Query_from_m2mdata01[[#This Row],[fpartnoOrginal]],GastonRef!A:D,2,FALSE),"")</f>
        <v/>
      </c>
      <c r="U128" s="2" t="str">
        <f>IFERROR(VLOOKUP(Table_Query_from_m2mdata01[[#This Row],[fpartnoOrginal]],GastonRef!A:D,3,FALSE),"")</f>
        <v/>
      </c>
      <c r="V128" s="2" t="str">
        <f>IFERROR(VLOOKUP(Table_Query_from_m2mdata01[[#This Row],[fpartnoOrginal]],GastonRef!A:D,4,FALSE),"")</f>
        <v/>
      </c>
    </row>
    <row r="129" spans="1:22" x14ac:dyDescent="0.25">
      <c r="A129" t="s">
        <v>303</v>
      </c>
      <c r="B129" t="s">
        <v>5</v>
      </c>
      <c r="C129">
        <v>1</v>
      </c>
      <c r="D129" t="s">
        <v>6</v>
      </c>
      <c r="E129" t="s">
        <v>253</v>
      </c>
      <c r="F129" t="s">
        <v>10</v>
      </c>
      <c r="G129" t="s">
        <v>96</v>
      </c>
      <c r="H129" t="s">
        <v>252</v>
      </c>
      <c r="I129" t="e">
        <f>FIND("REV",Table_Query_from_m2mdata01[[#This Row],[fdescmemo]])</f>
        <v>#VALUE!</v>
      </c>
      <c r="J129" t="e">
        <f>FIND("REV",Table_Query_from_m2mdata01[[#This Row],[fdesc]])</f>
        <v>#VALUE!</v>
      </c>
      <c r="K129" t="e">
        <f>FIND("`REV",Table_Query_from_m2mdata01[[#This Row],[fdescmemo]])</f>
        <v>#VALUE!</v>
      </c>
      <c r="L129" t="e">
        <f>FIND("`REV",Table_Query_from_m2mdata01[[#This Row],[fdesc]])</f>
        <v>#VALUE!</v>
      </c>
      <c r="M12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29" t="str">
        <f>IF(LEFT(Table_Query_from_m2mdata01[[#This Row],[fpartnoOrginal]],4)="KRBY","KRBY","")</f>
        <v/>
      </c>
      <c r="O129" t="str">
        <f>IF(Table_Query_from_m2mdata01[[#This Row],[KirbyCheck]]="KRBY",RIGHT(Table_Query_from_m2mdata01[[#This Row],[fpartnoOrginal]],LEN(Table_Query_from_m2mdata01[[#This Row],[fpartnoOrginal]])-5),"")</f>
        <v/>
      </c>
      <c r="P129" s="2" t="e">
        <f>RIGHT(IF(Table_Query_from_m2mdata01[[#This Row],[FinalRevReview]]=TRUE,"9999",IF(Table_Query_from_m2mdata01[[#This Row],[fpartrev]]="NS",Table_Query_from_m2mdata01[[#This Row],[SELECT]],Table_Query_from_m2mdata01[[#This Row],[fpartrev]])),2)</f>
        <v>#VALUE!</v>
      </c>
      <c r="Q129" s="2" t="str">
        <f>CONCATENATE("DMG ", Table_Query_from_m2mdata01[[#This Row],[fpartnoOrginal]])</f>
        <v>DMG MAINT-PANASONIC WELD ROBO</v>
      </c>
      <c r="R129" s="2" t="str">
        <f>IF(LEFT(Table_Query_from_m2mdata01[[#This Row],[fpartnoOrginal]],3)="419","DontPrint",(IF(LEFT(Table_Query_from_m2mdata01[[#This Row],[fpartnoOrginal]],4)="2001","DontPrint",IF(LEFT(Table_Query_from_m2mdata01[[#This Row],[fpartnoOrginal]],3)="03D","DontPrint","DoPrint"))))</f>
        <v>DoPrint</v>
      </c>
      <c r="S129" s="2" t="b">
        <f>OR(Table_Query_from_m2mdata01[[#This Row],[KirbyCheck]]="KRBY",Table_Query_from_m2mdata01[[#This Row],[Gaston?]]="DontPrint")</f>
        <v>0</v>
      </c>
      <c r="T129" s="2" t="str">
        <f>IFERROR(VLOOKUP(Table_Query_from_m2mdata01[[#This Row],[fpartnoOrginal]],GastonRef!A:D,2,FALSE),"")</f>
        <v/>
      </c>
      <c r="U129" s="2" t="str">
        <f>IFERROR(VLOOKUP(Table_Query_from_m2mdata01[[#This Row],[fpartnoOrginal]],GastonRef!A:D,3,FALSE),"")</f>
        <v/>
      </c>
      <c r="V129" s="2" t="str">
        <f>IFERROR(VLOOKUP(Table_Query_from_m2mdata01[[#This Row],[fpartnoOrginal]],GastonRef!A:D,4,FALSE),"")</f>
        <v/>
      </c>
    </row>
    <row r="130" spans="1:22" x14ac:dyDescent="0.25">
      <c r="A130" t="s">
        <v>304</v>
      </c>
      <c r="B130" t="s">
        <v>5</v>
      </c>
      <c r="C130">
        <v>1</v>
      </c>
      <c r="D130" t="s">
        <v>6</v>
      </c>
      <c r="E130" t="s">
        <v>49</v>
      </c>
      <c r="F130" t="s">
        <v>10</v>
      </c>
      <c r="G130" t="s">
        <v>10</v>
      </c>
      <c r="H130" t="s">
        <v>16</v>
      </c>
      <c r="I130" t="e">
        <f>FIND("REV",Table_Query_from_m2mdata01[[#This Row],[fdescmemo]])</f>
        <v>#VALUE!</v>
      </c>
      <c r="J130" t="e">
        <f>FIND("REV",Table_Query_from_m2mdata01[[#This Row],[fdesc]])</f>
        <v>#VALUE!</v>
      </c>
      <c r="K130" t="e">
        <f>FIND("`REV",Table_Query_from_m2mdata01[[#This Row],[fdescmemo]])</f>
        <v>#VALUE!</v>
      </c>
      <c r="L130" t="e">
        <f>FIND("`REV",Table_Query_from_m2mdata01[[#This Row],[fdesc]])</f>
        <v>#VALUE!</v>
      </c>
      <c r="M13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0" t="str">
        <f>IF(LEFT(Table_Query_from_m2mdata01[[#This Row],[fpartnoOrginal]],4)="KRBY","KRBY","")</f>
        <v/>
      </c>
      <c r="O130" t="str">
        <f>IF(Table_Query_from_m2mdata01[[#This Row],[KirbyCheck]]="KRBY",RIGHT(Table_Query_from_m2mdata01[[#This Row],[fpartnoOrginal]],LEN(Table_Query_from_m2mdata01[[#This Row],[fpartnoOrginal]])-5),"")</f>
        <v/>
      </c>
      <c r="P130" s="2" t="e">
        <f>RIGHT(IF(Table_Query_from_m2mdata01[[#This Row],[FinalRevReview]]=TRUE,"9999",IF(Table_Query_from_m2mdata01[[#This Row],[fpartrev]]="NS",Table_Query_from_m2mdata01[[#This Row],[SELECT]],Table_Query_from_m2mdata01[[#This Row],[fpartrev]])),2)</f>
        <v>#VALUE!</v>
      </c>
      <c r="Q130" s="2" t="str">
        <f>CONCATENATE("DMG ", Table_Query_from_m2mdata01[[#This Row],[fpartnoOrginal]])</f>
        <v>DMG TRAINING-ON THE JOB</v>
      </c>
      <c r="R130" s="2" t="str">
        <f>IF(LEFT(Table_Query_from_m2mdata01[[#This Row],[fpartnoOrginal]],3)="419","DontPrint",(IF(LEFT(Table_Query_from_m2mdata01[[#This Row],[fpartnoOrginal]],4)="2001","DontPrint",IF(LEFT(Table_Query_from_m2mdata01[[#This Row],[fpartnoOrginal]],3)="03D","DontPrint","DoPrint"))))</f>
        <v>DoPrint</v>
      </c>
      <c r="S130" s="2" t="b">
        <f>OR(Table_Query_from_m2mdata01[[#This Row],[KirbyCheck]]="KRBY",Table_Query_from_m2mdata01[[#This Row],[Gaston?]]="DontPrint")</f>
        <v>0</v>
      </c>
      <c r="T130" s="2" t="str">
        <f>IFERROR(VLOOKUP(Table_Query_from_m2mdata01[[#This Row],[fpartnoOrginal]],GastonRef!A:D,2,FALSE),"")</f>
        <v/>
      </c>
      <c r="U130" s="2" t="str">
        <f>IFERROR(VLOOKUP(Table_Query_from_m2mdata01[[#This Row],[fpartnoOrginal]],GastonRef!A:D,3,FALSE),"")</f>
        <v/>
      </c>
      <c r="V130" s="2" t="str">
        <f>IFERROR(VLOOKUP(Table_Query_from_m2mdata01[[#This Row],[fpartnoOrginal]],GastonRef!A:D,4,FALSE),"")</f>
        <v/>
      </c>
    </row>
    <row r="131" spans="1:22" x14ac:dyDescent="0.25">
      <c r="A131" t="s">
        <v>305</v>
      </c>
      <c r="B131" t="s">
        <v>5</v>
      </c>
      <c r="C131">
        <v>1</v>
      </c>
      <c r="D131" t="s">
        <v>6</v>
      </c>
      <c r="E131" t="s">
        <v>54</v>
      </c>
      <c r="F131" t="s">
        <v>10</v>
      </c>
      <c r="G131" t="s">
        <v>106</v>
      </c>
      <c r="H131" t="s">
        <v>22</v>
      </c>
      <c r="I131" t="e">
        <f>FIND("REV",Table_Query_from_m2mdata01[[#This Row],[fdescmemo]])</f>
        <v>#VALUE!</v>
      </c>
      <c r="J131" t="e">
        <f>FIND("REV",Table_Query_from_m2mdata01[[#This Row],[fdesc]])</f>
        <v>#VALUE!</v>
      </c>
      <c r="K131" t="e">
        <f>FIND("`REV",Table_Query_from_m2mdata01[[#This Row],[fdescmemo]])</f>
        <v>#VALUE!</v>
      </c>
      <c r="L131" t="e">
        <f>FIND("`REV",Table_Query_from_m2mdata01[[#This Row],[fdesc]])</f>
        <v>#VALUE!</v>
      </c>
      <c r="M13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1" t="str">
        <f>IF(LEFT(Table_Query_from_m2mdata01[[#This Row],[fpartnoOrginal]],4)="KRBY","KRBY","")</f>
        <v/>
      </c>
      <c r="O131" t="str">
        <f>IF(Table_Query_from_m2mdata01[[#This Row],[KirbyCheck]]="KRBY",RIGHT(Table_Query_from_m2mdata01[[#This Row],[fpartnoOrginal]],LEN(Table_Query_from_m2mdata01[[#This Row],[fpartnoOrginal]])-5),"")</f>
        <v/>
      </c>
      <c r="P131" s="2" t="e">
        <f>RIGHT(IF(Table_Query_from_m2mdata01[[#This Row],[FinalRevReview]]=TRUE,"9999",IF(Table_Query_from_m2mdata01[[#This Row],[fpartrev]]="NS",Table_Query_from_m2mdata01[[#This Row],[SELECT]],Table_Query_from_m2mdata01[[#This Row],[fpartrev]])),2)</f>
        <v>#VALUE!</v>
      </c>
      <c r="Q131" s="2" t="str">
        <f>CONCATENATE("DMG ", Table_Query_from_m2mdata01[[#This Row],[fpartnoOrginal]])</f>
        <v>DMG MAINTENANCE-FREMONT HVP</v>
      </c>
      <c r="R131" s="2" t="str">
        <f>IF(LEFT(Table_Query_from_m2mdata01[[#This Row],[fpartnoOrginal]],3)="419","DontPrint",(IF(LEFT(Table_Query_from_m2mdata01[[#This Row],[fpartnoOrginal]],4)="2001","DontPrint",IF(LEFT(Table_Query_from_m2mdata01[[#This Row],[fpartnoOrginal]],3)="03D","DontPrint","DoPrint"))))</f>
        <v>DoPrint</v>
      </c>
      <c r="S131" s="2" t="b">
        <f>OR(Table_Query_from_m2mdata01[[#This Row],[KirbyCheck]]="KRBY",Table_Query_from_m2mdata01[[#This Row],[Gaston?]]="DontPrint")</f>
        <v>0</v>
      </c>
      <c r="T131" s="2" t="str">
        <f>IFERROR(VLOOKUP(Table_Query_from_m2mdata01[[#This Row],[fpartnoOrginal]],GastonRef!A:D,2,FALSE),"")</f>
        <v/>
      </c>
      <c r="U131" s="2" t="str">
        <f>IFERROR(VLOOKUP(Table_Query_from_m2mdata01[[#This Row],[fpartnoOrginal]],GastonRef!A:D,3,FALSE),"")</f>
        <v/>
      </c>
      <c r="V131" s="2" t="str">
        <f>IFERROR(VLOOKUP(Table_Query_from_m2mdata01[[#This Row],[fpartnoOrginal]],GastonRef!A:D,4,FALSE),"")</f>
        <v/>
      </c>
    </row>
    <row r="132" spans="1:22" x14ac:dyDescent="0.25">
      <c r="A132" t="s">
        <v>306</v>
      </c>
      <c r="B132" t="s">
        <v>5</v>
      </c>
      <c r="C132">
        <v>1</v>
      </c>
      <c r="D132" t="s">
        <v>6</v>
      </c>
      <c r="E132" t="s">
        <v>126</v>
      </c>
      <c r="F132" t="s">
        <v>10</v>
      </c>
      <c r="G132" t="s">
        <v>127</v>
      </c>
      <c r="H132" t="s">
        <v>125</v>
      </c>
      <c r="I132" t="e">
        <f>FIND("REV",Table_Query_from_m2mdata01[[#This Row],[fdescmemo]])</f>
        <v>#VALUE!</v>
      </c>
      <c r="J132" t="e">
        <f>FIND("REV",Table_Query_from_m2mdata01[[#This Row],[fdesc]])</f>
        <v>#VALUE!</v>
      </c>
      <c r="K132" t="e">
        <f>FIND("`REV",Table_Query_from_m2mdata01[[#This Row],[fdescmemo]])</f>
        <v>#VALUE!</v>
      </c>
      <c r="L132" t="e">
        <f>FIND("`REV",Table_Query_from_m2mdata01[[#This Row],[fdesc]])</f>
        <v>#VALUE!</v>
      </c>
      <c r="M13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2" t="str">
        <f>IF(LEFT(Table_Query_from_m2mdata01[[#This Row],[fpartnoOrginal]],4)="KRBY","KRBY","")</f>
        <v/>
      </c>
      <c r="O132" t="str">
        <f>IF(Table_Query_from_m2mdata01[[#This Row],[KirbyCheck]]="KRBY",RIGHT(Table_Query_from_m2mdata01[[#This Row],[fpartnoOrginal]],LEN(Table_Query_from_m2mdata01[[#This Row],[fpartnoOrginal]])-5),"")</f>
        <v/>
      </c>
      <c r="P132" s="2" t="e">
        <f>RIGHT(IF(Table_Query_from_m2mdata01[[#This Row],[FinalRevReview]]=TRUE,"9999",IF(Table_Query_from_m2mdata01[[#This Row],[fpartrev]]="NS",Table_Query_from_m2mdata01[[#This Row],[SELECT]],Table_Query_from_m2mdata01[[#This Row],[fpartrev]])),2)</f>
        <v>#VALUE!</v>
      </c>
      <c r="Q132" s="2" t="str">
        <f>CONCATENATE("DMG ", Table_Query_from_m2mdata01[[#This Row],[fpartnoOrginal]])</f>
        <v>DMG UNPLANNED R&amp;M HVP</v>
      </c>
      <c r="R132" s="2" t="str">
        <f>IF(LEFT(Table_Query_from_m2mdata01[[#This Row],[fpartnoOrginal]],3)="419","DontPrint",(IF(LEFT(Table_Query_from_m2mdata01[[#This Row],[fpartnoOrginal]],4)="2001","DontPrint",IF(LEFT(Table_Query_from_m2mdata01[[#This Row],[fpartnoOrginal]],3)="03D","DontPrint","DoPrint"))))</f>
        <v>DoPrint</v>
      </c>
      <c r="S132" s="2" t="b">
        <f>OR(Table_Query_from_m2mdata01[[#This Row],[KirbyCheck]]="KRBY",Table_Query_from_m2mdata01[[#This Row],[Gaston?]]="DontPrint")</f>
        <v>0</v>
      </c>
      <c r="T132" s="2" t="str">
        <f>IFERROR(VLOOKUP(Table_Query_from_m2mdata01[[#This Row],[fpartnoOrginal]],GastonRef!A:D,2,FALSE),"")</f>
        <v/>
      </c>
      <c r="U132" s="2" t="str">
        <f>IFERROR(VLOOKUP(Table_Query_from_m2mdata01[[#This Row],[fpartnoOrginal]],GastonRef!A:D,3,FALSE),"")</f>
        <v/>
      </c>
      <c r="V132" s="2" t="str">
        <f>IFERROR(VLOOKUP(Table_Query_from_m2mdata01[[#This Row],[fpartnoOrginal]],GastonRef!A:D,4,FALSE),"")</f>
        <v/>
      </c>
    </row>
    <row r="133" spans="1:22" x14ac:dyDescent="0.25">
      <c r="A133" t="s">
        <v>424</v>
      </c>
      <c r="B133" t="s">
        <v>5</v>
      </c>
      <c r="C133">
        <v>1</v>
      </c>
      <c r="D133" t="s">
        <v>6</v>
      </c>
      <c r="E133" t="s">
        <v>426</v>
      </c>
      <c r="F133" t="s">
        <v>10</v>
      </c>
      <c r="G133" t="s">
        <v>427</v>
      </c>
      <c r="H133" t="s">
        <v>425</v>
      </c>
      <c r="I133" t="e">
        <f>FIND("REV",Table_Query_from_m2mdata01[[#This Row],[fdescmemo]])</f>
        <v>#VALUE!</v>
      </c>
      <c r="J133" t="e">
        <f>FIND("REV",Table_Query_from_m2mdata01[[#This Row],[fdesc]])</f>
        <v>#VALUE!</v>
      </c>
      <c r="K133" t="e">
        <f>FIND("`REV",Table_Query_from_m2mdata01[[#This Row],[fdescmemo]])</f>
        <v>#VALUE!</v>
      </c>
      <c r="L133" t="e">
        <f>FIND("`REV",Table_Query_from_m2mdata01[[#This Row],[fdesc]])</f>
        <v>#VALUE!</v>
      </c>
      <c r="M13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3" t="str">
        <f>IF(LEFT(Table_Query_from_m2mdata01[[#This Row],[fpartnoOrginal]],4)="KRBY","KRBY","")</f>
        <v/>
      </c>
      <c r="O133" t="str">
        <f>IF(Table_Query_from_m2mdata01[[#This Row],[KirbyCheck]]="KRBY",RIGHT(Table_Query_from_m2mdata01[[#This Row],[fpartnoOrginal]],LEN(Table_Query_from_m2mdata01[[#This Row],[fpartnoOrginal]])-5),"")</f>
        <v/>
      </c>
      <c r="P133" s="2" t="e">
        <f>RIGHT(IF(Table_Query_from_m2mdata01[[#This Row],[FinalRevReview]]=TRUE,"9999",IF(Table_Query_from_m2mdata01[[#This Row],[fpartrev]]="NS",Table_Query_from_m2mdata01[[#This Row],[SELECT]],Table_Query_from_m2mdata01[[#This Row],[fpartrev]])),2)</f>
        <v>#VALUE!</v>
      </c>
      <c r="Q133" s="2" t="str">
        <f>CONCATENATE("DMG ", Table_Query_from_m2mdata01[[#This Row],[fpartnoOrginal]])</f>
        <v>DMG HV BOOTH 16GA PLATE</v>
      </c>
      <c r="R133" s="2" t="str">
        <f>IF(LEFT(Table_Query_from_m2mdata01[[#This Row],[fpartnoOrginal]],3)="419","DontPrint",(IF(LEFT(Table_Query_from_m2mdata01[[#This Row],[fpartnoOrginal]],4)="2001","DontPrint",IF(LEFT(Table_Query_from_m2mdata01[[#This Row],[fpartnoOrginal]],3)="03D","DontPrint","DoPrint"))))</f>
        <v>DoPrint</v>
      </c>
      <c r="S133" s="2" t="b">
        <f>OR(Table_Query_from_m2mdata01[[#This Row],[KirbyCheck]]="KRBY",Table_Query_from_m2mdata01[[#This Row],[Gaston?]]="DontPrint")</f>
        <v>0</v>
      </c>
      <c r="T133" s="2" t="str">
        <f>IFERROR(VLOOKUP(Table_Query_from_m2mdata01[[#This Row],[fpartnoOrginal]],GastonRef!A:D,2,FALSE),"")</f>
        <v/>
      </c>
      <c r="U133" s="2" t="str">
        <f>IFERROR(VLOOKUP(Table_Query_from_m2mdata01[[#This Row],[fpartnoOrginal]],GastonRef!A:D,3,FALSE),"")</f>
        <v/>
      </c>
      <c r="V133" s="2" t="str">
        <f>IFERROR(VLOOKUP(Table_Query_from_m2mdata01[[#This Row],[fpartnoOrginal]],GastonRef!A:D,4,FALSE),"")</f>
        <v/>
      </c>
    </row>
    <row r="134" spans="1:22" x14ac:dyDescent="0.25">
      <c r="A134" t="s">
        <v>3375</v>
      </c>
      <c r="B134" t="s">
        <v>5</v>
      </c>
      <c r="C134">
        <v>1</v>
      </c>
      <c r="D134" t="s">
        <v>6</v>
      </c>
      <c r="E134" t="s">
        <v>3377</v>
      </c>
      <c r="F134" t="s">
        <v>10</v>
      </c>
      <c r="G134" t="s">
        <v>3378</v>
      </c>
      <c r="H134" t="s">
        <v>3376</v>
      </c>
      <c r="I134" t="e">
        <f>FIND("REV",Table_Query_from_m2mdata01[[#This Row],[fdescmemo]])</f>
        <v>#VALUE!</v>
      </c>
      <c r="J134" t="e">
        <f>FIND("REV",Table_Query_from_m2mdata01[[#This Row],[fdesc]])</f>
        <v>#VALUE!</v>
      </c>
      <c r="K134" t="e">
        <f>FIND("`REV",Table_Query_from_m2mdata01[[#This Row],[fdescmemo]])</f>
        <v>#VALUE!</v>
      </c>
      <c r="L134" t="e">
        <f>FIND("`REV",Table_Query_from_m2mdata01[[#This Row],[fdesc]])</f>
        <v>#VALUE!</v>
      </c>
      <c r="M13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4" t="str">
        <f>IF(LEFT(Table_Query_from_m2mdata01[[#This Row],[fpartnoOrginal]],4)="KRBY","KRBY","")</f>
        <v/>
      </c>
      <c r="O134" t="str">
        <f>IF(Table_Query_from_m2mdata01[[#This Row],[KirbyCheck]]="KRBY",RIGHT(Table_Query_from_m2mdata01[[#This Row],[fpartnoOrginal]],LEN(Table_Query_from_m2mdata01[[#This Row],[fpartnoOrginal]])-5),"")</f>
        <v/>
      </c>
      <c r="P134" s="2" t="e">
        <f>RIGHT(IF(Table_Query_from_m2mdata01[[#This Row],[FinalRevReview]]=TRUE,"9999",IF(Table_Query_from_m2mdata01[[#This Row],[fpartrev]]="NS",Table_Query_from_m2mdata01[[#This Row],[SELECT]],Table_Query_from_m2mdata01[[#This Row],[fpartrev]])),2)</f>
        <v>#VALUE!</v>
      </c>
      <c r="Q134" s="2" t="str">
        <f>CONCATENATE("DMG ", Table_Query_from_m2mdata01[[#This Row],[fpartnoOrginal]])</f>
        <v>DMG PHILIPS COVER SKID REFURB</v>
      </c>
      <c r="R134" s="2" t="str">
        <f>IF(LEFT(Table_Query_from_m2mdata01[[#This Row],[fpartnoOrginal]],3)="419","DontPrint",(IF(LEFT(Table_Query_from_m2mdata01[[#This Row],[fpartnoOrginal]],4)="2001","DontPrint",IF(LEFT(Table_Query_from_m2mdata01[[#This Row],[fpartnoOrginal]],3)="03D","DontPrint","DoPrint"))))</f>
        <v>DoPrint</v>
      </c>
      <c r="S134" s="2" t="b">
        <f>OR(Table_Query_from_m2mdata01[[#This Row],[KirbyCheck]]="KRBY",Table_Query_from_m2mdata01[[#This Row],[Gaston?]]="DontPrint")</f>
        <v>0</v>
      </c>
      <c r="T134" s="2" t="str">
        <f>IFERROR(VLOOKUP(Table_Query_from_m2mdata01[[#This Row],[fpartnoOrginal]],GastonRef!A:D,2,FALSE),"")</f>
        <v/>
      </c>
      <c r="U134" s="2" t="str">
        <f>IFERROR(VLOOKUP(Table_Query_from_m2mdata01[[#This Row],[fpartnoOrginal]],GastonRef!A:D,3,FALSE),"")</f>
        <v/>
      </c>
      <c r="V134" s="2" t="str">
        <f>IFERROR(VLOOKUP(Table_Query_from_m2mdata01[[#This Row],[fpartnoOrginal]],GastonRef!A:D,4,FALSE),"")</f>
        <v/>
      </c>
    </row>
    <row r="135" spans="1:22" x14ac:dyDescent="0.25">
      <c r="A135" t="s">
        <v>307</v>
      </c>
      <c r="B135" t="s">
        <v>5</v>
      </c>
      <c r="C135">
        <v>1</v>
      </c>
      <c r="D135" t="s">
        <v>6</v>
      </c>
      <c r="E135" t="s">
        <v>108</v>
      </c>
      <c r="F135" t="s">
        <v>10</v>
      </c>
      <c r="G135" t="s">
        <v>10</v>
      </c>
      <c r="H135" t="s">
        <v>107</v>
      </c>
      <c r="I135" t="e">
        <f>FIND("REV",Table_Query_from_m2mdata01[[#This Row],[fdescmemo]])</f>
        <v>#VALUE!</v>
      </c>
      <c r="J135" t="e">
        <f>FIND("REV",Table_Query_from_m2mdata01[[#This Row],[fdesc]])</f>
        <v>#VALUE!</v>
      </c>
      <c r="K135" t="e">
        <f>FIND("`REV",Table_Query_from_m2mdata01[[#This Row],[fdescmemo]])</f>
        <v>#VALUE!</v>
      </c>
      <c r="L135" t="e">
        <f>FIND("`REV",Table_Query_from_m2mdata01[[#This Row],[fdesc]])</f>
        <v>#VALUE!</v>
      </c>
      <c r="M13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5" t="str">
        <f>IF(LEFT(Table_Query_from_m2mdata01[[#This Row],[fpartnoOrginal]],4)="KRBY","KRBY","")</f>
        <v/>
      </c>
      <c r="O135" t="str">
        <f>IF(Table_Query_from_m2mdata01[[#This Row],[KirbyCheck]]="KRBY",RIGHT(Table_Query_from_m2mdata01[[#This Row],[fpartnoOrginal]],LEN(Table_Query_from_m2mdata01[[#This Row],[fpartnoOrginal]])-5),"")</f>
        <v/>
      </c>
      <c r="P135" s="2" t="e">
        <f>RIGHT(IF(Table_Query_from_m2mdata01[[#This Row],[FinalRevReview]]=TRUE,"9999",IF(Table_Query_from_m2mdata01[[#This Row],[fpartrev]]="NS",Table_Query_from_m2mdata01[[#This Row],[SELECT]],Table_Query_from_m2mdata01[[#This Row],[fpartrev]])),2)</f>
        <v>#VALUE!</v>
      </c>
      <c r="Q135" s="2" t="str">
        <f>CONCATENATE("DMG ", Table_Query_from_m2mdata01[[#This Row],[fpartnoOrginal]])</f>
        <v>DMG EMPLOYEE PURCHASES</v>
      </c>
      <c r="R135" s="2" t="str">
        <f>IF(LEFT(Table_Query_from_m2mdata01[[#This Row],[fpartnoOrginal]],3)="419","DontPrint",(IF(LEFT(Table_Query_from_m2mdata01[[#This Row],[fpartnoOrginal]],4)="2001","DontPrint",IF(LEFT(Table_Query_from_m2mdata01[[#This Row],[fpartnoOrginal]],3)="03D","DontPrint","DoPrint"))))</f>
        <v>DoPrint</v>
      </c>
      <c r="S135" s="2" t="b">
        <f>OR(Table_Query_from_m2mdata01[[#This Row],[KirbyCheck]]="KRBY",Table_Query_from_m2mdata01[[#This Row],[Gaston?]]="DontPrint")</f>
        <v>0</v>
      </c>
      <c r="T135" s="2" t="str">
        <f>IFERROR(VLOOKUP(Table_Query_from_m2mdata01[[#This Row],[fpartnoOrginal]],GastonRef!A:D,2,FALSE),"")</f>
        <v/>
      </c>
      <c r="U135" s="2" t="str">
        <f>IFERROR(VLOOKUP(Table_Query_from_m2mdata01[[#This Row],[fpartnoOrginal]],GastonRef!A:D,3,FALSE),"")</f>
        <v/>
      </c>
      <c r="V135" s="2" t="str">
        <f>IFERROR(VLOOKUP(Table_Query_from_m2mdata01[[#This Row],[fpartnoOrginal]],GastonRef!A:D,4,FALSE),"")</f>
        <v/>
      </c>
    </row>
    <row r="136" spans="1:22" x14ac:dyDescent="0.25">
      <c r="A136" t="s">
        <v>308</v>
      </c>
      <c r="B136" t="s">
        <v>5</v>
      </c>
      <c r="C136">
        <v>1</v>
      </c>
      <c r="D136" t="s">
        <v>6</v>
      </c>
      <c r="E136" t="s">
        <v>112</v>
      </c>
      <c r="F136" t="s">
        <v>10</v>
      </c>
      <c r="G136" t="s">
        <v>10</v>
      </c>
      <c r="H136" t="s">
        <v>111</v>
      </c>
      <c r="I136" t="e">
        <f>FIND("REV",Table_Query_from_m2mdata01[[#This Row],[fdescmemo]])</f>
        <v>#VALUE!</v>
      </c>
      <c r="J136" t="e">
        <f>FIND("REV",Table_Query_from_m2mdata01[[#This Row],[fdesc]])</f>
        <v>#VALUE!</v>
      </c>
      <c r="K136" t="e">
        <f>FIND("`REV",Table_Query_from_m2mdata01[[#This Row],[fdescmemo]])</f>
        <v>#VALUE!</v>
      </c>
      <c r="L136" t="e">
        <f>FIND("`REV",Table_Query_from_m2mdata01[[#This Row],[fdesc]])</f>
        <v>#VALUE!</v>
      </c>
      <c r="M13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6" t="str">
        <f>IF(LEFT(Table_Query_from_m2mdata01[[#This Row],[fpartnoOrginal]],4)="KRBY","KRBY","")</f>
        <v/>
      </c>
      <c r="O136" t="str">
        <f>IF(Table_Query_from_m2mdata01[[#This Row],[KirbyCheck]]="KRBY",RIGHT(Table_Query_from_m2mdata01[[#This Row],[fpartnoOrginal]],LEN(Table_Query_from_m2mdata01[[#This Row],[fpartnoOrginal]])-5),"")</f>
        <v/>
      </c>
      <c r="P136" s="2" t="e">
        <f>RIGHT(IF(Table_Query_from_m2mdata01[[#This Row],[FinalRevReview]]=TRUE,"9999",IF(Table_Query_from_m2mdata01[[#This Row],[fpartrev]]="NS",Table_Query_from_m2mdata01[[#This Row],[SELECT]],Table_Query_from_m2mdata01[[#This Row],[fpartrev]])),2)</f>
        <v>#VALUE!</v>
      </c>
      <c r="Q136" s="2" t="str">
        <f>CONCATENATE("DMG ", Table_Query_from_m2mdata01[[#This Row],[fpartnoOrginal]])</f>
        <v>DMG NEW WELDER TESTS</v>
      </c>
      <c r="R136" s="2" t="str">
        <f>IF(LEFT(Table_Query_from_m2mdata01[[#This Row],[fpartnoOrginal]],3)="419","DontPrint",(IF(LEFT(Table_Query_from_m2mdata01[[#This Row],[fpartnoOrginal]],4)="2001","DontPrint",IF(LEFT(Table_Query_from_m2mdata01[[#This Row],[fpartnoOrginal]],3)="03D","DontPrint","DoPrint"))))</f>
        <v>DoPrint</v>
      </c>
      <c r="S136" s="2" t="b">
        <f>OR(Table_Query_from_m2mdata01[[#This Row],[KirbyCheck]]="KRBY",Table_Query_from_m2mdata01[[#This Row],[Gaston?]]="DontPrint")</f>
        <v>0</v>
      </c>
      <c r="T136" s="2" t="str">
        <f>IFERROR(VLOOKUP(Table_Query_from_m2mdata01[[#This Row],[fpartnoOrginal]],GastonRef!A:D,2,FALSE),"")</f>
        <v/>
      </c>
      <c r="U136" s="2" t="str">
        <f>IFERROR(VLOOKUP(Table_Query_from_m2mdata01[[#This Row],[fpartnoOrginal]],GastonRef!A:D,3,FALSE),"")</f>
        <v/>
      </c>
      <c r="V136" s="2" t="str">
        <f>IFERROR(VLOOKUP(Table_Query_from_m2mdata01[[#This Row],[fpartnoOrginal]],GastonRef!A:D,4,FALSE),"")</f>
        <v/>
      </c>
    </row>
    <row r="137" spans="1:22" x14ac:dyDescent="0.25">
      <c r="A137" t="s">
        <v>309</v>
      </c>
      <c r="B137" t="s">
        <v>5</v>
      </c>
      <c r="C137">
        <v>1</v>
      </c>
      <c r="D137" t="s">
        <v>6</v>
      </c>
      <c r="E137" t="s">
        <v>119</v>
      </c>
      <c r="F137" t="s">
        <v>10</v>
      </c>
      <c r="G137" t="s">
        <v>96</v>
      </c>
      <c r="H137" t="s">
        <v>118</v>
      </c>
      <c r="I137" t="e">
        <f>FIND("REV",Table_Query_from_m2mdata01[[#This Row],[fdescmemo]])</f>
        <v>#VALUE!</v>
      </c>
      <c r="J137" t="e">
        <f>FIND("REV",Table_Query_from_m2mdata01[[#This Row],[fdesc]])</f>
        <v>#VALUE!</v>
      </c>
      <c r="K137" t="e">
        <f>FIND("`REV",Table_Query_from_m2mdata01[[#This Row],[fdescmemo]])</f>
        <v>#VALUE!</v>
      </c>
      <c r="L137" t="e">
        <f>FIND("`REV",Table_Query_from_m2mdata01[[#This Row],[fdesc]])</f>
        <v>#VALUE!</v>
      </c>
      <c r="M13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7" t="str">
        <f>IF(LEFT(Table_Query_from_m2mdata01[[#This Row],[fpartnoOrginal]],4)="KRBY","KRBY","")</f>
        <v/>
      </c>
      <c r="O137" t="str">
        <f>IF(Table_Query_from_m2mdata01[[#This Row],[KirbyCheck]]="KRBY",RIGHT(Table_Query_from_m2mdata01[[#This Row],[fpartnoOrginal]],LEN(Table_Query_from_m2mdata01[[#This Row],[fpartnoOrginal]])-5),"")</f>
        <v/>
      </c>
      <c r="P137" s="2" t="e">
        <f>RIGHT(IF(Table_Query_from_m2mdata01[[#This Row],[FinalRevReview]]=TRUE,"9999",IF(Table_Query_from_m2mdata01[[#This Row],[fpartrev]]="NS",Table_Query_from_m2mdata01[[#This Row],[SELECT]],Table_Query_from_m2mdata01[[#This Row],[fpartrev]])),2)</f>
        <v>#VALUE!</v>
      </c>
      <c r="Q137" s="2" t="str">
        <f>CONCATENATE("DMG ", Table_Query_from_m2mdata01[[#This Row],[fpartnoOrginal]])</f>
        <v>DMG MAINT-GENESIS WELD ROBO</v>
      </c>
      <c r="R137" s="2" t="str">
        <f>IF(LEFT(Table_Query_from_m2mdata01[[#This Row],[fpartnoOrginal]],3)="419","DontPrint",(IF(LEFT(Table_Query_from_m2mdata01[[#This Row],[fpartnoOrginal]],4)="2001","DontPrint",IF(LEFT(Table_Query_from_m2mdata01[[#This Row],[fpartnoOrginal]],3)="03D","DontPrint","DoPrint"))))</f>
        <v>DoPrint</v>
      </c>
      <c r="S137" s="2" t="b">
        <f>OR(Table_Query_from_m2mdata01[[#This Row],[KirbyCheck]]="KRBY",Table_Query_from_m2mdata01[[#This Row],[Gaston?]]="DontPrint")</f>
        <v>0</v>
      </c>
      <c r="T137" s="2" t="str">
        <f>IFERROR(VLOOKUP(Table_Query_from_m2mdata01[[#This Row],[fpartnoOrginal]],GastonRef!A:D,2,FALSE),"")</f>
        <v/>
      </c>
      <c r="U137" s="2" t="str">
        <f>IFERROR(VLOOKUP(Table_Query_from_m2mdata01[[#This Row],[fpartnoOrginal]],GastonRef!A:D,3,FALSE),"")</f>
        <v/>
      </c>
      <c r="V137" s="2" t="str">
        <f>IFERROR(VLOOKUP(Table_Query_from_m2mdata01[[#This Row],[fpartnoOrginal]],GastonRef!A:D,4,FALSE),"")</f>
        <v/>
      </c>
    </row>
    <row r="138" spans="1:22" x14ac:dyDescent="0.25">
      <c r="A138" t="s">
        <v>316</v>
      </c>
      <c r="B138" t="s">
        <v>5</v>
      </c>
      <c r="C138">
        <v>1</v>
      </c>
      <c r="D138" t="s">
        <v>6</v>
      </c>
      <c r="E138" t="s">
        <v>318</v>
      </c>
      <c r="F138" t="s">
        <v>10</v>
      </c>
      <c r="G138" t="s">
        <v>10</v>
      </c>
      <c r="H138" t="s">
        <v>317</v>
      </c>
      <c r="I138" t="e">
        <f>FIND("REV",Table_Query_from_m2mdata01[[#This Row],[fdescmemo]])</f>
        <v>#VALUE!</v>
      </c>
      <c r="J138" t="e">
        <f>FIND("REV",Table_Query_from_m2mdata01[[#This Row],[fdesc]])</f>
        <v>#VALUE!</v>
      </c>
      <c r="K138" t="e">
        <f>FIND("`REV",Table_Query_from_m2mdata01[[#This Row],[fdescmemo]])</f>
        <v>#VALUE!</v>
      </c>
      <c r="L138" t="e">
        <f>FIND("`REV",Table_Query_from_m2mdata01[[#This Row],[fdesc]])</f>
        <v>#VALUE!</v>
      </c>
      <c r="M13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8" t="str">
        <f>IF(LEFT(Table_Query_from_m2mdata01[[#This Row],[fpartnoOrginal]],4)="KRBY","KRBY","")</f>
        <v/>
      </c>
      <c r="O138" t="str">
        <f>IF(Table_Query_from_m2mdata01[[#This Row],[KirbyCheck]]="KRBY",RIGHT(Table_Query_from_m2mdata01[[#This Row],[fpartnoOrginal]],LEN(Table_Query_from_m2mdata01[[#This Row],[fpartnoOrginal]])-5),"")</f>
        <v/>
      </c>
      <c r="P138" s="2" t="e">
        <f>RIGHT(IF(Table_Query_from_m2mdata01[[#This Row],[FinalRevReview]]=TRUE,"9999",IF(Table_Query_from_m2mdata01[[#This Row],[fpartrev]]="NS",Table_Query_from_m2mdata01[[#This Row],[SELECT]],Table_Query_from_m2mdata01[[#This Row],[fpartrev]])),2)</f>
        <v>#VALUE!</v>
      </c>
      <c r="Q138" s="2" t="str">
        <f>CONCATENATE("DMG ", Table_Query_from_m2mdata01[[#This Row],[fpartnoOrginal]])</f>
        <v>DMG WPS/PQR DEVELOPMENT &amp; SUS</v>
      </c>
      <c r="R138" s="2" t="str">
        <f>IF(LEFT(Table_Query_from_m2mdata01[[#This Row],[fpartnoOrginal]],3)="419","DontPrint",(IF(LEFT(Table_Query_from_m2mdata01[[#This Row],[fpartnoOrginal]],4)="2001","DontPrint",IF(LEFT(Table_Query_from_m2mdata01[[#This Row],[fpartnoOrginal]],3)="03D","DontPrint","DoPrint"))))</f>
        <v>DoPrint</v>
      </c>
      <c r="S138" s="2" t="b">
        <f>OR(Table_Query_from_m2mdata01[[#This Row],[KirbyCheck]]="KRBY",Table_Query_from_m2mdata01[[#This Row],[Gaston?]]="DontPrint")</f>
        <v>0</v>
      </c>
      <c r="T138" s="2" t="str">
        <f>IFERROR(VLOOKUP(Table_Query_from_m2mdata01[[#This Row],[fpartnoOrginal]],GastonRef!A:D,2,FALSE),"")</f>
        <v/>
      </c>
      <c r="U138" s="2" t="str">
        <f>IFERROR(VLOOKUP(Table_Query_from_m2mdata01[[#This Row],[fpartnoOrginal]],GastonRef!A:D,3,FALSE),"")</f>
        <v/>
      </c>
      <c r="V138" s="2" t="str">
        <f>IFERROR(VLOOKUP(Table_Query_from_m2mdata01[[#This Row],[fpartnoOrginal]],GastonRef!A:D,4,FALSE),"")</f>
        <v/>
      </c>
    </row>
    <row r="139" spans="1:22" x14ac:dyDescent="0.25">
      <c r="A139" t="s">
        <v>336</v>
      </c>
      <c r="B139" t="s">
        <v>92</v>
      </c>
      <c r="C139">
        <v>6</v>
      </c>
      <c r="D139" t="s">
        <v>341</v>
      </c>
      <c r="E139" t="s">
        <v>246</v>
      </c>
      <c r="F139" t="s">
        <v>92</v>
      </c>
      <c r="G139" t="s">
        <v>10</v>
      </c>
      <c r="H139" t="s">
        <v>245</v>
      </c>
      <c r="I139" t="e">
        <f>FIND("REV",Table_Query_from_m2mdata01[[#This Row],[fdescmemo]])</f>
        <v>#VALUE!</v>
      </c>
      <c r="J139" t="e">
        <f>FIND("REV",Table_Query_from_m2mdata01[[#This Row],[fdesc]])</f>
        <v>#VALUE!</v>
      </c>
      <c r="K139" t="e">
        <f>FIND("`REV",Table_Query_from_m2mdata01[[#This Row],[fdescmemo]])</f>
        <v>#VALUE!</v>
      </c>
      <c r="L139" t="e">
        <f>FIND("`REV",Table_Query_from_m2mdata01[[#This Row],[fdesc]])</f>
        <v>#VALUE!</v>
      </c>
      <c r="M13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39" t="str">
        <f>IF(LEFT(Table_Query_from_m2mdata01[[#This Row],[fpartnoOrginal]],4)="KRBY","KRBY","")</f>
        <v/>
      </c>
      <c r="O139" t="str">
        <f>IF(Table_Query_from_m2mdata01[[#This Row],[KirbyCheck]]="KRBY",RIGHT(Table_Query_from_m2mdata01[[#This Row],[fpartnoOrginal]],LEN(Table_Query_from_m2mdata01[[#This Row],[fpartnoOrginal]])-5),"")</f>
        <v/>
      </c>
      <c r="P139" s="2" t="str">
        <f>RIGHT(IF(Table_Query_from_m2mdata01[[#This Row],[FinalRevReview]]=TRUE,"9999",IF(Table_Query_from_m2mdata01[[#This Row],[fpartrev]]="NS",Table_Query_from_m2mdata01[[#This Row],[SELECT]],Table_Query_from_m2mdata01[[#This Row],[fpartrev]])),2)</f>
        <v>07</v>
      </c>
      <c r="Q139" s="2" t="str">
        <f>CONCATENATE("DMG ", Table_Query_from_m2mdata01[[#This Row],[fpartnoOrginal]])</f>
        <v>DMG SULL-02250237-439</v>
      </c>
      <c r="R139" s="2" t="str">
        <f>IF(LEFT(Table_Query_from_m2mdata01[[#This Row],[fpartnoOrginal]],3)="419","DontPrint",(IF(LEFT(Table_Query_from_m2mdata01[[#This Row],[fpartnoOrginal]],4)="2001","DontPrint",IF(LEFT(Table_Query_from_m2mdata01[[#This Row],[fpartnoOrginal]],3)="03D","DontPrint","DoPrint"))))</f>
        <v>DoPrint</v>
      </c>
      <c r="S139" s="2" t="b">
        <f>OR(Table_Query_from_m2mdata01[[#This Row],[KirbyCheck]]="KRBY",Table_Query_from_m2mdata01[[#This Row],[Gaston?]]="DontPrint")</f>
        <v>0</v>
      </c>
      <c r="T139" s="2" t="str">
        <f>IFERROR(VLOOKUP(Table_Query_from_m2mdata01[[#This Row],[fpartnoOrginal]],GastonRef!A:D,2,FALSE),"")</f>
        <v/>
      </c>
      <c r="U139" s="2" t="str">
        <f>IFERROR(VLOOKUP(Table_Query_from_m2mdata01[[#This Row],[fpartnoOrginal]],GastonRef!A:D,3,FALSE),"")</f>
        <v/>
      </c>
      <c r="V139" s="2" t="str">
        <f>IFERROR(VLOOKUP(Table_Query_from_m2mdata01[[#This Row],[fpartnoOrginal]],GastonRef!A:D,4,FALSE),"")</f>
        <v/>
      </c>
    </row>
    <row r="140" spans="1:22" x14ac:dyDescent="0.25">
      <c r="A140" t="s">
        <v>3112</v>
      </c>
      <c r="B140" t="s">
        <v>42</v>
      </c>
      <c r="C140">
        <v>15</v>
      </c>
      <c r="D140" t="s">
        <v>6</v>
      </c>
      <c r="E140" t="s">
        <v>3114</v>
      </c>
      <c r="F140" t="s">
        <v>42</v>
      </c>
      <c r="G140" t="s">
        <v>232</v>
      </c>
      <c r="H140" t="s">
        <v>3113</v>
      </c>
      <c r="I140" t="e">
        <f>FIND("REV",Table_Query_from_m2mdata01[[#This Row],[fdescmemo]])</f>
        <v>#VALUE!</v>
      </c>
      <c r="J140" t="e">
        <f>FIND("REV",Table_Query_from_m2mdata01[[#This Row],[fdesc]])</f>
        <v>#VALUE!</v>
      </c>
      <c r="K140" t="e">
        <f>FIND("`REV",Table_Query_from_m2mdata01[[#This Row],[fdescmemo]])</f>
        <v>#VALUE!</v>
      </c>
      <c r="L140" t="e">
        <f>FIND("`REV",Table_Query_from_m2mdata01[[#This Row],[fdesc]])</f>
        <v>#VALUE!</v>
      </c>
      <c r="M14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40" t="str">
        <f>IF(LEFT(Table_Query_from_m2mdata01[[#This Row],[fpartnoOrginal]],4)="KRBY","KRBY","")</f>
        <v/>
      </c>
      <c r="O140" t="str">
        <f>IF(Table_Query_from_m2mdata01[[#This Row],[KirbyCheck]]="KRBY",RIGHT(Table_Query_from_m2mdata01[[#This Row],[fpartnoOrginal]],LEN(Table_Query_from_m2mdata01[[#This Row],[fpartnoOrginal]])-5),"")</f>
        <v/>
      </c>
      <c r="P140" s="2" t="str">
        <f>RIGHT(IF(Table_Query_from_m2mdata01[[#This Row],[FinalRevReview]]=TRUE,"9999",IF(Table_Query_from_m2mdata01[[#This Row],[fpartrev]]="NS",Table_Query_from_m2mdata01[[#This Row],[SELECT]],Table_Query_from_m2mdata01[[#This Row],[fpartrev]])),2)</f>
        <v>01</v>
      </c>
      <c r="Q140" s="2" t="str">
        <f>CONCATENATE("DMG ", Table_Query_from_m2mdata01[[#This Row],[fpartnoOrginal]])</f>
        <v>DMG SULL-02250252-616</v>
      </c>
      <c r="R140" s="2" t="str">
        <f>IF(LEFT(Table_Query_from_m2mdata01[[#This Row],[fpartnoOrginal]],3)="419","DontPrint",(IF(LEFT(Table_Query_from_m2mdata01[[#This Row],[fpartnoOrginal]],4)="2001","DontPrint",IF(LEFT(Table_Query_from_m2mdata01[[#This Row],[fpartnoOrginal]],3)="03D","DontPrint","DoPrint"))))</f>
        <v>DoPrint</v>
      </c>
      <c r="S140" s="2" t="b">
        <f>OR(Table_Query_from_m2mdata01[[#This Row],[KirbyCheck]]="KRBY",Table_Query_from_m2mdata01[[#This Row],[Gaston?]]="DontPrint")</f>
        <v>0</v>
      </c>
      <c r="T140" s="2" t="str">
        <f>IFERROR(VLOOKUP(Table_Query_from_m2mdata01[[#This Row],[fpartnoOrginal]],GastonRef!A:D,2,FALSE),"")</f>
        <v/>
      </c>
      <c r="U140" s="2" t="str">
        <f>IFERROR(VLOOKUP(Table_Query_from_m2mdata01[[#This Row],[fpartnoOrginal]],GastonRef!A:D,3,FALSE),"")</f>
        <v/>
      </c>
      <c r="V140" s="2" t="str">
        <f>IFERROR(VLOOKUP(Table_Query_from_m2mdata01[[#This Row],[fpartnoOrginal]],GastonRef!A:D,4,FALSE),"")</f>
        <v/>
      </c>
    </row>
    <row r="141" spans="1:22" x14ac:dyDescent="0.25">
      <c r="A141" t="s">
        <v>3115</v>
      </c>
      <c r="B141" t="s">
        <v>42</v>
      </c>
      <c r="C141">
        <v>15</v>
      </c>
      <c r="D141" t="s">
        <v>6</v>
      </c>
      <c r="E141" t="s">
        <v>2322</v>
      </c>
      <c r="F141" t="s">
        <v>42</v>
      </c>
      <c r="G141" t="s">
        <v>244</v>
      </c>
      <c r="H141" t="s">
        <v>2321</v>
      </c>
      <c r="I141" t="e">
        <f>FIND("REV",Table_Query_from_m2mdata01[[#This Row],[fdescmemo]])</f>
        <v>#VALUE!</v>
      </c>
      <c r="J141" t="e">
        <f>FIND("REV",Table_Query_from_m2mdata01[[#This Row],[fdesc]])</f>
        <v>#VALUE!</v>
      </c>
      <c r="K141" t="e">
        <f>FIND("`REV",Table_Query_from_m2mdata01[[#This Row],[fdescmemo]])</f>
        <v>#VALUE!</v>
      </c>
      <c r="L141" t="e">
        <f>FIND("`REV",Table_Query_from_m2mdata01[[#This Row],[fdesc]])</f>
        <v>#VALUE!</v>
      </c>
      <c r="M14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41" t="str">
        <f>IF(LEFT(Table_Query_from_m2mdata01[[#This Row],[fpartnoOrginal]],4)="KRBY","KRBY","")</f>
        <v/>
      </c>
      <c r="O141" t="str">
        <f>IF(Table_Query_from_m2mdata01[[#This Row],[KirbyCheck]]="KRBY",RIGHT(Table_Query_from_m2mdata01[[#This Row],[fpartnoOrginal]],LEN(Table_Query_from_m2mdata01[[#This Row],[fpartnoOrginal]])-5),"")</f>
        <v/>
      </c>
      <c r="P141" s="2" t="str">
        <f>RIGHT(IF(Table_Query_from_m2mdata01[[#This Row],[FinalRevReview]]=TRUE,"9999",IF(Table_Query_from_m2mdata01[[#This Row],[fpartrev]]="NS",Table_Query_from_m2mdata01[[#This Row],[SELECT]],Table_Query_from_m2mdata01[[#This Row],[fpartrev]])),2)</f>
        <v>01</v>
      </c>
      <c r="Q141" s="2" t="str">
        <f>CONCATENATE("DMG ", Table_Query_from_m2mdata01[[#This Row],[fpartnoOrginal]])</f>
        <v>DMG SULL-02250206-209</v>
      </c>
      <c r="R141" s="2" t="str">
        <f>IF(LEFT(Table_Query_from_m2mdata01[[#This Row],[fpartnoOrginal]],3)="419","DontPrint",(IF(LEFT(Table_Query_from_m2mdata01[[#This Row],[fpartnoOrginal]],4)="2001","DontPrint",IF(LEFT(Table_Query_from_m2mdata01[[#This Row],[fpartnoOrginal]],3)="03D","DontPrint","DoPrint"))))</f>
        <v>DoPrint</v>
      </c>
      <c r="S141" s="2" t="b">
        <f>OR(Table_Query_from_m2mdata01[[#This Row],[KirbyCheck]]="KRBY",Table_Query_from_m2mdata01[[#This Row],[Gaston?]]="DontPrint")</f>
        <v>0</v>
      </c>
      <c r="T141" s="2" t="str">
        <f>IFERROR(VLOOKUP(Table_Query_from_m2mdata01[[#This Row],[fpartnoOrginal]],GastonRef!A:D,2,FALSE),"")</f>
        <v/>
      </c>
      <c r="U141" s="2" t="str">
        <f>IFERROR(VLOOKUP(Table_Query_from_m2mdata01[[#This Row],[fpartnoOrginal]],GastonRef!A:D,3,FALSE),"")</f>
        <v/>
      </c>
      <c r="V141" s="2" t="str">
        <f>IFERROR(VLOOKUP(Table_Query_from_m2mdata01[[#This Row],[fpartnoOrginal]],GastonRef!A:D,4,FALSE),"")</f>
        <v/>
      </c>
    </row>
    <row r="142" spans="1:22" x14ac:dyDescent="0.25">
      <c r="A142" t="s">
        <v>3535</v>
      </c>
      <c r="B142" t="s">
        <v>5</v>
      </c>
      <c r="C142">
        <v>1</v>
      </c>
      <c r="D142" t="s">
        <v>6</v>
      </c>
      <c r="E142" t="s">
        <v>3532</v>
      </c>
      <c r="F142" t="s">
        <v>10</v>
      </c>
      <c r="G142" t="s">
        <v>3536</v>
      </c>
      <c r="H142" t="s">
        <v>120</v>
      </c>
      <c r="I142" t="e">
        <f>FIND("REV",Table_Query_from_m2mdata01[[#This Row],[fdescmemo]])</f>
        <v>#VALUE!</v>
      </c>
      <c r="J142" t="e">
        <f>FIND("REV",Table_Query_from_m2mdata01[[#This Row],[fdesc]])</f>
        <v>#VALUE!</v>
      </c>
      <c r="K142" t="e">
        <f>FIND("`REV",Table_Query_from_m2mdata01[[#This Row],[fdescmemo]])</f>
        <v>#VALUE!</v>
      </c>
      <c r="L142" t="e">
        <f>FIND("`REV",Table_Query_from_m2mdata01[[#This Row],[fdesc]])</f>
        <v>#VALUE!</v>
      </c>
      <c r="M14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42" t="str">
        <f>IF(LEFT(Table_Query_from_m2mdata01[[#This Row],[fpartnoOrginal]],4)="KRBY","KRBY","")</f>
        <v/>
      </c>
      <c r="O142" t="str">
        <f>IF(Table_Query_from_m2mdata01[[#This Row],[KirbyCheck]]="KRBY",RIGHT(Table_Query_from_m2mdata01[[#This Row],[fpartnoOrginal]],LEN(Table_Query_from_m2mdata01[[#This Row],[fpartnoOrginal]])-5),"")</f>
        <v/>
      </c>
      <c r="P142" s="2" t="e">
        <f>RIGHT(IF(Table_Query_from_m2mdata01[[#This Row],[FinalRevReview]]=TRUE,"9999",IF(Table_Query_from_m2mdata01[[#This Row],[fpartrev]]="NS",Table_Query_from_m2mdata01[[#This Row],[SELECT]],Table_Query_from_m2mdata01[[#This Row],[fpartrev]])),2)</f>
        <v>#VALUE!</v>
      </c>
      <c r="Q142" s="2" t="str">
        <f>CONCATENATE("DMG ", Table_Query_from_m2mdata01[[#This Row],[fpartnoOrginal]])</f>
        <v>DMG REMAKE1</v>
      </c>
      <c r="R142" s="2" t="str">
        <f>IF(LEFT(Table_Query_from_m2mdata01[[#This Row],[fpartnoOrginal]],3)="419","DontPrint",(IF(LEFT(Table_Query_from_m2mdata01[[#This Row],[fpartnoOrginal]],4)="2001","DontPrint",IF(LEFT(Table_Query_from_m2mdata01[[#This Row],[fpartnoOrginal]],3)="03D","DontPrint","DoPrint"))))</f>
        <v>DoPrint</v>
      </c>
      <c r="S142" s="2" t="b">
        <f>OR(Table_Query_from_m2mdata01[[#This Row],[KirbyCheck]]="KRBY",Table_Query_from_m2mdata01[[#This Row],[Gaston?]]="DontPrint")</f>
        <v>0</v>
      </c>
      <c r="T142" s="2" t="str">
        <f>IFERROR(VLOOKUP(Table_Query_from_m2mdata01[[#This Row],[fpartnoOrginal]],GastonRef!A:D,2,FALSE),"")</f>
        <v/>
      </c>
      <c r="U142" s="2" t="str">
        <f>IFERROR(VLOOKUP(Table_Query_from_m2mdata01[[#This Row],[fpartnoOrginal]],GastonRef!A:D,3,FALSE),"")</f>
        <v/>
      </c>
      <c r="V142" s="2" t="str">
        <f>IFERROR(VLOOKUP(Table_Query_from_m2mdata01[[#This Row],[fpartnoOrginal]],GastonRef!A:D,4,FALSE),"")</f>
        <v/>
      </c>
    </row>
    <row r="143" spans="1:22" x14ac:dyDescent="0.25">
      <c r="A143" t="s">
        <v>3379</v>
      </c>
      <c r="B143" t="s">
        <v>650</v>
      </c>
      <c r="C143">
        <v>5</v>
      </c>
      <c r="D143" t="s">
        <v>6</v>
      </c>
      <c r="E143" t="s">
        <v>412</v>
      </c>
      <c r="F143" t="s">
        <v>650</v>
      </c>
      <c r="G143" t="s">
        <v>413</v>
      </c>
      <c r="H143" t="s">
        <v>411</v>
      </c>
      <c r="I143" t="e">
        <f>FIND("REV",Table_Query_from_m2mdata01[[#This Row],[fdescmemo]])</f>
        <v>#VALUE!</v>
      </c>
      <c r="J143" t="e">
        <f>FIND("REV",Table_Query_from_m2mdata01[[#This Row],[fdesc]])</f>
        <v>#VALUE!</v>
      </c>
      <c r="K143" t="e">
        <f>FIND("`REV",Table_Query_from_m2mdata01[[#This Row],[fdescmemo]])</f>
        <v>#VALUE!</v>
      </c>
      <c r="L143" t="e">
        <f>FIND("`REV",Table_Query_from_m2mdata01[[#This Row],[fdesc]])</f>
        <v>#VALUE!</v>
      </c>
      <c r="M14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43" t="str">
        <f>IF(LEFT(Table_Query_from_m2mdata01[[#This Row],[fpartnoOrginal]],4)="KRBY","KRBY","")</f>
        <v/>
      </c>
      <c r="O143" t="str">
        <f>IF(Table_Query_from_m2mdata01[[#This Row],[KirbyCheck]]="KRBY",RIGHT(Table_Query_from_m2mdata01[[#This Row],[fpartnoOrginal]],LEN(Table_Query_from_m2mdata01[[#This Row],[fpartnoOrginal]])-5),"")</f>
        <v/>
      </c>
      <c r="P143" s="2" t="str">
        <f>RIGHT(IF(Table_Query_from_m2mdata01[[#This Row],[FinalRevReview]]=TRUE,"9999",IF(Table_Query_from_m2mdata01[[#This Row],[fpartrev]]="NS",Table_Query_from_m2mdata01[[#This Row],[SELECT]],Table_Query_from_m2mdata01[[#This Row],[fpartrev]])),2)</f>
        <v>4A</v>
      </c>
      <c r="Q143" s="2" t="str">
        <f>CONCATENATE("DMG ", Table_Query_from_m2mdata01[[#This Row],[fpartnoOrginal]])</f>
        <v>DMG SULL-02250252-610</v>
      </c>
      <c r="R143" s="2" t="str">
        <f>IF(LEFT(Table_Query_from_m2mdata01[[#This Row],[fpartnoOrginal]],3)="419","DontPrint",(IF(LEFT(Table_Query_from_m2mdata01[[#This Row],[fpartnoOrginal]],4)="2001","DontPrint",IF(LEFT(Table_Query_from_m2mdata01[[#This Row],[fpartnoOrginal]],3)="03D","DontPrint","DoPrint"))))</f>
        <v>DoPrint</v>
      </c>
      <c r="S143" s="2" t="b">
        <f>OR(Table_Query_from_m2mdata01[[#This Row],[KirbyCheck]]="KRBY",Table_Query_from_m2mdata01[[#This Row],[Gaston?]]="DontPrint")</f>
        <v>0</v>
      </c>
      <c r="T143" s="2" t="str">
        <f>IFERROR(VLOOKUP(Table_Query_from_m2mdata01[[#This Row],[fpartnoOrginal]],GastonRef!A:D,2,FALSE),"")</f>
        <v/>
      </c>
      <c r="U143" s="2" t="str">
        <f>IFERROR(VLOOKUP(Table_Query_from_m2mdata01[[#This Row],[fpartnoOrginal]],GastonRef!A:D,3,FALSE),"")</f>
        <v/>
      </c>
      <c r="V143" s="2" t="str">
        <f>IFERROR(VLOOKUP(Table_Query_from_m2mdata01[[#This Row],[fpartnoOrginal]],GastonRef!A:D,4,FALSE),"")</f>
        <v/>
      </c>
    </row>
    <row r="144" spans="1:22" x14ac:dyDescent="0.25">
      <c r="A144" t="s">
        <v>3380</v>
      </c>
      <c r="B144" t="s">
        <v>650</v>
      </c>
      <c r="C144">
        <v>5</v>
      </c>
      <c r="D144" t="s">
        <v>6</v>
      </c>
      <c r="E144" t="s">
        <v>412</v>
      </c>
      <c r="F144" t="s">
        <v>650</v>
      </c>
      <c r="G144" t="s">
        <v>413</v>
      </c>
      <c r="H144" t="s">
        <v>411</v>
      </c>
      <c r="I144" t="e">
        <f>FIND("REV",Table_Query_from_m2mdata01[[#This Row],[fdescmemo]])</f>
        <v>#VALUE!</v>
      </c>
      <c r="J144" t="e">
        <f>FIND("REV",Table_Query_from_m2mdata01[[#This Row],[fdesc]])</f>
        <v>#VALUE!</v>
      </c>
      <c r="K144" t="e">
        <f>FIND("`REV",Table_Query_from_m2mdata01[[#This Row],[fdescmemo]])</f>
        <v>#VALUE!</v>
      </c>
      <c r="L144" t="e">
        <f>FIND("`REV",Table_Query_from_m2mdata01[[#This Row],[fdesc]])</f>
        <v>#VALUE!</v>
      </c>
      <c r="M14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44" t="str">
        <f>IF(LEFT(Table_Query_from_m2mdata01[[#This Row],[fpartnoOrginal]],4)="KRBY","KRBY","")</f>
        <v/>
      </c>
      <c r="O144" t="str">
        <f>IF(Table_Query_from_m2mdata01[[#This Row],[KirbyCheck]]="KRBY",RIGHT(Table_Query_from_m2mdata01[[#This Row],[fpartnoOrginal]],LEN(Table_Query_from_m2mdata01[[#This Row],[fpartnoOrginal]])-5),"")</f>
        <v/>
      </c>
      <c r="P144" s="2" t="str">
        <f>RIGHT(IF(Table_Query_from_m2mdata01[[#This Row],[FinalRevReview]]=TRUE,"9999",IF(Table_Query_from_m2mdata01[[#This Row],[fpartrev]]="NS",Table_Query_from_m2mdata01[[#This Row],[SELECT]],Table_Query_from_m2mdata01[[#This Row],[fpartrev]])),2)</f>
        <v>4A</v>
      </c>
      <c r="Q144" s="2" t="str">
        <f>CONCATENATE("DMG ", Table_Query_from_m2mdata01[[#This Row],[fpartnoOrginal]])</f>
        <v>DMG SULL-02250252-610</v>
      </c>
      <c r="R144" s="2" t="str">
        <f>IF(LEFT(Table_Query_from_m2mdata01[[#This Row],[fpartnoOrginal]],3)="419","DontPrint",(IF(LEFT(Table_Query_from_m2mdata01[[#This Row],[fpartnoOrginal]],4)="2001","DontPrint",IF(LEFT(Table_Query_from_m2mdata01[[#This Row],[fpartnoOrginal]],3)="03D","DontPrint","DoPrint"))))</f>
        <v>DoPrint</v>
      </c>
      <c r="S144" s="2" t="b">
        <f>OR(Table_Query_from_m2mdata01[[#This Row],[KirbyCheck]]="KRBY",Table_Query_from_m2mdata01[[#This Row],[Gaston?]]="DontPrint")</f>
        <v>0</v>
      </c>
      <c r="T144" s="2" t="str">
        <f>IFERROR(VLOOKUP(Table_Query_from_m2mdata01[[#This Row],[fpartnoOrginal]],GastonRef!A:D,2,FALSE),"")</f>
        <v/>
      </c>
      <c r="U144" s="2" t="str">
        <f>IFERROR(VLOOKUP(Table_Query_from_m2mdata01[[#This Row],[fpartnoOrginal]],GastonRef!A:D,3,FALSE),"")</f>
        <v/>
      </c>
      <c r="V144" s="2" t="str">
        <f>IFERROR(VLOOKUP(Table_Query_from_m2mdata01[[#This Row],[fpartnoOrginal]],GastonRef!A:D,4,FALSE),"")</f>
        <v/>
      </c>
    </row>
    <row r="145" spans="1:22" x14ac:dyDescent="0.25">
      <c r="A145" t="s">
        <v>2254</v>
      </c>
      <c r="B145" t="s">
        <v>11</v>
      </c>
      <c r="C145">
        <v>50</v>
      </c>
      <c r="D145" t="s">
        <v>6</v>
      </c>
      <c r="E145" t="s">
        <v>465</v>
      </c>
      <c r="F145" t="s">
        <v>11</v>
      </c>
      <c r="G145" t="s">
        <v>1542</v>
      </c>
      <c r="H145" t="s">
        <v>443</v>
      </c>
      <c r="I145" t="e">
        <f>FIND("REV",Table_Query_from_m2mdata01[[#This Row],[fdescmemo]])</f>
        <v>#VALUE!</v>
      </c>
      <c r="J145" t="e">
        <f>FIND("REV",Table_Query_from_m2mdata01[[#This Row],[fdesc]])</f>
        <v>#VALUE!</v>
      </c>
      <c r="K145" t="e">
        <f>FIND("`REV",Table_Query_from_m2mdata01[[#This Row],[fdescmemo]])</f>
        <v>#VALUE!</v>
      </c>
      <c r="L145" t="e">
        <f>FIND("`REV",Table_Query_from_m2mdata01[[#This Row],[fdesc]])</f>
        <v>#VALUE!</v>
      </c>
      <c r="M14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45" t="str">
        <f>IF(LEFT(Table_Query_from_m2mdata01[[#This Row],[fpartnoOrginal]],4)="KRBY","KRBY","")</f>
        <v>KRBY</v>
      </c>
      <c r="O145" t="str">
        <f>IF(Table_Query_from_m2mdata01[[#This Row],[KirbyCheck]]="KRBY",RIGHT(Table_Query_from_m2mdata01[[#This Row],[fpartnoOrginal]],LEN(Table_Query_from_m2mdata01[[#This Row],[fpartnoOrginal]])-5),"")</f>
        <v>633-9905</v>
      </c>
      <c r="P145" s="2" t="str">
        <f>RIGHT(IF(Table_Query_from_m2mdata01[[#This Row],[FinalRevReview]]=TRUE,"9999",IF(Table_Query_from_m2mdata01[[#This Row],[fpartrev]]="NS",Table_Query_from_m2mdata01[[#This Row],[SELECT]],Table_Query_from_m2mdata01[[#This Row],[fpartrev]])),2)</f>
        <v>99</v>
      </c>
      <c r="Q145" s="2" t="str">
        <f>CONCATENATE("DMG ", Table_Query_from_m2mdata01[[#This Row],[fpartnoOrginal]])</f>
        <v>DMG KRBY-633-9905</v>
      </c>
      <c r="R145" s="2" t="str">
        <f>IF(LEFT(Table_Query_from_m2mdata01[[#This Row],[fpartnoOrginal]],3)="419","DontPrint",(IF(LEFT(Table_Query_from_m2mdata01[[#This Row],[fpartnoOrginal]],4)="2001","DontPrint",IF(LEFT(Table_Query_from_m2mdata01[[#This Row],[fpartnoOrginal]],3)="03D","DontPrint","DoPrint"))))</f>
        <v>DoPrint</v>
      </c>
      <c r="S145" s="2" t="b">
        <f>OR(Table_Query_from_m2mdata01[[#This Row],[KirbyCheck]]="KRBY",Table_Query_from_m2mdata01[[#This Row],[Gaston?]]="DontPrint")</f>
        <v>1</v>
      </c>
      <c r="T145" s="2" t="str">
        <f>IFERROR(VLOOKUP(Table_Query_from_m2mdata01[[#This Row],[fpartnoOrginal]],GastonRef!A:D,2,FALSE),"")</f>
        <v/>
      </c>
      <c r="U145" s="2" t="str">
        <f>IFERROR(VLOOKUP(Table_Query_from_m2mdata01[[#This Row],[fpartnoOrginal]],GastonRef!A:D,3,FALSE),"")</f>
        <v/>
      </c>
      <c r="V145" s="2" t="str">
        <f>IFERROR(VLOOKUP(Table_Query_from_m2mdata01[[#This Row],[fpartnoOrginal]],GastonRef!A:D,4,FALSE),"")</f>
        <v/>
      </c>
    </row>
    <row r="146" spans="1:22" x14ac:dyDescent="0.25">
      <c r="A146" t="s">
        <v>3118</v>
      </c>
      <c r="B146" t="s">
        <v>5</v>
      </c>
      <c r="C146">
        <v>1</v>
      </c>
      <c r="D146" t="s">
        <v>6</v>
      </c>
      <c r="E146" t="s">
        <v>3119</v>
      </c>
      <c r="F146" t="s">
        <v>10</v>
      </c>
      <c r="G146" t="s">
        <v>3120</v>
      </c>
      <c r="H146" t="s">
        <v>2055</v>
      </c>
      <c r="I146" t="e">
        <f>FIND("REV",Table_Query_from_m2mdata01[[#This Row],[fdescmemo]])</f>
        <v>#VALUE!</v>
      </c>
      <c r="J146" t="e">
        <f>FIND("REV",Table_Query_from_m2mdata01[[#This Row],[fdesc]])</f>
        <v>#VALUE!</v>
      </c>
      <c r="K146" t="e">
        <f>FIND("`REV",Table_Query_from_m2mdata01[[#This Row],[fdescmemo]])</f>
        <v>#VALUE!</v>
      </c>
      <c r="L146" t="e">
        <f>FIND("`REV",Table_Query_from_m2mdata01[[#This Row],[fdesc]])</f>
        <v>#VALUE!</v>
      </c>
      <c r="M14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46" t="str">
        <f>IF(LEFT(Table_Query_from_m2mdata01[[#This Row],[fpartnoOrginal]],4)="KRBY","KRBY","")</f>
        <v/>
      </c>
      <c r="O146" t="str">
        <f>IF(Table_Query_from_m2mdata01[[#This Row],[KirbyCheck]]="KRBY",RIGHT(Table_Query_from_m2mdata01[[#This Row],[fpartnoOrginal]],LEN(Table_Query_from_m2mdata01[[#This Row],[fpartnoOrginal]])-5),"")</f>
        <v/>
      </c>
      <c r="P146" s="2" t="e">
        <f>RIGHT(IF(Table_Query_from_m2mdata01[[#This Row],[FinalRevReview]]=TRUE,"9999",IF(Table_Query_from_m2mdata01[[#This Row],[fpartrev]]="NS",Table_Query_from_m2mdata01[[#This Row],[SELECT]],Table_Query_from_m2mdata01[[#This Row],[fpartrev]])),2)</f>
        <v>#VALUE!</v>
      </c>
      <c r="Q146" s="2" t="str">
        <f>CONCATENATE("DMG ", Table_Query_from_m2mdata01[[#This Row],[fpartnoOrginal]])</f>
        <v>DMG REWORK#1</v>
      </c>
      <c r="R146" s="2" t="str">
        <f>IF(LEFT(Table_Query_from_m2mdata01[[#This Row],[fpartnoOrginal]],3)="419","DontPrint",(IF(LEFT(Table_Query_from_m2mdata01[[#This Row],[fpartnoOrginal]],4)="2001","DontPrint",IF(LEFT(Table_Query_from_m2mdata01[[#This Row],[fpartnoOrginal]],3)="03D","DontPrint","DoPrint"))))</f>
        <v>DoPrint</v>
      </c>
      <c r="S146" s="2" t="b">
        <f>OR(Table_Query_from_m2mdata01[[#This Row],[KirbyCheck]]="KRBY",Table_Query_from_m2mdata01[[#This Row],[Gaston?]]="DontPrint")</f>
        <v>0</v>
      </c>
      <c r="T146" s="2" t="str">
        <f>IFERROR(VLOOKUP(Table_Query_from_m2mdata01[[#This Row],[fpartnoOrginal]],GastonRef!A:D,2,FALSE),"")</f>
        <v/>
      </c>
      <c r="U146" s="2" t="str">
        <f>IFERROR(VLOOKUP(Table_Query_from_m2mdata01[[#This Row],[fpartnoOrginal]],GastonRef!A:D,3,FALSE),"")</f>
        <v/>
      </c>
      <c r="V146" s="2" t="str">
        <f>IFERROR(VLOOKUP(Table_Query_from_m2mdata01[[#This Row],[fpartnoOrginal]],GastonRef!A:D,4,FALSE),"")</f>
        <v/>
      </c>
    </row>
    <row r="147" spans="1:22" x14ac:dyDescent="0.25">
      <c r="A147" t="s">
        <v>2772</v>
      </c>
      <c r="B147" t="s">
        <v>11</v>
      </c>
      <c r="C147">
        <v>50</v>
      </c>
      <c r="D147" t="s">
        <v>6</v>
      </c>
      <c r="E147" t="s">
        <v>465</v>
      </c>
      <c r="F147" t="s">
        <v>11</v>
      </c>
      <c r="G147" t="s">
        <v>1542</v>
      </c>
      <c r="H147" t="s">
        <v>443</v>
      </c>
      <c r="I147" t="e">
        <f>FIND("REV",Table_Query_from_m2mdata01[[#This Row],[fdescmemo]])</f>
        <v>#VALUE!</v>
      </c>
      <c r="J147" t="e">
        <f>FIND("REV",Table_Query_from_m2mdata01[[#This Row],[fdesc]])</f>
        <v>#VALUE!</v>
      </c>
      <c r="K147" t="e">
        <f>FIND("`REV",Table_Query_from_m2mdata01[[#This Row],[fdescmemo]])</f>
        <v>#VALUE!</v>
      </c>
      <c r="L147" t="e">
        <f>FIND("`REV",Table_Query_from_m2mdata01[[#This Row],[fdesc]])</f>
        <v>#VALUE!</v>
      </c>
      <c r="M14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47" t="str">
        <f>IF(LEFT(Table_Query_from_m2mdata01[[#This Row],[fpartnoOrginal]],4)="KRBY","KRBY","")</f>
        <v>KRBY</v>
      </c>
      <c r="O147" t="str">
        <f>IF(Table_Query_from_m2mdata01[[#This Row],[KirbyCheck]]="KRBY",RIGHT(Table_Query_from_m2mdata01[[#This Row],[fpartnoOrginal]],LEN(Table_Query_from_m2mdata01[[#This Row],[fpartnoOrginal]])-5),"")</f>
        <v>633-9905</v>
      </c>
      <c r="P147" s="2" t="str">
        <f>RIGHT(IF(Table_Query_from_m2mdata01[[#This Row],[FinalRevReview]]=TRUE,"9999",IF(Table_Query_from_m2mdata01[[#This Row],[fpartrev]]="NS",Table_Query_from_m2mdata01[[#This Row],[SELECT]],Table_Query_from_m2mdata01[[#This Row],[fpartrev]])),2)</f>
        <v>99</v>
      </c>
      <c r="Q147" s="2" t="str">
        <f>CONCATENATE("DMG ", Table_Query_from_m2mdata01[[#This Row],[fpartnoOrginal]])</f>
        <v>DMG KRBY-633-9905</v>
      </c>
      <c r="R147" s="2" t="str">
        <f>IF(LEFT(Table_Query_from_m2mdata01[[#This Row],[fpartnoOrginal]],3)="419","DontPrint",(IF(LEFT(Table_Query_from_m2mdata01[[#This Row],[fpartnoOrginal]],4)="2001","DontPrint",IF(LEFT(Table_Query_from_m2mdata01[[#This Row],[fpartnoOrginal]],3)="03D","DontPrint","DoPrint"))))</f>
        <v>DoPrint</v>
      </c>
      <c r="S147" s="2" t="b">
        <f>OR(Table_Query_from_m2mdata01[[#This Row],[KirbyCheck]]="KRBY",Table_Query_from_m2mdata01[[#This Row],[Gaston?]]="DontPrint")</f>
        <v>1</v>
      </c>
      <c r="T147" s="2" t="str">
        <f>IFERROR(VLOOKUP(Table_Query_from_m2mdata01[[#This Row],[fpartnoOrginal]],GastonRef!A:D,2,FALSE),"")</f>
        <v/>
      </c>
      <c r="U147" s="2" t="str">
        <f>IFERROR(VLOOKUP(Table_Query_from_m2mdata01[[#This Row],[fpartnoOrginal]],GastonRef!A:D,3,FALSE),"")</f>
        <v/>
      </c>
      <c r="V147" s="2" t="str">
        <f>IFERROR(VLOOKUP(Table_Query_from_m2mdata01[[#This Row],[fpartnoOrginal]],GastonRef!A:D,4,FALSE),"")</f>
        <v/>
      </c>
    </row>
    <row r="148" spans="1:22" x14ac:dyDescent="0.25">
      <c r="A148" t="s">
        <v>2997</v>
      </c>
      <c r="B148" t="s">
        <v>231</v>
      </c>
      <c r="C148">
        <v>1</v>
      </c>
      <c r="D148" t="s">
        <v>6</v>
      </c>
      <c r="E148" t="s">
        <v>443</v>
      </c>
      <c r="F148" t="s">
        <v>231</v>
      </c>
      <c r="G148" t="s">
        <v>3537</v>
      </c>
      <c r="H148" t="s">
        <v>121</v>
      </c>
      <c r="I148" t="e">
        <f>FIND("REV",Table_Query_from_m2mdata01[[#This Row],[fdescmemo]])</f>
        <v>#VALUE!</v>
      </c>
      <c r="J148" t="e">
        <f>FIND("REV",Table_Query_from_m2mdata01[[#This Row],[fdesc]])</f>
        <v>#VALUE!</v>
      </c>
      <c r="K148" t="e">
        <f>FIND("`REV",Table_Query_from_m2mdata01[[#This Row],[fdescmemo]])</f>
        <v>#VALUE!</v>
      </c>
      <c r="L148" t="e">
        <f>FIND("`REV",Table_Query_from_m2mdata01[[#This Row],[fdesc]])</f>
        <v>#VALUE!</v>
      </c>
      <c r="M14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48" t="str">
        <f>IF(LEFT(Table_Query_from_m2mdata01[[#This Row],[fpartnoOrginal]],4)="KRBY","KRBY","")</f>
        <v/>
      </c>
      <c r="O148" t="str">
        <f>IF(Table_Query_from_m2mdata01[[#This Row],[KirbyCheck]]="KRBY",RIGHT(Table_Query_from_m2mdata01[[#This Row],[fpartnoOrginal]],LEN(Table_Query_from_m2mdata01[[#This Row],[fpartnoOrginal]])-5),"")</f>
        <v/>
      </c>
      <c r="P148" s="2" t="str">
        <f>RIGHT(IF(Table_Query_from_m2mdata01[[#This Row],[FinalRevReview]]=TRUE,"9999",IF(Table_Query_from_m2mdata01[[#This Row],[fpartrev]]="NS",Table_Query_from_m2mdata01[[#This Row],[SELECT]],Table_Query_from_m2mdata01[[#This Row],[fpartrev]])),2)</f>
        <v>00</v>
      </c>
      <c r="Q148" s="2" t="str">
        <f>CONCATENATE("DMG ", Table_Query_from_m2mdata01[[#This Row],[fpartnoOrginal]])</f>
        <v>DMG REWORK1</v>
      </c>
      <c r="R148" s="2" t="str">
        <f>IF(LEFT(Table_Query_from_m2mdata01[[#This Row],[fpartnoOrginal]],3)="419","DontPrint",(IF(LEFT(Table_Query_from_m2mdata01[[#This Row],[fpartnoOrginal]],4)="2001","DontPrint",IF(LEFT(Table_Query_from_m2mdata01[[#This Row],[fpartnoOrginal]],3)="03D","DontPrint","DoPrint"))))</f>
        <v>DoPrint</v>
      </c>
      <c r="S148" s="2" t="b">
        <f>OR(Table_Query_from_m2mdata01[[#This Row],[KirbyCheck]]="KRBY",Table_Query_from_m2mdata01[[#This Row],[Gaston?]]="DontPrint")</f>
        <v>0</v>
      </c>
      <c r="T148" s="2" t="str">
        <f>IFERROR(VLOOKUP(Table_Query_from_m2mdata01[[#This Row],[fpartnoOrginal]],GastonRef!A:D,2,FALSE),"")</f>
        <v/>
      </c>
      <c r="U148" s="2" t="str">
        <f>IFERROR(VLOOKUP(Table_Query_from_m2mdata01[[#This Row],[fpartnoOrginal]],GastonRef!A:D,3,FALSE),"")</f>
        <v/>
      </c>
      <c r="V148" s="2" t="str">
        <f>IFERROR(VLOOKUP(Table_Query_from_m2mdata01[[#This Row],[fpartnoOrginal]],GastonRef!A:D,4,FALSE),"")</f>
        <v/>
      </c>
    </row>
    <row r="149" spans="1:22" x14ac:dyDescent="0.25">
      <c r="A149" t="s">
        <v>956</v>
      </c>
      <c r="B149" t="s">
        <v>45</v>
      </c>
      <c r="C149">
        <v>24</v>
      </c>
      <c r="D149" t="s">
        <v>6</v>
      </c>
      <c r="E149" t="s">
        <v>456</v>
      </c>
      <c r="F149" t="s">
        <v>45</v>
      </c>
      <c r="G149" t="s">
        <v>3538</v>
      </c>
      <c r="H149" t="s">
        <v>396</v>
      </c>
      <c r="I149">
        <f>FIND("REV",Table_Query_from_m2mdata01[[#This Row],[fdescmemo]])</f>
        <v>71</v>
      </c>
      <c r="J149" t="e">
        <f>FIND("REV",Table_Query_from_m2mdata01[[#This Row],[fdesc]])</f>
        <v>#VALUE!</v>
      </c>
      <c r="K149" t="e">
        <f>FIND("`REV",Table_Query_from_m2mdata01[[#This Row],[fdescmemo]])</f>
        <v>#VALUE!</v>
      </c>
      <c r="L149" t="e">
        <f>FIND("`REV",Table_Query_from_m2mdata01[[#This Row],[fdesc]])</f>
        <v>#VALUE!</v>
      </c>
      <c r="M149"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149" t="str">
        <f>IF(LEFT(Table_Query_from_m2mdata01[[#This Row],[fpartnoOrginal]],4)="KRBY","KRBY","")</f>
        <v>KRBY</v>
      </c>
      <c r="O149" t="str">
        <f>IF(Table_Query_from_m2mdata01[[#This Row],[KirbyCheck]]="KRBY",RIGHT(Table_Query_from_m2mdata01[[#This Row],[fpartnoOrginal]],LEN(Table_Query_from_m2mdata01[[#This Row],[fpartnoOrginal]])-5),"")</f>
        <v>630-2325</v>
      </c>
      <c r="P149" s="2" t="str">
        <f>RIGHT(IF(Table_Query_from_m2mdata01[[#This Row],[FinalRevReview]]=TRUE,"9999",IF(Table_Query_from_m2mdata01[[#This Row],[fpartrev]]="NS",Table_Query_from_m2mdata01[[#This Row],[SELECT]],Table_Query_from_m2mdata01[[#This Row],[fpartrev]])),2)</f>
        <v>99</v>
      </c>
      <c r="Q149" s="2" t="str">
        <f>CONCATENATE("DMG ", Table_Query_from_m2mdata01[[#This Row],[fpartnoOrginal]])</f>
        <v>DMG KRBY-630-2325</v>
      </c>
      <c r="R149" s="2" t="str">
        <f>IF(LEFT(Table_Query_from_m2mdata01[[#This Row],[fpartnoOrginal]],3)="419","DontPrint",(IF(LEFT(Table_Query_from_m2mdata01[[#This Row],[fpartnoOrginal]],4)="2001","DontPrint",IF(LEFT(Table_Query_from_m2mdata01[[#This Row],[fpartnoOrginal]],3)="03D","DontPrint","DoPrint"))))</f>
        <v>DoPrint</v>
      </c>
      <c r="S149" s="2" t="b">
        <f>OR(Table_Query_from_m2mdata01[[#This Row],[KirbyCheck]]="KRBY",Table_Query_from_m2mdata01[[#This Row],[Gaston?]]="DontPrint")</f>
        <v>1</v>
      </c>
      <c r="T149" s="2" t="str">
        <f>IFERROR(VLOOKUP(Table_Query_from_m2mdata01[[#This Row],[fpartnoOrginal]],GastonRef!A:D,2,FALSE),"")</f>
        <v/>
      </c>
      <c r="U149" s="2" t="str">
        <f>IFERROR(VLOOKUP(Table_Query_from_m2mdata01[[#This Row],[fpartnoOrginal]],GastonRef!A:D,3,FALSE),"")</f>
        <v/>
      </c>
      <c r="V149" s="2" t="str">
        <f>IFERROR(VLOOKUP(Table_Query_from_m2mdata01[[#This Row],[fpartnoOrginal]],GastonRef!A:D,4,FALSE),"")</f>
        <v/>
      </c>
    </row>
    <row r="150" spans="1:22" x14ac:dyDescent="0.25">
      <c r="A150" t="s">
        <v>3123</v>
      </c>
      <c r="B150" t="s">
        <v>231</v>
      </c>
      <c r="C150">
        <v>1</v>
      </c>
      <c r="D150" t="s">
        <v>6</v>
      </c>
      <c r="E150" t="s">
        <v>396</v>
      </c>
      <c r="F150" t="s">
        <v>231</v>
      </c>
      <c r="G150" t="s">
        <v>3124</v>
      </c>
      <c r="H150" t="s">
        <v>323</v>
      </c>
      <c r="I150" t="e">
        <f>FIND("REV",Table_Query_from_m2mdata01[[#This Row],[fdescmemo]])</f>
        <v>#VALUE!</v>
      </c>
      <c r="J150" t="e">
        <f>FIND("REV",Table_Query_from_m2mdata01[[#This Row],[fdesc]])</f>
        <v>#VALUE!</v>
      </c>
      <c r="K150" t="e">
        <f>FIND("`REV",Table_Query_from_m2mdata01[[#This Row],[fdescmemo]])</f>
        <v>#VALUE!</v>
      </c>
      <c r="L150" t="e">
        <f>FIND("`REV",Table_Query_from_m2mdata01[[#This Row],[fdesc]])</f>
        <v>#VALUE!</v>
      </c>
      <c r="M15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50" t="str">
        <f>IF(LEFT(Table_Query_from_m2mdata01[[#This Row],[fpartnoOrginal]],4)="KRBY","KRBY","")</f>
        <v/>
      </c>
      <c r="O150" t="str">
        <f>IF(Table_Query_from_m2mdata01[[#This Row],[KirbyCheck]]="KRBY",RIGHT(Table_Query_from_m2mdata01[[#This Row],[fpartnoOrginal]],LEN(Table_Query_from_m2mdata01[[#This Row],[fpartnoOrginal]])-5),"")</f>
        <v/>
      </c>
      <c r="P150" s="2" t="str">
        <f>RIGHT(IF(Table_Query_from_m2mdata01[[#This Row],[FinalRevReview]]=TRUE,"9999",IF(Table_Query_from_m2mdata01[[#This Row],[fpartrev]]="NS",Table_Query_from_m2mdata01[[#This Row],[SELECT]],Table_Query_from_m2mdata01[[#This Row],[fpartrev]])),2)</f>
        <v>00</v>
      </c>
      <c r="Q150" s="2" t="str">
        <f>CONCATENATE("DMG ", Table_Query_from_m2mdata01[[#This Row],[fpartnoOrginal]])</f>
        <v>DMG REWORK2</v>
      </c>
      <c r="R150" s="2" t="str">
        <f>IF(LEFT(Table_Query_from_m2mdata01[[#This Row],[fpartnoOrginal]],3)="419","DontPrint",(IF(LEFT(Table_Query_from_m2mdata01[[#This Row],[fpartnoOrginal]],4)="2001","DontPrint",IF(LEFT(Table_Query_from_m2mdata01[[#This Row],[fpartnoOrginal]],3)="03D","DontPrint","DoPrint"))))</f>
        <v>DoPrint</v>
      </c>
      <c r="S150" s="2" t="b">
        <f>OR(Table_Query_from_m2mdata01[[#This Row],[KirbyCheck]]="KRBY",Table_Query_from_m2mdata01[[#This Row],[Gaston?]]="DontPrint")</f>
        <v>0</v>
      </c>
      <c r="T150" s="2" t="str">
        <f>IFERROR(VLOOKUP(Table_Query_from_m2mdata01[[#This Row],[fpartnoOrginal]],GastonRef!A:D,2,FALSE),"")</f>
        <v/>
      </c>
      <c r="U150" s="2" t="str">
        <f>IFERROR(VLOOKUP(Table_Query_from_m2mdata01[[#This Row],[fpartnoOrginal]],GastonRef!A:D,3,FALSE),"")</f>
        <v/>
      </c>
      <c r="V150" s="2" t="str">
        <f>IFERROR(VLOOKUP(Table_Query_from_m2mdata01[[#This Row],[fpartnoOrginal]],GastonRef!A:D,4,FALSE),"")</f>
        <v/>
      </c>
    </row>
    <row r="151" spans="1:22" x14ac:dyDescent="0.25">
      <c r="A151" t="s">
        <v>3539</v>
      </c>
      <c r="B151" t="s">
        <v>43</v>
      </c>
      <c r="C151">
        <v>50</v>
      </c>
      <c r="D151" t="s">
        <v>6</v>
      </c>
      <c r="E151" t="s">
        <v>926</v>
      </c>
      <c r="F151" t="s">
        <v>43</v>
      </c>
      <c r="G151" t="s">
        <v>927</v>
      </c>
      <c r="H151" t="s">
        <v>925</v>
      </c>
      <c r="I151">
        <f>FIND("REV",Table_Query_from_m2mdata01[[#This Row],[fdescmemo]])</f>
        <v>58</v>
      </c>
      <c r="J151" t="e">
        <f>FIND("REV",Table_Query_from_m2mdata01[[#This Row],[fdesc]])</f>
        <v>#VALUE!</v>
      </c>
      <c r="K151" t="e">
        <f>FIND("`REV",Table_Query_from_m2mdata01[[#This Row],[fdescmemo]])</f>
        <v>#VALUE!</v>
      </c>
      <c r="L151" t="e">
        <f>FIND("`REV",Table_Query_from_m2mdata01[[#This Row],[fdesc]])</f>
        <v>#VALUE!</v>
      </c>
      <c r="M151"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151" t="str">
        <f>IF(LEFT(Table_Query_from_m2mdata01[[#This Row],[fpartnoOrginal]],4)="KRBY","KRBY","")</f>
        <v>KRBY</v>
      </c>
      <c r="O151" t="str">
        <f>IF(Table_Query_from_m2mdata01[[#This Row],[KirbyCheck]]="KRBY",RIGHT(Table_Query_from_m2mdata01[[#This Row],[fpartnoOrginal]],LEN(Table_Query_from_m2mdata01[[#This Row],[fpartnoOrginal]])-5),"")</f>
        <v>442-0635</v>
      </c>
      <c r="P151" s="2" t="str">
        <f>RIGHT(IF(Table_Query_from_m2mdata01[[#This Row],[FinalRevReview]]=TRUE,"9999",IF(Table_Query_from_m2mdata01[[#This Row],[fpartrev]]="NS",Table_Query_from_m2mdata01[[#This Row],[SELECT]],Table_Query_from_m2mdata01[[#This Row],[fpartrev]])),2)</f>
        <v>99</v>
      </c>
      <c r="Q151" s="2" t="str">
        <f>CONCATENATE("DMG ", Table_Query_from_m2mdata01[[#This Row],[fpartnoOrginal]])</f>
        <v>DMG KRBY-442-0635</v>
      </c>
      <c r="R151" s="2" t="str">
        <f>IF(LEFT(Table_Query_from_m2mdata01[[#This Row],[fpartnoOrginal]],3)="419","DontPrint",(IF(LEFT(Table_Query_from_m2mdata01[[#This Row],[fpartnoOrginal]],4)="2001","DontPrint",IF(LEFT(Table_Query_from_m2mdata01[[#This Row],[fpartnoOrginal]],3)="03D","DontPrint","DoPrint"))))</f>
        <v>DoPrint</v>
      </c>
      <c r="S151" s="2" t="b">
        <f>OR(Table_Query_from_m2mdata01[[#This Row],[KirbyCheck]]="KRBY",Table_Query_from_m2mdata01[[#This Row],[Gaston?]]="DontPrint")</f>
        <v>1</v>
      </c>
      <c r="T151" s="2" t="str">
        <f>IFERROR(VLOOKUP(Table_Query_from_m2mdata01[[#This Row],[fpartnoOrginal]],GastonRef!A:D,2,FALSE),"")</f>
        <v/>
      </c>
      <c r="U151" s="2" t="str">
        <f>IFERROR(VLOOKUP(Table_Query_from_m2mdata01[[#This Row],[fpartnoOrginal]],GastonRef!A:D,3,FALSE),"")</f>
        <v/>
      </c>
      <c r="V151" s="2" t="str">
        <f>IFERROR(VLOOKUP(Table_Query_from_m2mdata01[[#This Row],[fpartnoOrginal]],GastonRef!A:D,4,FALSE),"")</f>
        <v/>
      </c>
    </row>
    <row r="152" spans="1:22" x14ac:dyDescent="0.25">
      <c r="A152" t="s">
        <v>3125</v>
      </c>
      <c r="B152" t="s">
        <v>42</v>
      </c>
      <c r="C152">
        <v>200</v>
      </c>
      <c r="D152" t="s">
        <v>6</v>
      </c>
      <c r="E152" t="s">
        <v>517</v>
      </c>
      <c r="F152" t="s">
        <v>42</v>
      </c>
      <c r="G152" t="s">
        <v>681</v>
      </c>
      <c r="H152" t="s">
        <v>450</v>
      </c>
      <c r="I152">
        <f>FIND("REV",Table_Query_from_m2mdata01[[#This Row],[fdescmemo]])</f>
        <v>50</v>
      </c>
      <c r="J152" t="e">
        <f>FIND("REV",Table_Query_from_m2mdata01[[#This Row],[fdesc]])</f>
        <v>#VALUE!</v>
      </c>
      <c r="K152" t="e">
        <f>FIND("`REV",Table_Query_from_m2mdata01[[#This Row],[fdescmemo]])</f>
        <v>#VALUE!</v>
      </c>
      <c r="L152" t="e">
        <f>FIND("`REV",Table_Query_from_m2mdata01[[#This Row],[fdesc]])</f>
        <v>#VALUE!</v>
      </c>
      <c r="M15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152" t="str">
        <f>IF(LEFT(Table_Query_from_m2mdata01[[#This Row],[fpartnoOrginal]],4)="KRBY","KRBY","")</f>
        <v>KRBY</v>
      </c>
      <c r="O152" t="str">
        <f>IF(Table_Query_from_m2mdata01[[#This Row],[KirbyCheck]]="KRBY",RIGHT(Table_Query_from_m2mdata01[[#This Row],[fpartnoOrginal]],LEN(Table_Query_from_m2mdata01[[#This Row],[fpartnoOrginal]])-5),"")</f>
        <v>630-1725</v>
      </c>
      <c r="P152" s="2" t="str">
        <f>RIGHT(IF(Table_Query_from_m2mdata01[[#This Row],[FinalRevReview]]=TRUE,"9999",IF(Table_Query_from_m2mdata01[[#This Row],[fpartrev]]="NS",Table_Query_from_m2mdata01[[#This Row],[SELECT]],Table_Query_from_m2mdata01[[#This Row],[fpartrev]])),2)</f>
        <v>99</v>
      </c>
      <c r="Q152" s="2" t="str">
        <f>CONCATENATE("DMG ", Table_Query_from_m2mdata01[[#This Row],[fpartnoOrginal]])</f>
        <v>DMG KRBY-630-1725</v>
      </c>
      <c r="R152" s="2" t="str">
        <f>IF(LEFT(Table_Query_from_m2mdata01[[#This Row],[fpartnoOrginal]],3)="419","DontPrint",(IF(LEFT(Table_Query_from_m2mdata01[[#This Row],[fpartnoOrginal]],4)="2001","DontPrint",IF(LEFT(Table_Query_from_m2mdata01[[#This Row],[fpartnoOrginal]],3)="03D","DontPrint","DoPrint"))))</f>
        <v>DoPrint</v>
      </c>
      <c r="S152" s="2" t="b">
        <f>OR(Table_Query_from_m2mdata01[[#This Row],[KirbyCheck]]="KRBY",Table_Query_from_m2mdata01[[#This Row],[Gaston?]]="DontPrint")</f>
        <v>1</v>
      </c>
      <c r="T152" s="2" t="str">
        <f>IFERROR(VLOOKUP(Table_Query_from_m2mdata01[[#This Row],[fpartnoOrginal]],GastonRef!A:D,2,FALSE),"")</f>
        <v/>
      </c>
      <c r="U152" s="2" t="str">
        <f>IFERROR(VLOOKUP(Table_Query_from_m2mdata01[[#This Row],[fpartnoOrginal]],GastonRef!A:D,3,FALSE),"")</f>
        <v/>
      </c>
      <c r="V152" s="2" t="str">
        <f>IFERROR(VLOOKUP(Table_Query_from_m2mdata01[[#This Row],[fpartnoOrginal]],GastonRef!A:D,4,FALSE),"")</f>
        <v/>
      </c>
    </row>
    <row r="153" spans="1:22" x14ac:dyDescent="0.25">
      <c r="A153" t="s">
        <v>3792</v>
      </c>
      <c r="B153" t="s">
        <v>231</v>
      </c>
      <c r="C153">
        <v>1</v>
      </c>
      <c r="D153" t="s">
        <v>6</v>
      </c>
      <c r="E153" t="s">
        <v>450</v>
      </c>
      <c r="F153" t="s">
        <v>231</v>
      </c>
      <c r="G153" t="s">
        <v>3793</v>
      </c>
      <c r="H153" t="s">
        <v>121</v>
      </c>
      <c r="I153" t="e">
        <f>FIND("REV",Table_Query_from_m2mdata01[[#This Row],[fdescmemo]])</f>
        <v>#VALUE!</v>
      </c>
      <c r="J153" t="e">
        <f>FIND("REV",Table_Query_from_m2mdata01[[#This Row],[fdesc]])</f>
        <v>#VALUE!</v>
      </c>
      <c r="K153" t="e">
        <f>FIND("`REV",Table_Query_from_m2mdata01[[#This Row],[fdescmemo]])</f>
        <v>#VALUE!</v>
      </c>
      <c r="L153" t="e">
        <f>FIND("`REV",Table_Query_from_m2mdata01[[#This Row],[fdesc]])</f>
        <v>#VALUE!</v>
      </c>
      <c r="M153"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53" t="str">
        <f>IF(LEFT(Table_Query_from_m2mdata01[[#This Row],[fpartnoOrginal]],4)="KRBY","KRBY","")</f>
        <v/>
      </c>
      <c r="O153" t="str">
        <f>IF(Table_Query_from_m2mdata01[[#This Row],[KirbyCheck]]="KRBY",RIGHT(Table_Query_from_m2mdata01[[#This Row],[fpartnoOrginal]],LEN(Table_Query_from_m2mdata01[[#This Row],[fpartnoOrginal]])-5),"")</f>
        <v/>
      </c>
      <c r="P153" s="2" t="str">
        <f>RIGHT(IF(Table_Query_from_m2mdata01[[#This Row],[FinalRevReview]]=TRUE,"9999",IF(Table_Query_from_m2mdata01[[#This Row],[fpartrev]]="NS",Table_Query_from_m2mdata01[[#This Row],[SELECT]],Table_Query_from_m2mdata01[[#This Row],[fpartrev]])),2)</f>
        <v>00</v>
      </c>
      <c r="Q153" s="2" t="str">
        <f>CONCATENATE("DMG ", Table_Query_from_m2mdata01[[#This Row],[fpartnoOrginal]])</f>
        <v>DMG REWORK1</v>
      </c>
      <c r="R153" s="2" t="str">
        <f>IF(LEFT(Table_Query_from_m2mdata01[[#This Row],[fpartnoOrginal]],3)="419","DontPrint",(IF(LEFT(Table_Query_from_m2mdata01[[#This Row],[fpartnoOrginal]],4)="2001","DontPrint",IF(LEFT(Table_Query_from_m2mdata01[[#This Row],[fpartnoOrginal]],3)="03D","DontPrint","DoPrint"))))</f>
        <v>DoPrint</v>
      </c>
      <c r="S153" s="2" t="b">
        <f>OR(Table_Query_from_m2mdata01[[#This Row],[KirbyCheck]]="KRBY",Table_Query_from_m2mdata01[[#This Row],[Gaston?]]="DontPrint")</f>
        <v>0</v>
      </c>
      <c r="T153" s="2" t="str">
        <f>IFERROR(VLOOKUP(Table_Query_from_m2mdata01[[#This Row],[fpartnoOrginal]],GastonRef!A:D,2,FALSE),"")</f>
        <v/>
      </c>
      <c r="U153" s="2" t="str">
        <f>IFERROR(VLOOKUP(Table_Query_from_m2mdata01[[#This Row],[fpartnoOrginal]],GastonRef!A:D,3,FALSE),"")</f>
        <v/>
      </c>
      <c r="V153" s="2" t="str">
        <f>IFERROR(VLOOKUP(Table_Query_from_m2mdata01[[#This Row],[fpartnoOrginal]],GastonRef!A:D,4,FALSE),"")</f>
        <v/>
      </c>
    </row>
    <row r="154" spans="1:22" x14ac:dyDescent="0.25">
      <c r="A154" t="s">
        <v>1890</v>
      </c>
      <c r="B154" t="s">
        <v>45</v>
      </c>
      <c r="C154">
        <v>21</v>
      </c>
      <c r="D154" t="s">
        <v>6</v>
      </c>
      <c r="E154" t="s">
        <v>456</v>
      </c>
      <c r="F154" t="s">
        <v>45</v>
      </c>
      <c r="G154" t="s">
        <v>3538</v>
      </c>
      <c r="H154" t="s">
        <v>396</v>
      </c>
      <c r="I154">
        <f>FIND("REV",Table_Query_from_m2mdata01[[#This Row],[fdescmemo]])</f>
        <v>71</v>
      </c>
      <c r="J154" t="e">
        <f>FIND("REV",Table_Query_from_m2mdata01[[#This Row],[fdesc]])</f>
        <v>#VALUE!</v>
      </c>
      <c r="K154" t="e">
        <f>FIND("`REV",Table_Query_from_m2mdata01[[#This Row],[fdescmemo]])</f>
        <v>#VALUE!</v>
      </c>
      <c r="L154" t="e">
        <f>FIND("`REV",Table_Query_from_m2mdata01[[#This Row],[fdesc]])</f>
        <v>#VALUE!</v>
      </c>
      <c r="M154"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154" t="str">
        <f>IF(LEFT(Table_Query_from_m2mdata01[[#This Row],[fpartnoOrginal]],4)="KRBY","KRBY","")</f>
        <v>KRBY</v>
      </c>
      <c r="O154" t="str">
        <f>IF(Table_Query_from_m2mdata01[[#This Row],[KirbyCheck]]="KRBY",RIGHT(Table_Query_from_m2mdata01[[#This Row],[fpartnoOrginal]],LEN(Table_Query_from_m2mdata01[[#This Row],[fpartnoOrginal]])-5),"")</f>
        <v>630-2325</v>
      </c>
      <c r="P154" s="2" t="str">
        <f>RIGHT(IF(Table_Query_from_m2mdata01[[#This Row],[FinalRevReview]]=TRUE,"9999",IF(Table_Query_from_m2mdata01[[#This Row],[fpartrev]]="NS",Table_Query_from_m2mdata01[[#This Row],[SELECT]],Table_Query_from_m2mdata01[[#This Row],[fpartrev]])),2)</f>
        <v>99</v>
      </c>
      <c r="Q154" s="2" t="str">
        <f>CONCATENATE("DMG ", Table_Query_from_m2mdata01[[#This Row],[fpartnoOrginal]])</f>
        <v>DMG KRBY-630-2325</v>
      </c>
      <c r="R154" s="2" t="str">
        <f>IF(LEFT(Table_Query_from_m2mdata01[[#This Row],[fpartnoOrginal]],3)="419","DontPrint",(IF(LEFT(Table_Query_from_m2mdata01[[#This Row],[fpartnoOrginal]],4)="2001","DontPrint",IF(LEFT(Table_Query_from_m2mdata01[[#This Row],[fpartnoOrginal]],3)="03D","DontPrint","DoPrint"))))</f>
        <v>DoPrint</v>
      </c>
      <c r="S154" s="2" t="b">
        <f>OR(Table_Query_from_m2mdata01[[#This Row],[KirbyCheck]]="KRBY",Table_Query_from_m2mdata01[[#This Row],[Gaston?]]="DontPrint")</f>
        <v>1</v>
      </c>
      <c r="T154" s="2" t="str">
        <f>IFERROR(VLOOKUP(Table_Query_from_m2mdata01[[#This Row],[fpartnoOrginal]],GastonRef!A:D,2,FALSE),"")</f>
        <v/>
      </c>
      <c r="U154" s="2" t="str">
        <f>IFERROR(VLOOKUP(Table_Query_from_m2mdata01[[#This Row],[fpartnoOrginal]],GastonRef!A:D,3,FALSE),"")</f>
        <v/>
      </c>
      <c r="V154" s="2" t="str">
        <f>IFERROR(VLOOKUP(Table_Query_from_m2mdata01[[#This Row],[fpartnoOrginal]],GastonRef!A:D,4,FALSE),"")</f>
        <v/>
      </c>
    </row>
    <row r="155" spans="1:22" x14ac:dyDescent="0.25">
      <c r="A155" t="s">
        <v>3127</v>
      </c>
      <c r="B155" t="s">
        <v>5</v>
      </c>
      <c r="C155">
        <v>1</v>
      </c>
      <c r="D155" t="s">
        <v>6</v>
      </c>
      <c r="E155" t="s">
        <v>396</v>
      </c>
      <c r="F155" t="s">
        <v>10</v>
      </c>
      <c r="G155" t="s">
        <v>3128</v>
      </c>
      <c r="H155" t="s">
        <v>1663</v>
      </c>
      <c r="I155" t="e">
        <f>FIND("REV",Table_Query_from_m2mdata01[[#This Row],[fdescmemo]])</f>
        <v>#VALUE!</v>
      </c>
      <c r="J155" t="e">
        <f>FIND("REV",Table_Query_from_m2mdata01[[#This Row],[fdesc]])</f>
        <v>#VALUE!</v>
      </c>
      <c r="K155" t="e">
        <f>FIND("`REV",Table_Query_from_m2mdata01[[#This Row],[fdescmemo]])</f>
        <v>#VALUE!</v>
      </c>
      <c r="L155" t="e">
        <f>FIND("`REV",Table_Query_from_m2mdata01[[#This Row],[fdesc]])</f>
        <v>#VALUE!</v>
      </c>
      <c r="M15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55" t="str">
        <f>IF(LEFT(Table_Query_from_m2mdata01[[#This Row],[fpartnoOrginal]],4)="KRBY","KRBY","")</f>
        <v/>
      </c>
      <c r="O155" t="str">
        <f>IF(Table_Query_from_m2mdata01[[#This Row],[KirbyCheck]]="KRBY",RIGHT(Table_Query_from_m2mdata01[[#This Row],[fpartnoOrginal]],LEN(Table_Query_from_m2mdata01[[#This Row],[fpartnoOrginal]])-5),"")</f>
        <v/>
      </c>
      <c r="P155" s="2" t="e">
        <f>RIGHT(IF(Table_Query_from_m2mdata01[[#This Row],[FinalRevReview]]=TRUE,"9999",IF(Table_Query_from_m2mdata01[[#This Row],[fpartrev]]="NS",Table_Query_from_m2mdata01[[#This Row],[SELECT]],Table_Query_from_m2mdata01[[#This Row],[fpartrev]])),2)</f>
        <v>#VALUE!</v>
      </c>
      <c r="Q155" s="2" t="str">
        <f>CONCATENATE("DMG ", Table_Query_from_m2mdata01[[#This Row],[fpartnoOrginal]])</f>
        <v>DMG REWORK3</v>
      </c>
      <c r="R155" s="2" t="str">
        <f>IF(LEFT(Table_Query_from_m2mdata01[[#This Row],[fpartnoOrginal]],3)="419","DontPrint",(IF(LEFT(Table_Query_from_m2mdata01[[#This Row],[fpartnoOrginal]],4)="2001","DontPrint",IF(LEFT(Table_Query_from_m2mdata01[[#This Row],[fpartnoOrginal]],3)="03D","DontPrint","DoPrint"))))</f>
        <v>DoPrint</v>
      </c>
      <c r="S155" s="2" t="b">
        <f>OR(Table_Query_from_m2mdata01[[#This Row],[KirbyCheck]]="KRBY",Table_Query_from_m2mdata01[[#This Row],[Gaston?]]="DontPrint")</f>
        <v>0</v>
      </c>
      <c r="T155" s="2" t="str">
        <f>IFERROR(VLOOKUP(Table_Query_from_m2mdata01[[#This Row],[fpartnoOrginal]],GastonRef!A:D,2,FALSE),"")</f>
        <v/>
      </c>
      <c r="U155" s="2" t="str">
        <f>IFERROR(VLOOKUP(Table_Query_from_m2mdata01[[#This Row],[fpartnoOrginal]],GastonRef!A:D,3,FALSE),"")</f>
        <v/>
      </c>
      <c r="V155" s="2" t="str">
        <f>IFERROR(VLOOKUP(Table_Query_from_m2mdata01[[#This Row],[fpartnoOrginal]],GastonRef!A:D,4,FALSE),"")</f>
        <v/>
      </c>
    </row>
    <row r="156" spans="1:22" x14ac:dyDescent="0.25">
      <c r="A156" t="s">
        <v>2129</v>
      </c>
      <c r="B156" t="s">
        <v>45</v>
      </c>
      <c r="C156">
        <v>23</v>
      </c>
      <c r="D156" t="s">
        <v>6</v>
      </c>
      <c r="E156" t="s">
        <v>456</v>
      </c>
      <c r="F156" t="s">
        <v>45</v>
      </c>
      <c r="G156" t="s">
        <v>3538</v>
      </c>
      <c r="H156" t="s">
        <v>396</v>
      </c>
      <c r="I156">
        <f>FIND("REV",Table_Query_from_m2mdata01[[#This Row],[fdescmemo]])</f>
        <v>71</v>
      </c>
      <c r="J156" t="e">
        <f>FIND("REV",Table_Query_from_m2mdata01[[#This Row],[fdesc]])</f>
        <v>#VALUE!</v>
      </c>
      <c r="K156" t="e">
        <f>FIND("`REV",Table_Query_from_m2mdata01[[#This Row],[fdescmemo]])</f>
        <v>#VALUE!</v>
      </c>
      <c r="L156" t="e">
        <f>FIND("`REV",Table_Query_from_m2mdata01[[#This Row],[fdesc]])</f>
        <v>#VALUE!</v>
      </c>
      <c r="M156"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156" t="str">
        <f>IF(LEFT(Table_Query_from_m2mdata01[[#This Row],[fpartnoOrginal]],4)="KRBY","KRBY","")</f>
        <v>KRBY</v>
      </c>
      <c r="O156" t="str">
        <f>IF(Table_Query_from_m2mdata01[[#This Row],[KirbyCheck]]="KRBY",RIGHT(Table_Query_from_m2mdata01[[#This Row],[fpartnoOrginal]],LEN(Table_Query_from_m2mdata01[[#This Row],[fpartnoOrginal]])-5),"")</f>
        <v>630-2325</v>
      </c>
      <c r="P156" s="2" t="str">
        <f>RIGHT(IF(Table_Query_from_m2mdata01[[#This Row],[FinalRevReview]]=TRUE,"9999",IF(Table_Query_from_m2mdata01[[#This Row],[fpartrev]]="NS",Table_Query_from_m2mdata01[[#This Row],[SELECT]],Table_Query_from_m2mdata01[[#This Row],[fpartrev]])),2)</f>
        <v>99</v>
      </c>
      <c r="Q156" s="2" t="str">
        <f>CONCATENATE("DMG ", Table_Query_from_m2mdata01[[#This Row],[fpartnoOrginal]])</f>
        <v>DMG KRBY-630-2325</v>
      </c>
      <c r="R156" s="2" t="str">
        <f>IF(LEFT(Table_Query_from_m2mdata01[[#This Row],[fpartnoOrginal]],3)="419","DontPrint",(IF(LEFT(Table_Query_from_m2mdata01[[#This Row],[fpartnoOrginal]],4)="2001","DontPrint",IF(LEFT(Table_Query_from_m2mdata01[[#This Row],[fpartnoOrginal]],3)="03D","DontPrint","DoPrint"))))</f>
        <v>DoPrint</v>
      </c>
      <c r="S156" s="2" t="b">
        <f>OR(Table_Query_from_m2mdata01[[#This Row],[KirbyCheck]]="KRBY",Table_Query_from_m2mdata01[[#This Row],[Gaston?]]="DontPrint")</f>
        <v>1</v>
      </c>
      <c r="T156" s="2" t="str">
        <f>IFERROR(VLOOKUP(Table_Query_from_m2mdata01[[#This Row],[fpartnoOrginal]],GastonRef!A:D,2,FALSE),"")</f>
        <v/>
      </c>
      <c r="U156" s="2" t="str">
        <f>IFERROR(VLOOKUP(Table_Query_from_m2mdata01[[#This Row],[fpartnoOrginal]],GastonRef!A:D,3,FALSE),"")</f>
        <v/>
      </c>
      <c r="V156" s="2" t="str">
        <f>IFERROR(VLOOKUP(Table_Query_from_m2mdata01[[#This Row],[fpartnoOrginal]],GastonRef!A:D,4,FALSE),"")</f>
        <v/>
      </c>
    </row>
    <row r="157" spans="1:22" x14ac:dyDescent="0.25">
      <c r="A157" t="s">
        <v>3129</v>
      </c>
      <c r="B157" t="s">
        <v>231</v>
      </c>
      <c r="C157">
        <v>1</v>
      </c>
      <c r="D157" t="s">
        <v>6</v>
      </c>
      <c r="E157" t="s">
        <v>396</v>
      </c>
      <c r="F157" t="s">
        <v>231</v>
      </c>
      <c r="G157" t="s">
        <v>3130</v>
      </c>
      <c r="H157" t="s">
        <v>121</v>
      </c>
      <c r="I157" t="e">
        <f>FIND("REV",Table_Query_from_m2mdata01[[#This Row],[fdescmemo]])</f>
        <v>#VALUE!</v>
      </c>
      <c r="J157" t="e">
        <f>FIND("REV",Table_Query_from_m2mdata01[[#This Row],[fdesc]])</f>
        <v>#VALUE!</v>
      </c>
      <c r="K157" t="e">
        <f>FIND("`REV",Table_Query_from_m2mdata01[[#This Row],[fdescmemo]])</f>
        <v>#VALUE!</v>
      </c>
      <c r="L157" t="e">
        <f>FIND("`REV",Table_Query_from_m2mdata01[[#This Row],[fdesc]])</f>
        <v>#VALUE!</v>
      </c>
      <c r="M15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57" t="str">
        <f>IF(LEFT(Table_Query_from_m2mdata01[[#This Row],[fpartnoOrginal]],4)="KRBY","KRBY","")</f>
        <v/>
      </c>
      <c r="O157" t="str">
        <f>IF(Table_Query_from_m2mdata01[[#This Row],[KirbyCheck]]="KRBY",RIGHT(Table_Query_from_m2mdata01[[#This Row],[fpartnoOrginal]],LEN(Table_Query_from_m2mdata01[[#This Row],[fpartnoOrginal]])-5),"")</f>
        <v/>
      </c>
      <c r="P157" s="2" t="str">
        <f>RIGHT(IF(Table_Query_from_m2mdata01[[#This Row],[FinalRevReview]]=TRUE,"9999",IF(Table_Query_from_m2mdata01[[#This Row],[fpartrev]]="NS",Table_Query_from_m2mdata01[[#This Row],[SELECT]],Table_Query_from_m2mdata01[[#This Row],[fpartrev]])),2)</f>
        <v>00</v>
      </c>
      <c r="Q157" s="2" t="str">
        <f>CONCATENATE("DMG ", Table_Query_from_m2mdata01[[#This Row],[fpartnoOrginal]])</f>
        <v>DMG REWORK1</v>
      </c>
      <c r="R157" s="2" t="str">
        <f>IF(LEFT(Table_Query_from_m2mdata01[[#This Row],[fpartnoOrginal]],3)="419","DontPrint",(IF(LEFT(Table_Query_from_m2mdata01[[#This Row],[fpartnoOrginal]],4)="2001","DontPrint",IF(LEFT(Table_Query_from_m2mdata01[[#This Row],[fpartnoOrginal]],3)="03D","DontPrint","DoPrint"))))</f>
        <v>DoPrint</v>
      </c>
      <c r="S157" s="2" t="b">
        <f>OR(Table_Query_from_m2mdata01[[#This Row],[KirbyCheck]]="KRBY",Table_Query_from_m2mdata01[[#This Row],[Gaston?]]="DontPrint")</f>
        <v>0</v>
      </c>
      <c r="T157" s="2" t="str">
        <f>IFERROR(VLOOKUP(Table_Query_from_m2mdata01[[#This Row],[fpartnoOrginal]],GastonRef!A:D,2,FALSE),"")</f>
        <v/>
      </c>
      <c r="U157" s="2" t="str">
        <f>IFERROR(VLOOKUP(Table_Query_from_m2mdata01[[#This Row],[fpartnoOrginal]],GastonRef!A:D,3,FALSE),"")</f>
        <v/>
      </c>
      <c r="V157" s="2" t="str">
        <f>IFERROR(VLOOKUP(Table_Query_from_m2mdata01[[#This Row],[fpartnoOrginal]],GastonRef!A:D,4,FALSE),"")</f>
        <v/>
      </c>
    </row>
    <row r="158" spans="1:22" x14ac:dyDescent="0.25">
      <c r="A158" t="s">
        <v>2587</v>
      </c>
      <c r="B158" t="s">
        <v>45</v>
      </c>
      <c r="C158">
        <v>25</v>
      </c>
      <c r="D158" t="s">
        <v>6</v>
      </c>
      <c r="E158" t="s">
        <v>456</v>
      </c>
      <c r="F158" t="s">
        <v>45</v>
      </c>
      <c r="G158" t="s">
        <v>3538</v>
      </c>
      <c r="H158" t="s">
        <v>396</v>
      </c>
      <c r="I158">
        <f>FIND("REV",Table_Query_from_m2mdata01[[#This Row],[fdescmemo]])</f>
        <v>71</v>
      </c>
      <c r="J158" t="e">
        <f>FIND("REV",Table_Query_from_m2mdata01[[#This Row],[fdesc]])</f>
        <v>#VALUE!</v>
      </c>
      <c r="K158" t="e">
        <f>FIND("`REV",Table_Query_from_m2mdata01[[#This Row],[fdescmemo]])</f>
        <v>#VALUE!</v>
      </c>
      <c r="L158" t="e">
        <f>FIND("`REV",Table_Query_from_m2mdata01[[#This Row],[fdesc]])</f>
        <v>#VALUE!</v>
      </c>
      <c r="M158"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158" t="str">
        <f>IF(LEFT(Table_Query_from_m2mdata01[[#This Row],[fpartnoOrginal]],4)="KRBY","KRBY","")</f>
        <v>KRBY</v>
      </c>
      <c r="O158" t="str">
        <f>IF(Table_Query_from_m2mdata01[[#This Row],[KirbyCheck]]="KRBY",RIGHT(Table_Query_from_m2mdata01[[#This Row],[fpartnoOrginal]],LEN(Table_Query_from_m2mdata01[[#This Row],[fpartnoOrginal]])-5),"")</f>
        <v>630-2325</v>
      </c>
      <c r="P158" s="2" t="str">
        <f>RIGHT(IF(Table_Query_from_m2mdata01[[#This Row],[FinalRevReview]]=TRUE,"9999",IF(Table_Query_from_m2mdata01[[#This Row],[fpartrev]]="NS",Table_Query_from_m2mdata01[[#This Row],[SELECT]],Table_Query_from_m2mdata01[[#This Row],[fpartrev]])),2)</f>
        <v>99</v>
      </c>
      <c r="Q158" s="2" t="str">
        <f>CONCATENATE("DMG ", Table_Query_from_m2mdata01[[#This Row],[fpartnoOrginal]])</f>
        <v>DMG KRBY-630-2325</v>
      </c>
      <c r="R158" s="2" t="str">
        <f>IF(LEFT(Table_Query_from_m2mdata01[[#This Row],[fpartnoOrginal]],3)="419","DontPrint",(IF(LEFT(Table_Query_from_m2mdata01[[#This Row],[fpartnoOrginal]],4)="2001","DontPrint",IF(LEFT(Table_Query_from_m2mdata01[[#This Row],[fpartnoOrginal]],3)="03D","DontPrint","DoPrint"))))</f>
        <v>DoPrint</v>
      </c>
      <c r="S158" s="2" t="b">
        <f>OR(Table_Query_from_m2mdata01[[#This Row],[KirbyCheck]]="KRBY",Table_Query_from_m2mdata01[[#This Row],[Gaston?]]="DontPrint")</f>
        <v>1</v>
      </c>
      <c r="T158" s="2" t="str">
        <f>IFERROR(VLOOKUP(Table_Query_from_m2mdata01[[#This Row],[fpartnoOrginal]],GastonRef!A:D,2,FALSE),"")</f>
        <v/>
      </c>
      <c r="U158" s="2" t="str">
        <f>IFERROR(VLOOKUP(Table_Query_from_m2mdata01[[#This Row],[fpartnoOrginal]],GastonRef!A:D,3,FALSE),"")</f>
        <v/>
      </c>
      <c r="V158" s="2" t="str">
        <f>IFERROR(VLOOKUP(Table_Query_from_m2mdata01[[#This Row],[fpartnoOrginal]],GastonRef!A:D,4,FALSE),"")</f>
        <v/>
      </c>
    </row>
    <row r="159" spans="1:22" x14ac:dyDescent="0.25">
      <c r="A159" t="s">
        <v>2588</v>
      </c>
      <c r="B159" t="s">
        <v>45</v>
      </c>
      <c r="C159">
        <v>20</v>
      </c>
      <c r="D159" t="s">
        <v>6</v>
      </c>
      <c r="E159" t="s">
        <v>456</v>
      </c>
      <c r="F159" t="s">
        <v>45</v>
      </c>
      <c r="G159" t="s">
        <v>3538</v>
      </c>
      <c r="H159" t="s">
        <v>396</v>
      </c>
      <c r="I159">
        <f>FIND("REV",Table_Query_from_m2mdata01[[#This Row],[fdescmemo]])</f>
        <v>71</v>
      </c>
      <c r="J159" t="e">
        <f>FIND("REV",Table_Query_from_m2mdata01[[#This Row],[fdesc]])</f>
        <v>#VALUE!</v>
      </c>
      <c r="K159" t="e">
        <f>FIND("`REV",Table_Query_from_m2mdata01[[#This Row],[fdescmemo]])</f>
        <v>#VALUE!</v>
      </c>
      <c r="L159" t="e">
        <f>FIND("`REV",Table_Query_from_m2mdata01[[#This Row],[fdesc]])</f>
        <v>#VALUE!</v>
      </c>
      <c r="M159"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159" t="str">
        <f>IF(LEFT(Table_Query_from_m2mdata01[[#This Row],[fpartnoOrginal]],4)="KRBY","KRBY","")</f>
        <v>KRBY</v>
      </c>
      <c r="O159" t="str">
        <f>IF(Table_Query_from_m2mdata01[[#This Row],[KirbyCheck]]="KRBY",RIGHT(Table_Query_from_m2mdata01[[#This Row],[fpartnoOrginal]],LEN(Table_Query_from_m2mdata01[[#This Row],[fpartnoOrginal]])-5),"")</f>
        <v>630-2325</v>
      </c>
      <c r="P159" s="2" t="str">
        <f>RIGHT(IF(Table_Query_from_m2mdata01[[#This Row],[FinalRevReview]]=TRUE,"9999",IF(Table_Query_from_m2mdata01[[#This Row],[fpartrev]]="NS",Table_Query_from_m2mdata01[[#This Row],[SELECT]],Table_Query_from_m2mdata01[[#This Row],[fpartrev]])),2)</f>
        <v>99</v>
      </c>
      <c r="Q159" s="2" t="str">
        <f>CONCATENATE("DMG ", Table_Query_from_m2mdata01[[#This Row],[fpartnoOrginal]])</f>
        <v>DMG KRBY-630-2325</v>
      </c>
      <c r="R159" s="2" t="str">
        <f>IF(LEFT(Table_Query_from_m2mdata01[[#This Row],[fpartnoOrginal]],3)="419","DontPrint",(IF(LEFT(Table_Query_from_m2mdata01[[#This Row],[fpartnoOrginal]],4)="2001","DontPrint",IF(LEFT(Table_Query_from_m2mdata01[[#This Row],[fpartnoOrginal]],3)="03D","DontPrint","DoPrint"))))</f>
        <v>DoPrint</v>
      </c>
      <c r="S159" s="2" t="b">
        <f>OR(Table_Query_from_m2mdata01[[#This Row],[KirbyCheck]]="KRBY",Table_Query_from_m2mdata01[[#This Row],[Gaston?]]="DontPrint")</f>
        <v>1</v>
      </c>
      <c r="T159" s="2" t="str">
        <f>IFERROR(VLOOKUP(Table_Query_from_m2mdata01[[#This Row],[fpartnoOrginal]],GastonRef!A:D,2,FALSE),"")</f>
        <v/>
      </c>
      <c r="U159" s="2" t="str">
        <f>IFERROR(VLOOKUP(Table_Query_from_m2mdata01[[#This Row],[fpartnoOrginal]],GastonRef!A:D,3,FALSE),"")</f>
        <v/>
      </c>
      <c r="V159" s="2" t="str">
        <f>IFERROR(VLOOKUP(Table_Query_from_m2mdata01[[#This Row],[fpartnoOrginal]],GastonRef!A:D,4,FALSE),"")</f>
        <v/>
      </c>
    </row>
    <row r="160" spans="1:22" x14ac:dyDescent="0.25">
      <c r="A160" t="s">
        <v>3133</v>
      </c>
      <c r="B160" t="s">
        <v>231</v>
      </c>
      <c r="C160">
        <v>1</v>
      </c>
      <c r="D160" t="s">
        <v>6</v>
      </c>
      <c r="E160" t="s">
        <v>396</v>
      </c>
      <c r="F160" t="s">
        <v>231</v>
      </c>
      <c r="G160" t="s">
        <v>3134</v>
      </c>
      <c r="H160" t="s">
        <v>121</v>
      </c>
      <c r="I160" t="e">
        <f>FIND("REV",Table_Query_from_m2mdata01[[#This Row],[fdescmemo]])</f>
        <v>#VALUE!</v>
      </c>
      <c r="J160" t="e">
        <f>FIND("REV",Table_Query_from_m2mdata01[[#This Row],[fdesc]])</f>
        <v>#VALUE!</v>
      </c>
      <c r="K160" t="e">
        <f>FIND("`REV",Table_Query_from_m2mdata01[[#This Row],[fdescmemo]])</f>
        <v>#VALUE!</v>
      </c>
      <c r="L160" t="e">
        <f>FIND("`REV",Table_Query_from_m2mdata01[[#This Row],[fdesc]])</f>
        <v>#VALUE!</v>
      </c>
      <c r="M16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60" t="str">
        <f>IF(LEFT(Table_Query_from_m2mdata01[[#This Row],[fpartnoOrginal]],4)="KRBY","KRBY","")</f>
        <v/>
      </c>
      <c r="O160" t="str">
        <f>IF(Table_Query_from_m2mdata01[[#This Row],[KirbyCheck]]="KRBY",RIGHT(Table_Query_from_m2mdata01[[#This Row],[fpartnoOrginal]],LEN(Table_Query_from_m2mdata01[[#This Row],[fpartnoOrginal]])-5),"")</f>
        <v/>
      </c>
      <c r="P160" s="2" t="str">
        <f>RIGHT(IF(Table_Query_from_m2mdata01[[#This Row],[FinalRevReview]]=TRUE,"9999",IF(Table_Query_from_m2mdata01[[#This Row],[fpartrev]]="NS",Table_Query_from_m2mdata01[[#This Row],[SELECT]],Table_Query_from_m2mdata01[[#This Row],[fpartrev]])),2)</f>
        <v>00</v>
      </c>
      <c r="Q160" s="2" t="str">
        <f>CONCATENATE("DMG ", Table_Query_from_m2mdata01[[#This Row],[fpartnoOrginal]])</f>
        <v>DMG REWORK1</v>
      </c>
      <c r="R160" s="2" t="str">
        <f>IF(LEFT(Table_Query_from_m2mdata01[[#This Row],[fpartnoOrginal]],3)="419","DontPrint",(IF(LEFT(Table_Query_from_m2mdata01[[#This Row],[fpartnoOrginal]],4)="2001","DontPrint",IF(LEFT(Table_Query_from_m2mdata01[[#This Row],[fpartnoOrginal]],3)="03D","DontPrint","DoPrint"))))</f>
        <v>DoPrint</v>
      </c>
      <c r="S160" s="2" t="b">
        <f>OR(Table_Query_from_m2mdata01[[#This Row],[KirbyCheck]]="KRBY",Table_Query_from_m2mdata01[[#This Row],[Gaston?]]="DontPrint")</f>
        <v>0</v>
      </c>
      <c r="T160" s="2" t="str">
        <f>IFERROR(VLOOKUP(Table_Query_from_m2mdata01[[#This Row],[fpartnoOrginal]],GastonRef!A:D,2,FALSE),"")</f>
        <v/>
      </c>
      <c r="U160" s="2" t="str">
        <f>IFERROR(VLOOKUP(Table_Query_from_m2mdata01[[#This Row],[fpartnoOrginal]],GastonRef!A:D,3,FALSE),"")</f>
        <v/>
      </c>
      <c r="V160" s="2" t="str">
        <f>IFERROR(VLOOKUP(Table_Query_from_m2mdata01[[#This Row],[fpartnoOrginal]],GastonRef!A:D,4,FALSE),"")</f>
        <v/>
      </c>
    </row>
    <row r="161" spans="1:22" x14ac:dyDescent="0.25">
      <c r="A161" t="s">
        <v>3758</v>
      </c>
      <c r="B161" t="s">
        <v>43</v>
      </c>
      <c r="C161">
        <v>34</v>
      </c>
      <c r="D161" t="s">
        <v>6</v>
      </c>
      <c r="E161" t="s">
        <v>429</v>
      </c>
      <c r="F161" t="s">
        <v>43</v>
      </c>
      <c r="G161" t="s">
        <v>430</v>
      </c>
      <c r="H161" t="s">
        <v>428</v>
      </c>
      <c r="I161" t="e">
        <f>FIND("REV",Table_Query_from_m2mdata01[[#This Row],[fdescmemo]])</f>
        <v>#VALUE!</v>
      </c>
      <c r="J161" t="e">
        <f>FIND("REV",Table_Query_from_m2mdata01[[#This Row],[fdesc]])</f>
        <v>#VALUE!</v>
      </c>
      <c r="K161" t="e">
        <f>FIND("`REV",Table_Query_from_m2mdata01[[#This Row],[fdescmemo]])</f>
        <v>#VALUE!</v>
      </c>
      <c r="L161" t="e">
        <f>FIND("`REV",Table_Query_from_m2mdata01[[#This Row],[fdesc]])</f>
        <v>#VALUE!</v>
      </c>
      <c r="M16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61" t="str">
        <f>IF(LEFT(Table_Query_from_m2mdata01[[#This Row],[fpartnoOrginal]],4)="KRBY","KRBY","")</f>
        <v/>
      </c>
      <c r="O161" t="str">
        <f>IF(Table_Query_from_m2mdata01[[#This Row],[KirbyCheck]]="KRBY",RIGHT(Table_Query_from_m2mdata01[[#This Row],[fpartnoOrginal]],LEN(Table_Query_from_m2mdata01[[#This Row],[fpartnoOrginal]])-5),"")</f>
        <v/>
      </c>
      <c r="P161" s="2" t="str">
        <f>RIGHT(IF(Table_Query_from_m2mdata01[[#This Row],[FinalRevReview]]=TRUE,"9999",IF(Table_Query_from_m2mdata01[[#This Row],[fpartrev]]="NS",Table_Query_from_m2mdata01[[#This Row],[SELECT]],Table_Query_from_m2mdata01[[#This Row],[fpartrev]])),2)</f>
        <v>02</v>
      </c>
      <c r="Q161" s="2" t="str">
        <f>CONCATENATE("DMG ", Table_Query_from_m2mdata01[[#This Row],[fpartnoOrginal]])</f>
        <v>DMG SULL-02250211-910</v>
      </c>
      <c r="R161" s="2" t="str">
        <f>IF(LEFT(Table_Query_from_m2mdata01[[#This Row],[fpartnoOrginal]],3)="419","DontPrint",(IF(LEFT(Table_Query_from_m2mdata01[[#This Row],[fpartnoOrginal]],4)="2001","DontPrint",IF(LEFT(Table_Query_from_m2mdata01[[#This Row],[fpartnoOrginal]],3)="03D","DontPrint","DoPrint"))))</f>
        <v>DoPrint</v>
      </c>
      <c r="S161" s="2" t="b">
        <f>OR(Table_Query_from_m2mdata01[[#This Row],[KirbyCheck]]="KRBY",Table_Query_from_m2mdata01[[#This Row],[Gaston?]]="DontPrint")</f>
        <v>0</v>
      </c>
      <c r="T161" s="2" t="str">
        <f>IFERROR(VLOOKUP(Table_Query_from_m2mdata01[[#This Row],[fpartnoOrginal]],GastonRef!A:D,2,FALSE),"")</f>
        <v/>
      </c>
      <c r="U161" s="2" t="str">
        <f>IFERROR(VLOOKUP(Table_Query_from_m2mdata01[[#This Row],[fpartnoOrginal]],GastonRef!A:D,3,FALSE),"")</f>
        <v/>
      </c>
      <c r="V161" s="2" t="str">
        <f>IFERROR(VLOOKUP(Table_Query_from_m2mdata01[[#This Row],[fpartnoOrginal]],GastonRef!A:D,4,FALSE),"")</f>
        <v/>
      </c>
    </row>
    <row r="162" spans="1:22" x14ac:dyDescent="0.25">
      <c r="A162" t="s">
        <v>2777</v>
      </c>
      <c r="B162" t="s">
        <v>41</v>
      </c>
      <c r="C162">
        <v>109</v>
      </c>
      <c r="D162" t="s">
        <v>6</v>
      </c>
      <c r="E162" t="s">
        <v>2591</v>
      </c>
      <c r="F162" t="s">
        <v>41</v>
      </c>
      <c r="G162" t="s">
        <v>2779</v>
      </c>
      <c r="H162" t="s">
        <v>2778</v>
      </c>
      <c r="I162">
        <f>FIND("REV",Table_Query_from_m2mdata01[[#This Row],[fdescmemo]])</f>
        <v>53</v>
      </c>
      <c r="J162" t="e">
        <f>FIND("REV",Table_Query_from_m2mdata01[[#This Row],[fdesc]])</f>
        <v>#VALUE!</v>
      </c>
      <c r="K162" t="e">
        <f>FIND("`REV",Table_Query_from_m2mdata01[[#This Row],[fdescmemo]])</f>
        <v>#VALUE!</v>
      </c>
      <c r="L162" t="e">
        <f>FIND("`REV",Table_Query_from_m2mdata01[[#This Row],[fdesc]])</f>
        <v>#VALUE!</v>
      </c>
      <c r="M16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04</v>
      </c>
      <c r="N162" t="str">
        <f>IF(LEFT(Table_Query_from_m2mdata01[[#This Row],[fpartnoOrginal]],4)="KRBY","KRBY","")</f>
        <v/>
      </c>
      <c r="O162" t="str">
        <f>IF(Table_Query_from_m2mdata01[[#This Row],[KirbyCheck]]="KRBY",RIGHT(Table_Query_from_m2mdata01[[#This Row],[fpartnoOrginal]],LEN(Table_Query_from_m2mdata01[[#This Row],[fpartnoOrginal]])-5),"")</f>
        <v/>
      </c>
      <c r="P162" s="2" t="str">
        <f>RIGHT(IF(Table_Query_from_m2mdata01[[#This Row],[FinalRevReview]]=TRUE,"9999",IF(Table_Query_from_m2mdata01[[#This Row],[fpartrev]]="NS",Table_Query_from_m2mdata01[[#This Row],[SELECT]],Table_Query_from_m2mdata01[[#This Row],[fpartrev]])),2)</f>
        <v>04</v>
      </c>
      <c r="Q162" s="2" t="str">
        <f>CONCATENATE("DMG ", Table_Query_from_m2mdata01[[#This Row],[fpartnoOrginal]])</f>
        <v>DMG SULL-I-250039-904</v>
      </c>
      <c r="R162" s="2" t="str">
        <f>IF(LEFT(Table_Query_from_m2mdata01[[#This Row],[fpartnoOrginal]],3)="419","DontPrint",(IF(LEFT(Table_Query_from_m2mdata01[[#This Row],[fpartnoOrginal]],4)="2001","DontPrint",IF(LEFT(Table_Query_from_m2mdata01[[#This Row],[fpartnoOrginal]],3)="03D","DontPrint","DoPrint"))))</f>
        <v>DoPrint</v>
      </c>
      <c r="S162" s="2" t="b">
        <f>OR(Table_Query_from_m2mdata01[[#This Row],[KirbyCheck]]="KRBY",Table_Query_from_m2mdata01[[#This Row],[Gaston?]]="DontPrint")</f>
        <v>0</v>
      </c>
      <c r="T162" s="2" t="str">
        <f>IFERROR(VLOOKUP(Table_Query_from_m2mdata01[[#This Row],[fpartnoOrginal]],GastonRef!A:D,2,FALSE),"")</f>
        <v/>
      </c>
      <c r="U162" s="2" t="str">
        <f>IFERROR(VLOOKUP(Table_Query_from_m2mdata01[[#This Row],[fpartnoOrginal]],GastonRef!A:D,3,FALSE),"")</f>
        <v/>
      </c>
      <c r="V162" s="2" t="str">
        <f>IFERROR(VLOOKUP(Table_Query_from_m2mdata01[[#This Row],[fpartnoOrginal]],GastonRef!A:D,4,FALSE),"")</f>
        <v/>
      </c>
    </row>
    <row r="163" spans="1:22" x14ac:dyDescent="0.25">
      <c r="A163" t="s">
        <v>3146</v>
      </c>
      <c r="B163" t="s">
        <v>11</v>
      </c>
      <c r="C163">
        <v>10</v>
      </c>
      <c r="D163" t="s">
        <v>6</v>
      </c>
      <c r="E163" t="s">
        <v>3148</v>
      </c>
      <c r="F163" t="s">
        <v>11</v>
      </c>
      <c r="G163" t="s">
        <v>3149</v>
      </c>
      <c r="H163" t="s">
        <v>3147</v>
      </c>
      <c r="I163">
        <f>FIND("REV",Table_Query_from_m2mdata01[[#This Row],[fdescmemo]])</f>
        <v>60</v>
      </c>
      <c r="J163" t="e">
        <f>FIND("REV",Table_Query_from_m2mdata01[[#This Row],[fdesc]])</f>
        <v>#VALUE!</v>
      </c>
      <c r="K163" t="e">
        <f>FIND("`REV",Table_Query_from_m2mdata01[[#This Row],[fdescmemo]])</f>
        <v>#VALUE!</v>
      </c>
      <c r="L163" t="e">
        <f>FIND("`REV",Table_Query_from_m2mdata01[[#This Row],[fdesc]])</f>
        <v>#VALUE!</v>
      </c>
      <c r="M163"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163" t="str">
        <f>IF(LEFT(Table_Query_from_m2mdata01[[#This Row],[fpartnoOrginal]],4)="KRBY","KRBY","")</f>
        <v>KRBY</v>
      </c>
      <c r="O163" t="str">
        <f>IF(Table_Query_from_m2mdata01[[#This Row],[KirbyCheck]]="KRBY",RIGHT(Table_Query_from_m2mdata01[[#This Row],[fpartnoOrginal]],LEN(Table_Query_from_m2mdata01[[#This Row],[fpartnoOrginal]])-5),"")</f>
        <v>263-6566</v>
      </c>
      <c r="P163" s="2" t="str">
        <f>RIGHT(IF(Table_Query_from_m2mdata01[[#This Row],[FinalRevReview]]=TRUE,"9999",IF(Table_Query_from_m2mdata01[[#This Row],[fpartrev]]="NS",Table_Query_from_m2mdata01[[#This Row],[SELECT]],Table_Query_from_m2mdata01[[#This Row],[fpartrev]])),2)</f>
        <v>99</v>
      </c>
      <c r="Q163" s="2" t="str">
        <f>CONCATENATE("DMG ", Table_Query_from_m2mdata01[[#This Row],[fpartnoOrginal]])</f>
        <v>DMG KRBY-263-6566</v>
      </c>
      <c r="R163" s="2" t="str">
        <f>IF(LEFT(Table_Query_from_m2mdata01[[#This Row],[fpartnoOrginal]],3)="419","DontPrint",(IF(LEFT(Table_Query_from_m2mdata01[[#This Row],[fpartnoOrginal]],4)="2001","DontPrint",IF(LEFT(Table_Query_from_m2mdata01[[#This Row],[fpartnoOrginal]],3)="03D","DontPrint","DoPrint"))))</f>
        <v>DoPrint</v>
      </c>
      <c r="S163" s="2" t="b">
        <f>OR(Table_Query_from_m2mdata01[[#This Row],[KirbyCheck]]="KRBY",Table_Query_from_m2mdata01[[#This Row],[Gaston?]]="DontPrint")</f>
        <v>1</v>
      </c>
      <c r="T163" s="2" t="str">
        <f>IFERROR(VLOOKUP(Table_Query_from_m2mdata01[[#This Row],[fpartnoOrginal]],GastonRef!A:D,2,FALSE),"")</f>
        <v/>
      </c>
      <c r="U163" s="2" t="str">
        <f>IFERROR(VLOOKUP(Table_Query_from_m2mdata01[[#This Row],[fpartnoOrginal]],GastonRef!A:D,3,FALSE),"")</f>
        <v/>
      </c>
      <c r="V163" s="2" t="str">
        <f>IFERROR(VLOOKUP(Table_Query_from_m2mdata01[[#This Row],[fpartnoOrginal]],GastonRef!A:D,4,FALSE),"")</f>
        <v/>
      </c>
    </row>
    <row r="164" spans="1:22" x14ac:dyDescent="0.25">
      <c r="A164" t="s">
        <v>3794</v>
      </c>
      <c r="B164" t="s">
        <v>45</v>
      </c>
      <c r="C164">
        <v>30</v>
      </c>
      <c r="D164" t="s">
        <v>6</v>
      </c>
      <c r="E164" t="s">
        <v>589</v>
      </c>
      <c r="F164" t="s">
        <v>45</v>
      </c>
      <c r="G164" t="s">
        <v>590</v>
      </c>
      <c r="H164" t="s">
        <v>670</v>
      </c>
      <c r="I164" t="e">
        <f>FIND("REV",Table_Query_from_m2mdata01[[#This Row],[fdescmemo]])</f>
        <v>#VALUE!</v>
      </c>
      <c r="J164" t="e">
        <f>FIND("REV",Table_Query_from_m2mdata01[[#This Row],[fdesc]])</f>
        <v>#VALUE!</v>
      </c>
      <c r="K164" t="e">
        <f>FIND("`REV",Table_Query_from_m2mdata01[[#This Row],[fdescmemo]])</f>
        <v>#VALUE!</v>
      </c>
      <c r="L164" t="e">
        <f>FIND("`REV",Table_Query_from_m2mdata01[[#This Row],[fdesc]])</f>
        <v>#VALUE!</v>
      </c>
      <c r="M164"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64" t="str">
        <f>IF(LEFT(Table_Query_from_m2mdata01[[#This Row],[fpartnoOrginal]],4)="KRBY","KRBY","")</f>
        <v/>
      </c>
      <c r="O164" t="str">
        <f>IF(Table_Query_from_m2mdata01[[#This Row],[KirbyCheck]]="KRBY",RIGHT(Table_Query_from_m2mdata01[[#This Row],[fpartnoOrginal]],LEN(Table_Query_from_m2mdata01[[#This Row],[fpartnoOrginal]])-5),"")</f>
        <v/>
      </c>
      <c r="P164" s="2" t="str">
        <f>RIGHT(IF(Table_Query_from_m2mdata01[[#This Row],[FinalRevReview]]=TRUE,"9999",IF(Table_Query_from_m2mdata01[[#This Row],[fpartrev]]="NS",Table_Query_from_m2mdata01[[#This Row],[SELECT]],Table_Query_from_m2mdata01[[#This Row],[fpartrev]])),2)</f>
        <v>03</v>
      </c>
      <c r="Q164" s="2" t="str">
        <f>CONCATENATE("DMG ", Table_Query_from_m2mdata01[[#This Row],[fpartnoOrginal]])</f>
        <v>DMG SRC-02250138-181</v>
      </c>
      <c r="R164" s="2" t="str">
        <f>IF(LEFT(Table_Query_from_m2mdata01[[#This Row],[fpartnoOrginal]],3)="419","DontPrint",(IF(LEFT(Table_Query_from_m2mdata01[[#This Row],[fpartnoOrginal]],4)="2001","DontPrint",IF(LEFT(Table_Query_from_m2mdata01[[#This Row],[fpartnoOrginal]],3)="03D","DontPrint","DoPrint"))))</f>
        <v>DoPrint</v>
      </c>
      <c r="S164" s="2" t="b">
        <f>OR(Table_Query_from_m2mdata01[[#This Row],[KirbyCheck]]="KRBY",Table_Query_from_m2mdata01[[#This Row],[Gaston?]]="DontPrint")</f>
        <v>0</v>
      </c>
      <c r="T164" s="2" t="str">
        <f>IFERROR(VLOOKUP(Table_Query_from_m2mdata01[[#This Row],[fpartnoOrginal]],GastonRef!A:D,2,FALSE),"")</f>
        <v/>
      </c>
      <c r="U164" s="2" t="str">
        <f>IFERROR(VLOOKUP(Table_Query_from_m2mdata01[[#This Row],[fpartnoOrginal]],GastonRef!A:D,3,FALSE),"")</f>
        <v/>
      </c>
      <c r="V164" s="2" t="str">
        <f>IFERROR(VLOOKUP(Table_Query_from_m2mdata01[[#This Row],[fpartnoOrginal]],GastonRef!A:D,4,FALSE),"")</f>
        <v/>
      </c>
    </row>
    <row r="165" spans="1:22" x14ac:dyDescent="0.25">
      <c r="A165" t="s">
        <v>3724</v>
      </c>
      <c r="B165" t="s">
        <v>81</v>
      </c>
      <c r="C165">
        <v>5</v>
      </c>
      <c r="D165" t="s">
        <v>6</v>
      </c>
      <c r="E165" t="s">
        <v>208</v>
      </c>
      <c r="F165" t="s">
        <v>81</v>
      </c>
      <c r="G165" t="s">
        <v>10</v>
      </c>
      <c r="H165" t="s">
        <v>381</v>
      </c>
      <c r="I165" t="e">
        <f>FIND("REV",Table_Query_from_m2mdata01[[#This Row],[fdescmemo]])</f>
        <v>#VALUE!</v>
      </c>
      <c r="J165" t="e">
        <f>FIND("REV",Table_Query_from_m2mdata01[[#This Row],[fdesc]])</f>
        <v>#VALUE!</v>
      </c>
      <c r="K165" t="e">
        <f>FIND("`REV",Table_Query_from_m2mdata01[[#This Row],[fdescmemo]])</f>
        <v>#VALUE!</v>
      </c>
      <c r="L165" t="e">
        <f>FIND("`REV",Table_Query_from_m2mdata01[[#This Row],[fdesc]])</f>
        <v>#VALUE!</v>
      </c>
      <c r="M165"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65" t="str">
        <f>IF(LEFT(Table_Query_from_m2mdata01[[#This Row],[fpartnoOrginal]],4)="KRBY","KRBY","")</f>
        <v/>
      </c>
      <c r="O165" t="str">
        <f>IF(Table_Query_from_m2mdata01[[#This Row],[KirbyCheck]]="KRBY",RIGHT(Table_Query_from_m2mdata01[[#This Row],[fpartnoOrginal]],LEN(Table_Query_from_m2mdata01[[#This Row],[fpartnoOrginal]])-5),"")</f>
        <v/>
      </c>
      <c r="P165" s="2" t="str">
        <f>RIGHT(IF(Table_Query_from_m2mdata01[[#This Row],[FinalRevReview]]=TRUE,"9999",IF(Table_Query_from_m2mdata01[[#This Row],[fpartrev]]="NS",Table_Query_from_m2mdata01[[#This Row],[SELECT]],Table_Query_from_m2mdata01[[#This Row],[fpartrev]])),2)</f>
        <v>08</v>
      </c>
      <c r="Q165" s="2" t="str">
        <f>CONCATENATE("DMG ", Table_Query_from_m2mdata01[[#This Row],[fpartnoOrginal]])</f>
        <v>DMG SRC-02250164-386</v>
      </c>
      <c r="R165" s="2" t="str">
        <f>IF(LEFT(Table_Query_from_m2mdata01[[#This Row],[fpartnoOrginal]],3)="419","DontPrint",(IF(LEFT(Table_Query_from_m2mdata01[[#This Row],[fpartnoOrginal]],4)="2001","DontPrint",IF(LEFT(Table_Query_from_m2mdata01[[#This Row],[fpartnoOrginal]],3)="03D","DontPrint","DoPrint"))))</f>
        <v>DoPrint</v>
      </c>
      <c r="S165" s="2" t="b">
        <f>OR(Table_Query_from_m2mdata01[[#This Row],[KirbyCheck]]="KRBY",Table_Query_from_m2mdata01[[#This Row],[Gaston?]]="DontPrint")</f>
        <v>0</v>
      </c>
      <c r="T165" s="2" t="str">
        <f>IFERROR(VLOOKUP(Table_Query_from_m2mdata01[[#This Row],[fpartnoOrginal]],GastonRef!A:D,2,FALSE),"")</f>
        <v/>
      </c>
      <c r="U165" s="2" t="str">
        <f>IFERROR(VLOOKUP(Table_Query_from_m2mdata01[[#This Row],[fpartnoOrginal]],GastonRef!A:D,3,FALSE),"")</f>
        <v/>
      </c>
      <c r="V165" s="2" t="str">
        <f>IFERROR(VLOOKUP(Table_Query_from_m2mdata01[[#This Row],[fpartnoOrginal]],GastonRef!A:D,4,FALSE),"")</f>
        <v/>
      </c>
    </row>
    <row r="166" spans="1:22" x14ac:dyDescent="0.25">
      <c r="A166" t="s">
        <v>3725</v>
      </c>
      <c r="B166" t="s">
        <v>81</v>
      </c>
      <c r="C166">
        <v>5</v>
      </c>
      <c r="D166" t="s">
        <v>6</v>
      </c>
      <c r="E166" t="s">
        <v>208</v>
      </c>
      <c r="F166" t="s">
        <v>81</v>
      </c>
      <c r="G166" t="s">
        <v>10</v>
      </c>
      <c r="H166" t="s">
        <v>381</v>
      </c>
      <c r="I166" t="e">
        <f>FIND("REV",Table_Query_from_m2mdata01[[#This Row],[fdescmemo]])</f>
        <v>#VALUE!</v>
      </c>
      <c r="J166" t="e">
        <f>FIND("REV",Table_Query_from_m2mdata01[[#This Row],[fdesc]])</f>
        <v>#VALUE!</v>
      </c>
      <c r="K166" t="e">
        <f>FIND("`REV",Table_Query_from_m2mdata01[[#This Row],[fdescmemo]])</f>
        <v>#VALUE!</v>
      </c>
      <c r="L166" t="e">
        <f>FIND("`REV",Table_Query_from_m2mdata01[[#This Row],[fdesc]])</f>
        <v>#VALUE!</v>
      </c>
      <c r="M166"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66" t="str">
        <f>IF(LEFT(Table_Query_from_m2mdata01[[#This Row],[fpartnoOrginal]],4)="KRBY","KRBY","")</f>
        <v/>
      </c>
      <c r="O166" t="str">
        <f>IF(Table_Query_from_m2mdata01[[#This Row],[KirbyCheck]]="KRBY",RIGHT(Table_Query_from_m2mdata01[[#This Row],[fpartnoOrginal]],LEN(Table_Query_from_m2mdata01[[#This Row],[fpartnoOrginal]])-5),"")</f>
        <v/>
      </c>
      <c r="P166" s="2" t="str">
        <f>RIGHT(IF(Table_Query_from_m2mdata01[[#This Row],[FinalRevReview]]=TRUE,"9999",IF(Table_Query_from_m2mdata01[[#This Row],[fpartrev]]="NS",Table_Query_from_m2mdata01[[#This Row],[SELECT]],Table_Query_from_m2mdata01[[#This Row],[fpartrev]])),2)</f>
        <v>08</v>
      </c>
      <c r="Q166" s="2" t="str">
        <f>CONCATENATE("DMG ", Table_Query_from_m2mdata01[[#This Row],[fpartnoOrginal]])</f>
        <v>DMG SRC-02250164-386</v>
      </c>
      <c r="R166" s="2" t="str">
        <f>IF(LEFT(Table_Query_from_m2mdata01[[#This Row],[fpartnoOrginal]],3)="419","DontPrint",(IF(LEFT(Table_Query_from_m2mdata01[[#This Row],[fpartnoOrginal]],4)="2001","DontPrint",IF(LEFT(Table_Query_from_m2mdata01[[#This Row],[fpartnoOrginal]],3)="03D","DontPrint","DoPrint"))))</f>
        <v>DoPrint</v>
      </c>
      <c r="S166" s="2" t="b">
        <f>OR(Table_Query_from_m2mdata01[[#This Row],[KirbyCheck]]="KRBY",Table_Query_from_m2mdata01[[#This Row],[Gaston?]]="DontPrint")</f>
        <v>0</v>
      </c>
      <c r="T166" s="2" t="str">
        <f>IFERROR(VLOOKUP(Table_Query_from_m2mdata01[[#This Row],[fpartnoOrginal]],GastonRef!A:D,2,FALSE),"")</f>
        <v/>
      </c>
      <c r="U166" s="2" t="str">
        <f>IFERROR(VLOOKUP(Table_Query_from_m2mdata01[[#This Row],[fpartnoOrginal]],GastonRef!A:D,3,FALSE),"")</f>
        <v/>
      </c>
      <c r="V166" s="2" t="str">
        <f>IFERROR(VLOOKUP(Table_Query_from_m2mdata01[[#This Row],[fpartnoOrginal]],GastonRef!A:D,4,FALSE),"")</f>
        <v/>
      </c>
    </row>
    <row r="167" spans="1:22" x14ac:dyDescent="0.25">
      <c r="A167" t="s">
        <v>3543</v>
      </c>
      <c r="B167" t="s">
        <v>41</v>
      </c>
      <c r="C167">
        <v>15</v>
      </c>
      <c r="D167" t="s">
        <v>6</v>
      </c>
      <c r="E167" t="s">
        <v>172</v>
      </c>
      <c r="F167" t="s">
        <v>41</v>
      </c>
      <c r="G167" t="s">
        <v>10</v>
      </c>
      <c r="H167" t="s">
        <v>440</v>
      </c>
      <c r="I167" t="e">
        <f>FIND("REV",Table_Query_from_m2mdata01[[#This Row],[fdescmemo]])</f>
        <v>#VALUE!</v>
      </c>
      <c r="J167" t="e">
        <f>FIND("REV",Table_Query_from_m2mdata01[[#This Row],[fdesc]])</f>
        <v>#VALUE!</v>
      </c>
      <c r="K167" t="e">
        <f>FIND("`REV",Table_Query_from_m2mdata01[[#This Row],[fdescmemo]])</f>
        <v>#VALUE!</v>
      </c>
      <c r="L167" t="e">
        <f>FIND("`REV",Table_Query_from_m2mdata01[[#This Row],[fdesc]])</f>
        <v>#VALUE!</v>
      </c>
      <c r="M167"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67" t="str">
        <f>IF(LEFT(Table_Query_from_m2mdata01[[#This Row],[fpartnoOrginal]],4)="KRBY","KRBY","")</f>
        <v/>
      </c>
      <c r="O167" t="str">
        <f>IF(Table_Query_from_m2mdata01[[#This Row],[KirbyCheck]]="KRBY",RIGHT(Table_Query_from_m2mdata01[[#This Row],[fpartnoOrginal]],LEN(Table_Query_from_m2mdata01[[#This Row],[fpartnoOrginal]])-5),"")</f>
        <v/>
      </c>
      <c r="P167" s="2" t="str">
        <f>RIGHT(IF(Table_Query_from_m2mdata01[[#This Row],[FinalRevReview]]=TRUE,"9999",IF(Table_Query_from_m2mdata01[[#This Row],[fpartrev]]="NS",Table_Query_from_m2mdata01[[#This Row],[SELECT]],Table_Query_from_m2mdata01[[#This Row],[fpartrev]])),2)</f>
        <v>04</v>
      </c>
      <c r="Q167" s="2" t="str">
        <f>CONCATENATE("DMG ", Table_Query_from_m2mdata01[[#This Row],[fpartnoOrginal]])</f>
        <v>DMG SRC-02250164-550</v>
      </c>
      <c r="R167" s="2" t="str">
        <f>IF(LEFT(Table_Query_from_m2mdata01[[#This Row],[fpartnoOrginal]],3)="419","DontPrint",(IF(LEFT(Table_Query_from_m2mdata01[[#This Row],[fpartnoOrginal]],4)="2001","DontPrint",IF(LEFT(Table_Query_from_m2mdata01[[#This Row],[fpartnoOrginal]],3)="03D","DontPrint","DoPrint"))))</f>
        <v>DoPrint</v>
      </c>
      <c r="S167" s="2" t="b">
        <f>OR(Table_Query_from_m2mdata01[[#This Row],[KirbyCheck]]="KRBY",Table_Query_from_m2mdata01[[#This Row],[Gaston?]]="DontPrint")</f>
        <v>0</v>
      </c>
      <c r="T167" s="2" t="str">
        <f>IFERROR(VLOOKUP(Table_Query_from_m2mdata01[[#This Row],[fpartnoOrginal]],GastonRef!A:D,2,FALSE),"")</f>
        <v/>
      </c>
      <c r="U167" s="2" t="str">
        <f>IFERROR(VLOOKUP(Table_Query_from_m2mdata01[[#This Row],[fpartnoOrginal]],GastonRef!A:D,3,FALSE),"")</f>
        <v/>
      </c>
      <c r="V167" s="2" t="str">
        <f>IFERROR(VLOOKUP(Table_Query_from_m2mdata01[[#This Row],[fpartnoOrginal]],GastonRef!A:D,4,FALSE),"")</f>
        <v/>
      </c>
    </row>
    <row r="168" spans="1:22" x14ac:dyDescent="0.25">
      <c r="A168" t="s">
        <v>3544</v>
      </c>
      <c r="B168" t="s">
        <v>41</v>
      </c>
      <c r="C168">
        <v>15</v>
      </c>
      <c r="D168" t="s">
        <v>6</v>
      </c>
      <c r="E168" t="s">
        <v>569</v>
      </c>
      <c r="F168" t="s">
        <v>41</v>
      </c>
      <c r="G168" t="s">
        <v>10</v>
      </c>
      <c r="H168" t="s">
        <v>632</v>
      </c>
      <c r="I168" t="e">
        <f>FIND("REV",Table_Query_from_m2mdata01[[#This Row],[fdescmemo]])</f>
        <v>#VALUE!</v>
      </c>
      <c r="J168" t="e">
        <f>FIND("REV",Table_Query_from_m2mdata01[[#This Row],[fdesc]])</f>
        <v>#VALUE!</v>
      </c>
      <c r="K168" t="e">
        <f>FIND("`REV",Table_Query_from_m2mdata01[[#This Row],[fdescmemo]])</f>
        <v>#VALUE!</v>
      </c>
      <c r="L168" t="e">
        <f>FIND("`REV",Table_Query_from_m2mdata01[[#This Row],[fdesc]])</f>
        <v>#VALUE!</v>
      </c>
      <c r="M168"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68" t="str">
        <f>IF(LEFT(Table_Query_from_m2mdata01[[#This Row],[fpartnoOrginal]],4)="KRBY","KRBY","")</f>
        <v/>
      </c>
      <c r="O168" t="str">
        <f>IF(Table_Query_from_m2mdata01[[#This Row],[KirbyCheck]]="KRBY",RIGHT(Table_Query_from_m2mdata01[[#This Row],[fpartnoOrginal]],LEN(Table_Query_from_m2mdata01[[#This Row],[fpartnoOrginal]])-5),"")</f>
        <v/>
      </c>
      <c r="P168" s="2" t="str">
        <f>RIGHT(IF(Table_Query_from_m2mdata01[[#This Row],[FinalRevReview]]=TRUE,"9999",IF(Table_Query_from_m2mdata01[[#This Row],[fpartrev]]="NS",Table_Query_from_m2mdata01[[#This Row],[SELECT]],Table_Query_from_m2mdata01[[#This Row],[fpartrev]])),2)</f>
        <v>04</v>
      </c>
      <c r="Q168" s="2" t="str">
        <f>CONCATENATE("DMG ", Table_Query_from_m2mdata01[[#This Row],[fpartnoOrginal]])</f>
        <v>DMG SRC-02250164-707</v>
      </c>
      <c r="R168" s="2" t="str">
        <f>IF(LEFT(Table_Query_from_m2mdata01[[#This Row],[fpartnoOrginal]],3)="419","DontPrint",(IF(LEFT(Table_Query_from_m2mdata01[[#This Row],[fpartnoOrginal]],4)="2001","DontPrint",IF(LEFT(Table_Query_from_m2mdata01[[#This Row],[fpartnoOrginal]],3)="03D","DontPrint","DoPrint"))))</f>
        <v>DoPrint</v>
      </c>
      <c r="S168" s="2" t="b">
        <f>OR(Table_Query_from_m2mdata01[[#This Row],[KirbyCheck]]="KRBY",Table_Query_from_m2mdata01[[#This Row],[Gaston?]]="DontPrint")</f>
        <v>0</v>
      </c>
      <c r="T168" s="2" t="str">
        <f>IFERROR(VLOOKUP(Table_Query_from_m2mdata01[[#This Row],[fpartnoOrginal]],GastonRef!A:D,2,FALSE),"")</f>
        <v/>
      </c>
      <c r="U168" s="2" t="str">
        <f>IFERROR(VLOOKUP(Table_Query_from_m2mdata01[[#This Row],[fpartnoOrginal]],GastonRef!A:D,3,FALSE),"")</f>
        <v/>
      </c>
      <c r="V168" s="2" t="str">
        <f>IFERROR(VLOOKUP(Table_Query_from_m2mdata01[[#This Row],[fpartnoOrginal]],GastonRef!A:D,4,FALSE),"")</f>
        <v/>
      </c>
    </row>
    <row r="169" spans="1:22" x14ac:dyDescent="0.25">
      <c r="A169" t="s">
        <v>3385</v>
      </c>
      <c r="B169" t="s">
        <v>41</v>
      </c>
      <c r="C169">
        <v>15</v>
      </c>
      <c r="D169" t="s">
        <v>6</v>
      </c>
      <c r="E169" t="s">
        <v>569</v>
      </c>
      <c r="F169" t="s">
        <v>41</v>
      </c>
      <c r="G169" t="s">
        <v>10</v>
      </c>
      <c r="H169" t="s">
        <v>632</v>
      </c>
      <c r="I169" t="e">
        <f>FIND("REV",Table_Query_from_m2mdata01[[#This Row],[fdescmemo]])</f>
        <v>#VALUE!</v>
      </c>
      <c r="J169" t="e">
        <f>FIND("REV",Table_Query_from_m2mdata01[[#This Row],[fdesc]])</f>
        <v>#VALUE!</v>
      </c>
      <c r="K169" t="e">
        <f>FIND("`REV",Table_Query_from_m2mdata01[[#This Row],[fdescmemo]])</f>
        <v>#VALUE!</v>
      </c>
      <c r="L169" t="e">
        <f>FIND("`REV",Table_Query_from_m2mdata01[[#This Row],[fdesc]])</f>
        <v>#VALUE!</v>
      </c>
      <c r="M169"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69" t="str">
        <f>IF(LEFT(Table_Query_from_m2mdata01[[#This Row],[fpartnoOrginal]],4)="KRBY","KRBY","")</f>
        <v/>
      </c>
      <c r="O169" t="str">
        <f>IF(Table_Query_from_m2mdata01[[#This Row],[KirbyCheck]]="KRBY",RIGHT(Table_Query_from_m2mdata01[[#This Row],[fpartnoOrginal]],LEN(Table_Query_from_m2mdata01[[#This Row],[fpartnoOrginal]])-5),"")</f>
        <v/>
      </c>
      <c r="P169" s="2" t="str">
        <f>RIGHT(IF(Table_Query_from_m2mdata01[[#This Row],[FinalRevReview]]=TRUE,"9999",IF(Table_Query_from_m2mdata01[[#This Row],[fpartrev]]="NS",Table_Query_from_m2mdata01[[#This Row],[SELECT]],Table_Query_from_m2mdata01[[#This Row],[fpartrev]])),2)</f>
        <v>04</v>
      </c>
      <c r="Q169" s="2" t="str">
        <f>CONCATENATE("DMG ", Table_Query_from_m2mdata01[[#This Row],[fpartnoOrginal]])</f>
        <v>DMG SRC-02250164-707</v>
      </c>
      <c r="R169" s="2" t="str">
        <f>IF(LEFT(Table_Query_from_m2mdata01[[#This Row],[fpartnoOrginal]],3)="419","DontPrint",(IF(LEFT(Table_Query_from_m2mdata01[[#This Row],[fpartnoOrginal]],4)="2001","DontPrint",IF(LEFT(Table_Query_from_m2mdata01[[#This Row],[fpartnoOrginal]],3)="03D","DontPrint","DoPrint"))))</f>
        <v>DoPrint</v>
      </c>
      <c r="S169" s="2" t="b">
        <f>OR(Table_Query_from_m2mdata01[[#This Row],[KirbyCheck]]="KRBY",Table_Query_from_m2mdata01[[#This Row],[Gaston?]]="DontPrint")</f>
        <v>0</v>
      </c>
      <c r="T169" s="2" t="str">
        <f>IFERROR(VLOOKUP(Table_Query_from_m2mdata01[[#This Row],[fpartnoOrginal]],GastonRef!A:D,2,FALSE),"")</f>
        <v/>
      </c>
      <c r="U169" s="2" t="str">
        <f>IFERROR(VLOOKUP(Table_Query_from_m2mdata01[[#This Row],[fpartnoOrginal]],GastonRef!A:D,3,FALSE),"")</f>
        <v/>
      </c>
      <c r="V169" s="2" t="str">
        <f>IFERROR(VLOOKUP(Table_Query_from_m2mdata01[[#This Row],[fpartnoOrginal]],GastonRef!A:D,4,FALSE),"")</f>
        <v/>
      </c>
    </row>
    <row r="170" spans="1:22" x14ac:dyDescent="0.25">
      <c r="A170" t="s">
        <v>3545</v>
      </c>
      <c r="B170" t="s">
        <v>170</v>
      </c>
      <c r="C170">
        <v>10</v>
      </c>
      <c r="D170" t="s">
        <v>6</v>
      </c>
      <c r="E170" t="s">
        <v>171</v>
      </c>
      <c r="F170" t="s">
        <v>170</v>
      </c>
      <c r="G170" t="s">
        <v>10</v>
      </c>
      <c r="H170" t="s">
        <v>379</v>
      </c>
      <c r="I170" t="e">
        <f>FIND("REV",Table_Query_from_m2mdata01[[#This Row],[fdescmemo]])</f>
        <v>#VALUE!</v>
      </c>
      <c r="J170" t="e">
        <f>FIND("REV",Table_Query_from_m2mdata01[[#This Row],[fdesc]])</f>
        <v>#VALUE!</v>
      </c>
      <c r="K170" t="e">
        <f>FIND("`REV",Table_Query_from_m2mdata01[[#This Row],[fdescmemo]])</f>
        <v>#VALUE!</v>
      </c>
      <c r="L170" t="e">
        <f>FIND("`REV",Table_Query_from_m2mdata01[[#This Row],[fdesc]])</f>
        <v>#VALUE!</v>
      </c>
      <c r="M170"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0" t="str">
        <f>IF(LEFT(Table_Query_from_m2mdata01[[#This Row],[fpartnoOrginal]],4)="KRBY","KRBY","")</f>
        <v/>
      </c>
      <c r="O170" t="str">
        <f>IF(Table_Query_from_m2mdata01[[#This Row],[KirbyCheck]]="KRBY",RIGHT(Table_Query_from_m2mdata01[[#This Row],[fpartnoOrginal]],LEN(Table_Query_from_m2mdata01[[#This Row],[fpartnoOrginal]])-5),"")</f>
        <v/>
      </c>
      <c r="P170" s="2" t="str">
        <f>RIGHT(IF(Table_Query_from_m2mdata01[[#This Row],[FinalRevReview]]=TRUE,"9999",IF(Table_Query_from_m2mdata01[[#This Row],[fpartrev]]="NS",Table_Query_from_m2mdata01[[#This Row],[SELECT]],Table_Query_from_m2mdata01[[#This Row],[fpartrev]])),2)</f>
        <v>02</v>
      </c>
      <c r="Q170" s="2" t="str">
        <f>CONCATENATE("DMG ", Table_Query_from_m2mdata01[[#This Row],[fpartnoOrginal]])</f>
        <v>DMG SRC-02250174-868</v>
      </c>
      <c r="R170" s="2" t="str">
        <f>IF(LEFT(Table_Query_from_m2mdata01[[#This Row],[fpartnoOrginal]],3)="419","DontPrint",(IF(LEFT(Table_Query_from_m2mdata01[[#This Row],[fpartnoOrginal]],4)="2001","DontPrint",IF(LEFT(Table_Query_from_m2mdata01[[#This Row],[fpartnoOrginal]],3)="03D","DontPrint","DoPrint"))))</f>
        <v>DoPrint</v>
      </c>
      <c r="S170" s="2" t="b">
        <f>OR(Table_Query_from_m2mdata01[[#This Row],[KirbyCheck]]="KRBY",Table_Query_from_m2mdata01[[#This Row],[Gaston?]]="DontPrint")</f>
        <v>0</v>
      </c>
      <c r="T170" s="2" t="str">
        <f>IFERROR(VLOOKUP(Table_Query_from_m2mdata01[[#This Row],[fpartnoOrginal]],GastonRef!A:D,2,FALSE),"")</f>
        <v/>
      </c>
      <c r="U170" s="2" t="str">
        <f>IFERROR(VLOOKUP(Table_Query_from_m2mdata01[[#This Row],[fpartnoOrginal]],GastonRef!A:D,3,FALSE),"")</f>
        <v/>
      </c>
      <c r="V170" s="2" t="str">
        <f>IFERROR(VLOOKUP(Table_Query_from_m2mdata01[[#This Row],[fpartnoOrginal]],GastonRef!A:D,4,FALSE),"")</f>
        <v/>
      </c>
    </row>
    <row r="171" spans="1:22" x14ac:dyDescent="0.25">
      <c r="A171" t="s">
        <v>3546</v>
      </c>
      <c r="B171" t="s">
        <v>170</v>
      </c>
      <c r="C171">
        <v>10</v>
      </c>
      <c r="D171" t="s">
        <v>6</v>
      </c>
      <c r="E171" t="s">
        <v>171</v>
      </c>
      <c r="F171" t="s">
        <v>170</v>
      </c>
      <c r="G171" t="s">
        <v>10</v>
      </c>
      <c r="H171" t="s">
        <v>379</v>
      </c>
      <c r="I171" t="e">
        <f>FIND("REV",Table_Query_from_m2mdata01[[#This Row],[fdescmemo]])</f>
        <v>#VALUE!</v>
      </c>
      <c r="J171" t="e">
        <f>FIND("REV",Table_Query_from_m2mdata01[[#This Row],[fdesc]])</f>
        <v>#VALUE!</v>
      </c>
      <c r="K171" t="e">
        <f>FIND("`REV",Table_Query_from_m2mdata01[[#This Row],[fdescmemo]])</f>
        <v>#VALUE!</v>
      </c>
      <c r="L171" t="e">
        <f>FIND("`REV",Table_Query_from_m2mdata01[[#This Row],[fdesc]])</f>
        <v>#VALUE!</v>
      </c>
      <c r="M171"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1" t="str">
        <f>IF(LEFT(Table_Query_from_m2mdata01[[#This Row],[fpartnoOrginal]],4)="KRBY","KRBY","")</f>
        <v/>
      </c>
      <c r="O171" t="str">
        <f>IF(Table_Query_from_m2mdata01[[#This Row],[KirbyCheck]]="KRBY",RIGHT(Table_Query_from_m2mdata01[[#This Row],[fpartnoOrginal]],LEN(Table_Query_from_m2mdata01[[#This Row],[fpartnoOrginal]])-5),"")</f>
        <v/>
      </c>
      <c r="P171" s="2" t="str">
        <f>RIGHT(IF(Table_Query_from_m2mdata01[[#This Row],[FinalRevReview]]=TRUE,"9999",IF(Table_Query_from_m2mdata01[[#This Row],[fpartrev]]="NS",Table_Query_from_m2mdata01[[#This Row],[SELECT]],Table_Query_from_m2mdata01[[#This Row],[fpartrev]])),2)</f>
        <v>02</v>
      </c>
      <c r="Q171" s="2" t="str">
        <f>CONCATENATE("DMG ", Table_Query_from_m2mdata01[[#This Row],[fpartnoOrginal]])</f>
        <v>DMG SRC-02250174-868</v>
      </c>
      <c r="R171" s="2" t="str">
        <f>IF(LEFT(Table_Query_from_m2mdata01[[#This Row],[fpartnoOrginal]],3)="419","DontPrint",(IF(LEFT(Table_Query_from_m2mdata01[[#This Row],[fpartnoOrginal]],4)="2001","DontPrint",IF(LEFT(Table_Query_from_m2mdata01[[#This Row],[fpartnoOrginal]],3)="03D","DontPrint","DoPrint"))))</f>
        <v>DoPrint</v>
      </c>
      <c r="S171" s="2" t="b">
        <f>OR(Table_Query_from_m2mdata01[[#This Row],[KirbyCheck]]="KRBY",Table_Query_from_m2mdata01[[#This Row],[Gaston?]]="DontPrint")</f>
        <v>0</v>
      </c>
      <c r="T171" s="2" t="str">
        <f>IFERROR(VLOOKUP(Table_Query_from_m2mdata01[[#This Row],[fpartnoOrginal]],GastonRef!A:D,2,FALSE),"")</f>
        <v/>
      </c>
      <c r="U171" s="2" t="str">
        <f>IFERROR(VLOOKUP(Table_Query_from_m2mdata01[[#This Row],[fpartnoOrginal]],GastonRef!A:D,3,FALSE),"")</f>
        <v/>
      </c>
      <c r="V171" s="2" t="str">
        <f>IFERROR(VLOOKUP(Table_Query_from_m2mdata01[[#This Row],[fpartnoOrginal]],GastonRef!A:D,4,FALSE),"")</f>
        <v/>
      </c>
    </row>
    <row r="172" spans="1:22" x14ac:dyDescent="0.25">
      <c r="A172" t="s">
        <v>3547</v>
      </c>
      <c r="B172" t="s">
        <v>170</v>
      </c>
      <c r="C172">
        <v>10</v>
      </c>
      <c r="D172" t="s">
        <v>6</v>
      </c>
      <c r="E172" t="s">
        <v>171</v>
      </c>
      <c r="F172" t="s">
        <v>170</v>
      </c>
      <c r="G172" t="s">
        <v>10</v>
      </c>
      <c r="H172" t="s">
        <v>379</v>
      </c>
      <c r="I172" t="e">
        <f>FIND("REV",Table_Query_from_m2mdata01[[#This Row],[fdescmemo]])</f>
        <v>#VALUE!</v>
      </c>
      <c r="J172" t="e">
        <f>FIND("REV",Table_Query_from_m2mdata01[[#This Row],[fdesc]])</f>
        <v>#VALUE!</v>
      </c>
      <c r="K172" t="e">
        <f>FIND("`REV",Table_Query_from_m2mdata01[[#This Row],[fdescmemo]])</f>
        <v>#VALUE!</v>
      </c>
      <c r="L172" t="e">
        <f>FIND("`REV",Table_Query_from_m2mdata01[[#This Row],[fdesc]])</f>
        <v>#VALUE!</v>
      </c>
      <c r="M17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2" t="str">
        <f>IF(LEFT(Table_Query_from_m2mdata01[[#This Row],[fpartnoOrginal]],4)="KRBY","KRBY","")</f>
        <v/>
      </c>
      <c r="O172" t="str">
        <f>IF(Table_Query_from_m2mdata01[[#This Row],[KirbyCheck]]="KRBY",RIGHT(Table_Query_from_m2mdata01[[#This Row],[fpartnoOrginal]],LEN(Table_Query_from_m2mdata01[[#This Row],[fpartnoOrginal]])-5),"")</f>
        <v/>
      </c>
      <c r="P172" s="2" t="str">
        <f>RIGHT(IF(Table_Query_from_m2mdata01[[#This Row],[FinalRevReview]]=TRUE,"9999",IF(Table_Query_from_m2mdata01[[#This Row],[fpartrev]]="NS",Table_Query_from_m2mdata01[[#This Row],[SELECT]],Table_Query_from_m2mdata01[[#This Row],[fpartrev]])),2)</f>
        <v>02</v>
      </c>
      <c r="Q172" s="2" t="str">
        <f>CONCATENATE("DMG ", Table_Query_from_m2mdata01[[#This Row],[fpartnoOrginal]])</f>
        <v>DMG SRC-02250174-868</v>
      </c>
      <c r="R172" s="2" t="str">
        <f>IF(LEFT(Table_Query_from_m2mdata01[[#This Row],[fpartnoOrginal]],3)="419","DontPrint",(IF(LEFT(Table_Query_from_m2mdata01[[#This Row],[fpartnoOrginal]],4)="2001","DontPrint",IF(LEFT(Table_Query_from_m2mdata01[[#This Row],[fpartnoOrginal]],3)="03D","DontPrint","DoPrint"))))</f>
        <v>DoPrint</v>
      </c>
      <c r="S172" s="2" t="b">
        <f>OR(Table_Query_from_m2mdata01[[#This Row],[KirbyCheck]]="KRBY",Table_Query_from_m2mdata01[[#This Row],[Gaston?]]="DontPrint")</f>
        <v>0</v>
      </c>
      <c r="T172" s="2" t="str">
        <f>IFERROR(VLOOKUP(Table_Query_from_m2mdata01[[#This Row],[fpartnoOrginal]],GastonRef!A:D,2,FALSE),"")</f>
        <v/>
      </c>
      <c r="U172" s="2" t="str">
        <f>IFERROR(VLOOKUP(Table_Query_from_m2mdata01[[#This Row],[fpartnoOrginal]],GastonRef!A:D,3,FALSE),"")</f>
        <v/>
      </c>
      <c r="V172" s="2" t="str">
        <f>IFERROR(VLOOKUP(Table_Query_from_m2mdata01[[#This Row],[fpartnoOrginal]],GastonRef!A:D,4,FALSE),"")</f>
        <v/>
      </c>
    </row>
    <row r="173" spans="1:22" x14ac:dyDescent="0.25">
      <c r="A173" t="s">
        <v>3548</v>
      </c>
      <c r="B173" t="s">
        <v>41</v>
      </c>
      <c r="C173">
        <v>10</v>
      </c>
      <c r="D173" t="s">
        <v>6</v>
      </c>
      <c r="E173" t="s">
        <v>489</v>
      </c>
      <c r="F173" t="s">
        <v>41</v>
      </c>
      <c r="G173" t="s">
        <v>10</v>
      </c>
      <c r="H173" t="s">
        <v>488</v>
      </c>
      <c r="I173" s="2" t="e">
        <f>FIND("REV",Table_Query_from_m2mdata01[[#This Row],[fdescmemo]])</f>
        <v>#VALUE!</v>
      </c>
      <c r="J173" s="2" t="e">
        <f>FIND("REV",Table_Query_from_m2mdata01[[#This Row],[fdesc]])</f>
        <v>#VALUE!</v>
      </c>
      <c r="K173" s="2" t="e">
        <f>FIND("`REV",Table_Query_from_m2mdata01[[#This Row],[fdescmemo]])</f>
        <v>#VALUE!</v>
      </c>
      <c r="L173" s="2" t="e">
        <f>FIND("`REV",Table_Query_from_m2mdata01[[#This Row],[fdesc]])</f>
        <v>#VALUE!</v>
      </c>
      <c r="M17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3" s="2" t="str">
        <f>IF(LEFT(Table_Query_from_m2mdata01[[#This Row],[fpartnoOrginal]],4)="KRBY","KRBY","")</f>
        <v/>
      </c>
      <c r="O173" s="2" t="str">
        <f>IF(Table_Query_from_m2mdata01[[#This Row],[KirbyCheck]]="KRBY",RIGHT(Table_Query_from_m2mdata01[[#This Row],[fpartnoOrginal]],LEN(Table_Query_from_m2mdata01[[#This Row],[fpartnoOrginal]])-5),"")</f>
        <v/>
      </c>
      <c r="P173" s="2" t="str">
        <f>RIGHT(IF(Table_Query_from_m2mdata01[[#This Row],[FinalRevReview]]=TRUE,"9999",IF(Table_Query_from_m2mdata01[[#This Row],[fpartrev]]="NS",Table_Query_from_m2mdata01[[#This Row],[SELECT]],Table_Query_from_m2mdata01[[#This Row],[fpartrev]])),2)</f>
        <v>04</v>
      </c>
      <c r="Q173" s="2" t="str">
        <f>CONCATENATE("DMG ", Table_Query_from_m2mdata01[[#This Row],[fpartnoOrginal]])</f>
        <v>DMG SRC-02250174-872</v>
      </c>
      <c r="R173" s="2" t="str">
        <f>IF(LEFT(Table_Query_from_m2mdata01[[#This Row],[fpartnoOrginal]],3)="419","DontPrint",(IF(LEFT(Table_Query_from_m2mdata01[[#This Row],[fpartnoOrginal]],4)="2001","DontPrint",IF(LEFT(Table_Query_from_m2mdata01[[#This Row],[fpartnoOrginal]],3)="03D","DontPrint","DoPrint"))))</f>
        <v>DoPrint</v>
      </c>
      <c r="S173" s="2" t="b">
        <f>OR(Table_Query_from_m2mdata01[[#This Row],[KirbyCheck]]="KRBY",Table_Query_from_m2mdata01[[#This Row],[Gaston?]]="DontPrint")</f>
        <v>0</v>
      </c>
      <c r="T173" s="2" t="str">
        <f>IFERROR(VLOOKUP(Table_Query_from_m2mdata01[[#This Row],[fpartnoOrginal]],GastonRef!A:D,2,FALSE),"")</f>
        <v/>
      </c>
      <c r="U173" s="2" t="str">
        <f>IFERROR(VLOOKUP(Table_Query_from_m2mdata01[[#This Row],[fpartnoOrginal]],GastonRef!A:D,3,FALSE),"")</f>
        <v/>
      </c>
      <c r="V173" s="2" t="str">
        <f>IFERROR(VLOOKUP(Table_Query_from_m2mdata01[[#This Row],[fpartnoOrginal]],GastonRef!A:D,4,FALSE),"")</f>
        <v/>
      </c>
    </row>
    <row r="174" spans="1:22" x14ac:dyDescent="0.25">
      <c r="A174" t="s">
        <v>3549</v>
      </c>
      <c r="B174" t="s">
        <v>41</v>
      </c>
      <c r="C174">
        <v>10</v>
      </c>
      <c r="D174" t="s">
        <v>6</v>
      </c>
      <c r="E174" t="s">
        <v>489</v>
      </c>
      <c r="F174" t="s">
        <v>41</v>
      </c>
      <c r="G174" t="s">
        <v>10</v>
      </c>
      <c r="H174" t="s">
        <v>488</v>
      </c>
      <c r="I174" s="2" t="e">
        <f>FIND("REV",Table_Query_from_m2mdata01[[#This Row],[fdescmemo]])</f>
        <v>#VALUE!</v>
      </c>
      <c r="J174" s="2" t="e">
        <f>FIND("REV",Table_Query_from_m2mdata01[[#This Row],[fdesc]])</f>
        <v>#VALUE!</v>
      </c>
      <c r="K174" s="2" t="e">
        <f>FIND("`REV",Table_Query_from_m2mdata01[[#This Row],[fdescmemo]])</f>
        <v>#VALUE!</v>
      </c>
      <c r="L174" s="2" t="e">
        <f>FIND("`REV",Table_Query_from_m2mdata01[[#This Row],[fdesc]])</f>
        <v>#VALUE!</v>
      </c>
      <c r="M17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4" s="2" t="str">
        <f>IF(LEFT(Table_Query_from_m2mdata01[[#This Row],[fpartnoOrginal]],4)="KRBY","KRBY","")</f>
        <v/>
      </c>
      <c r="O174" s="2" t="str">
        <f>IF(Table_Query_from_m2mdata01[[#This Row],[KirbyCheck]]="KRBY",RIGHT(Table_Query_from_m2mdata01[[#This Row],[fpartnoOrginal]],LEN(Table_Query_from_m2mdata01[[#This Row],[fpartnoOrginal]])-5),"")</f>
        <v/>
      </c>
      <c r="P174" s="2" t="str">
        <f>RIGHT(IF(Table_Query_from_m2mdata01[[#This Row],[FinalRevReview]]=TRUE,"9999",IF(Table_Query_from_m2mdata01[[#This Row],[fpartrev]]="NS",Table_Query_from_m2mdata01[[#This Row],[SELECT]],Table_Query_from_m2mdata01[[#This Row],[fpartrev]])),2)</f>
        <v>04</v>
      </c>
      <c r="Q174" s="2" t="str">
        <f>CONCATENATE("DMG ", Table_Query_from_m2mdata01[[#This Row],[fpartnoOrginal]])</f>
        <v>DMG SRC-02250174-872</v>
      </c>
      <c r="R174" s="2" t="str">
        <f>IF(LEFT(Table_Query_from_m2mdata01[[#This Row],[fpartnoOrginal]],3)="419","DontPrint",(IF(LEFT(Table_Query_from_m2mdata01[[#This Row],[fpartnoOrginal]],4)="2001","DontPrint",IF(LEFT(Table_Query_from_m2mdata01[[#This Row],[fpartnoOrginal]],3)="03D","DontPrint","DoPrint"))))</f>
        <v>DoPrint</v>
      </c>
      <c r="S174" s="2" t="b">
        <f>OR(Table_Query_from_m2mdata01[[#This Row],[KirbyCheck]]="KRBY",Table_Query_from_m2mdata01[[#This Row],[Gaston?]]="DontPrint")</f>
        <v>0</v>
      </c>
      <c r="T174" s="2" t="str">
        <f>IFERROR(VLOOKUP(Table_Query_from_m2mdata01[[#This Row],[fpartnoOrginal]],GastonRef!A:D,2,FALSE),"")</f>
        <v/>
      </c>
      <c r="U174" s="2" t="str">
        <f>IFERROR(VLOOKUP(Table_Query_from_m2mdata01[[#This Row],[fpartnoOrginal]],GastonRef!A:D,3,FALSE),"")</f>
        <v/>
      </c>
      <c r="V174" s="2" t="str">
        <f>IFERROR(VLOOKUP(Table_Query_from_m2mdata01[[#This Row],[fpartnoOrginal]],GastonRef!A:D,4,FALSE),"")</f>
        <v/>
      </c>
    </row>
    <row r="175" spans="1:22" x14ac:dyDescent="0.25">
      <c r="A175" t="s">
        <v>3550</v>
      </c>
      <c r="B175" t="s">
        <v>41</v>
      </c>
      <c r="C175">
        <v>10</v>
      </c>
      <c r="D175" t="s">
        <v>6</v>
      </c>
      <c r="E175" t="s">
        <v>489</v>
      </c>
      <c r="F175" t="s">
        <v>41</v>
      </c>
      <c r="G175" t="s">
        <v>10</v>
      </c>
      <c r="H175" t="s">
        <v>488</v>
      </c>
      <c r="I175" s="2" t="e">
        <f>FIND("REV",Table_Query_from_m2mdata01[[#This Row],[fdescmemo]])</f>
        <v>#VALUE!</v>
      </c>
      <c r="J175" s="2" t="e">
        <f>FIND("REV",Table_Query_from_m2mdata01[[#This Row],[fdesc]])</f>
        <v>#VALUE!</v>
      </c>
      <c r="K175" s="2" t="e">
        <f>FIND("`REV",Table_Query_from_m2mdata01[[#This Row],[fdescmemo]])</f>
        <v>#VALUE!</v>
      </c>
      <c r="L175" s="2" t="e">
        <f>FIND("`REV",Table_Query_from_m2mdata01[[#This Row],[fdesc]])</f>
        <v>#VALUE!</v>
      </c>
      <c r="M17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5" s="2" t="str">
        <f>IF(LEFT(Table_Query_from_m2mdata01[[#This Row],[fpartnoOrginal]],4)="KRBY","KRBY","")</f>
        <v/>
      </c>
      <c r="O175" s="2" t="str">
        <f>IF(Table_Query_from_m2mdata01[[#This Row],[KirbyCheck]]="KRBY",RIGHT(Table_Query_from_m2mdata01[[#This Row],[fpartnoOrginal]],LEN(Table_Query_from_m2mdata01[[#This Row],[fpartnoOrginal]])-5),"")</f>
        <v/>
      </c>
      <c r="P175" s="2" t="str">
        <f>RIGHT(IF(Table_Query_from_m2mdata01[[#This Row],[FinalRevReview]]=TRUE,"9999",IF(Table_Query_from_m2mdata01[[#This Row],[fpartrev]]="NS",Table_Query_from_m2mdata01[[#This Row],[SELECT]],Table_Query_from_m2mdata01[[#This Row],[fpartrev]])),2)</f>
        <v>04</v>
      </c>
      <c r="Q175" s="2" t="str">
        <f>CONCATENATE("DMG ", Table_Query_from_m2mdata01[[#This Row],[fpartnoOrginal]])</f>
        <v>DMG SRC-02250174-872</v>
      </c>
      <c r="R175" s="2" t="str">
        <f>IF(LEFT(Table_Query_from_m2mdata01[[#This Row],[fpartnoOrginal]],3)="419","DontPrint",(IF(LEFT(Table_Query_from_m2mdata01[[#This Row],[fpartnoOrginal]],4)="2001","DontPrint",IF(LEFT(Table_Query_from_m2mdata01[[#This Row],[fpartnoOrginal]],3)="03D","DontPrint","DoPrint"))))</f>
        <v>DoPrint</v>
      </c>
      <c r="S175" s="2" t="b">
        <f>OR(Table_Query_from_m2mdata01[[#This Row],[KirbyCheck]]="KRBY",Table_Query_from_m2mdata01[[#This Row],[Gaston?]]="DontPrint")</f>
        <v>0</v>
      </c>
      <c r="T175" s="2" t="str">
        <f>IFERROR(VLOOKUP(Table_Query_from_m2mdata01[[#This Row],[fpartnoOrginal]],GastonRef!A:D,2,FALSE),"")</f>
        <v/>
      </c>
      <c r="U175" s="2" t="str">
        <f>IFERROR(VLOOKUP(Table_Query_from_m2mdata01[[#This Row],[fpartnoOrginal]],GastonRef!A:D,3,FALSE),"")</f>
        <v/>
      </c>
      <c r="V175" s="2" t="str">
        <f>IFERROR(VLOOKUP(Table_Query_from_m2mdata01[[#This Row],[fpartnoOrginal]],GastonRef!A:D,4,FALSE),"")</f>
        <v/>
      </c>
    </row>
    <row r="176" spans="1:22" x14ac:dyDescent="0.25">
      <c r="A176" t="s">
        <v>3551</v>
      </c>
      <c r="B176" t="s">
        <v>153</v>
      </c>
      <c r="C176">
        <v>10</v>
      </c>
      <c r="D176" t="s">
        <v>6</v>
      </c>
      <c r="E176" t="s">
        <v>154</v>
      </c>
      <c r="F176" t="s">
        <v>153</v>
      </c>
      <c r="G176" t="s">
        <v>10</v>
      </c>
      <c r="H176" t="s">
        <v>346</v>
      </c>
      <c r="I176" s="2" t="e">
        <f>FIND("REV",Table_Query_from_m2mdata01[[#This Row],[fdescmemo]])</f>
        <v>#VALUE!</v>
      </c>
      <c r="J176" s="2" t="e">
        <f>FIND("REV",Table_Query_from_m2mdata01[[#This Row],[fdesc]])</f>
        <v>#VALUE!</v>
      </c>
      <c r="K176" s="2" t="e">
        <f>FIND("`REV",Table_Query_from_m2mdata01[[#This Row],[fdescmemo]])</f>
        <v>#VALUE!</v>
      </c>
      <c r="L176" s="2" t="e">
        <f>FIND("`REV",Table_Query_from_m2mdata01[[#This Row],[fdesc]])</f>
        <v>#VALUE!</v>
      </c>
      <c r="M17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6" s="2" t="str">
        <f>IF(LEFT(Table_Query_from_m2mdata01[[#This Row],[fpartnoOrginal]],4)="KRBY","KRBY","")</f>
        <v/>
      </c>
      <c r="O176" s="2" t="str">
        <f>IF(Table_Query_from_m2mdata01[[#This Row],[KirbyCheck]]="KRBY",RIGHT(Table_Query_from_m2mdata01[[#This Row],[fpartnoOrginal]],LEN(Table_Query_from_m2mdata01[[#This Row],[fpartnoOrginal]])-5),"")</f>
        <v/>
      </c>
      <c r="P176" s="2" t="str">
        <f>RIGHT(IF(Table_Query_from_m2mdata01[[#This Row],[FinalRevReview]]=TRUE,"9999",IF(Table_Query_from_m2mdata01[[#This Row],[fpartrev]]="NS",Table_Query_from_m2mdata01[[#This Row],[SELECT]],Table_Query_from_m2mdata01[[#This Row],[fpartrev]])),2)</f>
        <v>03</v>
      </c>
      <c r="Q176" s="2" t="str">
        <f>CONCATENATE("DMG ", Table_Query_from_m2mdata01[[#This Row],[fpartnoOrginal]])</f>
        <v>DMG SRC-02250174-876</v>
      </c>
      <c r="R176" s="2" t="str">
        <f>IF(LEFT(Table_Query_from_m2mdata01[[#This Row],[fpartnoOrginal]],3)="419","DontPrint",(IF(LEFT(Table_Query_from_m2mdata01[[#This Row],[fpartnoOrginal]],4)="2001","DontPrint",IF(LEFT(Table_Query_from_m2mdata01[[#This Row],[fpartnoOrginal]],3)="03D","DontPrint","DoPrint"))))</f>
        <v>DoPrint</v>
      </c>
      <c r="S176" s="2" t="b">
        <f>OR(Table_Query_from_m2mdata01[[#This Row],[KirbyCheck]]="KRBY",Table_Query_from_m2mdata01[[#This Row],[Gaston?]]="DontPrint")</f>
        <v>0</v>
      </c>
      <c r="T176" s="2" t="str">
        <f>IFERROR(VLOOKUP(Table_Query_from_m2mdata01[[#This Row],[fpartnoOrginal]],GastonRef!A:D,2,FALSE),"")</f>
        <v/>
      </c>
      <c r="U176" s="2" t="str">
        <f>IFERROR(VLOOKUP(Table_Query_from_m2mdata01[[#This Row],[fpartnoOrginal]],GastonRef!A:D,3,FALSE),"")</f>
        <v/>
      </c>
      <c r="V176" s="2" t="str">
        <f>IFERROR(VLOOKUP(Table_Query_from_m2mdata01[[#This Row],[fpartnoOrginal]],GastonRef!A:D,4,FALSE),"")</f>
        <v/>
      </c>
    </row>
    <row r="177" spans="1:22" x14ac:dyDescent="0.25">
      <c r="A177" t="s">
        <v>3552</v>
      </c>
      <c r="B177" t="s">
        <v>45</v>
      </c>
      <c r="C177">
        <v>12</v>
      </c>
      <c r="D177" t="s">
        <v>6</v>
      </c>
      <c r="E177" t="s">
        <v>155</v>
      </c>
      <c r="F177" t="s">
        <v>45</v>
      </c>
      <c r="G177" t="s">
        <v>10</v>
      </c>
      <c r="H177" t="s">
        <v>382</v>
      </c>
      <c r="I177" s="2" t="e">
        <f>FIND("REV",Table_Query_from_m2mdata01[[#This Row],[fdescmemo]])</f>
        <v>#VALUE!</v>
      </c>
      <c r="J177" s="2" t="e">
        <f>FIND("REV",Table_Query_from_m2mdata01[[#This Row],[fdesc]])</f>
        <v>#VALUE!</v>
      </c>
      <c r="K177" s="2" t="e">
        <f>FIND("`REV",Table_Query_from_m2mdata01[[#This Row],[fdescmemo]])</f>
        <v>#VALUE!</v>
      </c>
      <c r="L177" s="2" t="e">
        <f>FIND("`REV",Table_Query_from_m2mdata01[[#This Row],[fdesc]])</f>
        <v>#VALUE!</v>
      </c>
      <c r="M17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7" s="2" t="str">
        <f>IF(LEFT(Table_Query_from_m2mdata01[[#This Row],[fpartnoOrginal]],4)="KRBY","KRBY","")</f>
        <v/>
      </c>
      <c r="O177" s="2" t="str">
        <f>IF(Table_Query_from_m2mdata01[[#This Row],[KirbyCheck]]="KRBY",RIGHT(Table_Query_from_m2mdata01[[#This Row],[fpartnoOrginal]],LEN(Table_Query_from_m2mdata01[[#This Row],[fpartnoOrginal]])-5),"")</f>
        <v/>
      </c>
      <c r="P177" s="2" t="str">
        <f>RIGHT(IF(Table_Query_from_m2mdata01[[#This Row],[FinalRevReview]]=TRUE,"9999",IF(Table_Query_from_m2mdata01[[#This Row],[fpartrev]]="NS",Table_Query_from_m2mdata01[[#This Row],[SELECT]],Table_Query_from_m2mdata01[[#This Row],[fpartrev]])),2)</f>
        <v>03</v>
      </c>
      <c r="Q177" s="2" t="str">
        <f>CONCATENATE("DMG ", Table_Query_from_m2mdata01[[#This Row],[fpartnoOrginal]])</f>
        <v>DMG SRC-02250174-880</v>
      </c>
      <c r="R177" s="2" t="str">
        <f>IF(LEFT(Table_Query_from_m2mdata01[[#This Row],[fpartnoOrginal]],3)="419","DontPrint",(IF(LEFT(Table_Query_from_m2mdata01[[#This Row],[fpartnoOrginal]],4)="2001","DontPrint",IF(LEFT(Table_Query_from_m2mdata01[[#This Row],[fpartnoOrginal]],3)="03D","DontPrint","DoPrint"))))</f>
        <v>DoPrint</v>
      </c>
      <c r="S177" s="2" t="b">
        <f>OR(Table_Query_from_m2mdata01[[#This Row],[KirbyCheck]]="KRBY",Table_Query_from_m2mdata01[[#This Row],[Gaston?]]="DontPrint")</f>
        <v>0</v>
      </c>
      <c r="T177" s="2" t="str">
        <f>IFERROR(VLOOKUP(Table_Query_from_m2mdata01[[#This Row],[fpartnoOrginal]],GastonRef!A:D,2,FALSE),"")</f>
        <v/>
      </c>
      <c r="U177" s="2" t="str">
        <f>IFERROR(VLOOKUP(Table_Query_from_m2mdata01[[#This Row],[fpartnoOrginal]],GastonRef!A:D,3,FALSE),"")</f>
        <v/>
      </c>
      <c r="V177" s="2" t="str">
        <f>IFERROR(VLOOKUP(Table_Query_from_m2mdata01[[#This Row],[fpartnoOrginal]],GastonRef!A:D,4,FALSE),"")</f>
        <v/>
      </c>
    </row>
    <row r="178" spans="1:22" x14ac:dyDescent="0.25">
      <c r="A178" t="s">
        <v>3553</v>
      </c>
      <c r="B178" t="s">
        <v>45</v>
      </c>
      <c r="C178">
        <v>12</v>
      </c>
      <c r="D178" t="s">
        <v>6</v>
      </c>
      <c r="E178" t="s">
        <v>155</v>
      </c>
      <c r="F178" t="s">
        <v>45</v>
      </c>
      <c r="G178" t="s">
        <v>10</v>
      </c>
      <c r="H178" t="s">
        <v>382</v>
      </c>
      <c r="I178" s="2" t="e">
        <f>FIND("REV",Table_Query_from_m2mdata01[[#This Row],[fdescmemo]])</f>
        <v>#VALUE!</v>
      </c>
      <c r="J178" s="2" t="e">
        <f>FIND("REV",Table_Query_from_m2mdata01[[#This Row],[fdesc]])</f>
        <v>#VALUE!</v>
      </c>
      <c r="K178" s="2" t="e">
        <f>FIND("`REV",Table_Query_from_m2mdata01[[#This Row],[fdescmemo]])</f>
        <v>#VALUE!</v>
      </c>
      <c r="L178" s="2" t="e">
        <f>FIND("`REV",Table_Query_from_m2mdata01[[#This Row],[fdesc]])</f>
        <v>#VALUE!</v>
      </c>
      <c r="M17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8" s="2" t="str">
        <f>IF(LEFT(Table_Query_from_m2mdata01[[#This Row],[fpartnoOrginal]],4)="KRBY","KRBY","")</f>
        <v/>
      </c>
      <c r="O178" s="2" t="str">
        <f>IF(Table_Query_from_m2mdata01[[#This Row],[KirbyCheck]]="KRBY",RIGHT(Table_Query_from_m2mdata01[[#This Row],[fpartnoOrginal]],LEN(Table_Query_from_m2mdata01[[#This Row],[fpartnoOrginal]])-5),"")</f>
        <v/>
      </c>
      <c r="P178" s="2" t="str">
        <f>RIGHT(IF(Table_Query_from_m2mdata01[[#This Row],[FinalRevReview]]=TRUE,"9999",IF(Table_Query_from_m2mdata01[[#This Row],[fpartrev]]="NS",Table_Query_from_m2mdata01[[#This Row],[SELECT]],Table_Query_from_m2mdata01[[#This Row],[fpartrev]])),2)</f>
        <v>03</v>
      </c>
      <c r="Q178" s="2" t="str">
        <f>CONCATENATE("DMG ", Table_Query_from_m2mdata01[[#This Row],[fpartnoOrginal]])</f>
        <v>DMG SRC-02250174-880</v>
      </c>
      <c r="R178" s="2" t="str">
        <f>IF(LEFT(Table_Query_from_m2mdata01[[#This Row],[fpartnoOrginal]],3)="419","DontPrint",(IF(LEFT(Table_Query_from_m2mdata01[[#This Row],[fpartnoOrginal]],4)="2001","DontPrint",IF(LEFT(Table_Query_from_m2mdata01[[#This Row],[fpartnoOrginal]],3)="03D","DontPrint","DoPrint"))))</f>
        <v>DoPrint</v>
      </c>
      <c r="S178" s="2" t="b">
        <f>OR(Table_Query_from_m2mdata01[[#This Row],[KirbyCheck]]="KRBY",Table_Query_from_m2mdata01[[#This Row],[Gaston?]]="DontPrint")</f>
        <v>0</v>
      </c>
      <c r="T178" s="2" t="str">
        <f>IFERROR(VLOOKUP(Table_Query_from_m2mdata01[[#This Row],[fpartnoOrginal]],GastonRef!A:D,2,FALSE),"")</f>
        <v/>
      </c>
      <c r="U178" s="2" t="str">
        <f>IFERROR(VLOOKUP(Table_Query_from_m2mdata01[[#This Row],[fpartnoOrginal]],GastonRef!A:D,3,FALSE),"")</f>
        <v/>
      </c>
      <c r="V178" s="2" t="str">
        <f>IFERROR(VLOOKUP(Table_Query_from_m2mdata01[[#This Row],[fpartnoOrginal]],GastonRef!A:D,4,FALSE),"")</f>
        <v/>
      </c>
    </row>
    <row r="179" spans="1:22" x14ac:dyDescent="0.25">
      <c r="A179" t="s">
        <v>3554</v>
      </c>
      <c r="B179" t="s">
        <v>45</v>
      </c>
      <c r="C179">
        <v>12</v>
      </c>
      <c r="D179" t="s">
        <v>6</v>
      </c>
      <c r="E179" t="s">
        <v>155</v>
      </c>
      <c r="F179" t="s">
        <v>45</v>
      </c>
      <c r="G179" t="s">
        <v>10</v>
      </c>
      <c r="H179" t="s">
        <v>382</v>
      </c>
      <c r="I179" s="2" t="e">
        <f>FIND("REV",Table_Query_from_m2mdata01[[#This Row],[fdescmemo]])</f>
        <v>#VALUE!</v>
      </c>
      <c r="J179" s="2" t="e">
        <f>FIND("REV",Table_Query_from_m2mdata01[[#This Row],[fdesc]])</f>
        <v>#VALUE!</v>
      </c>
      <c r="K179" s="2" t="e">
        <f>FIND("`REV",Table_Query_from_m2mdata01[[#This Row],[fdescmemo]])</f>
        <v>#VALUE!</v>
      </c>
      <c r="L179" s="2" t="e">
        <f>FIND("`REV",Table_Query_from_m2mdata01[[#This Row],[fdesc]])</f>
        <v>#VALUE!</v>
      </c>
      <c r="M17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79" s="2" t="str">
        <f>IF(LEFT(Table_Query_from_m2mdata01[[#This Row],[fpartnoOrginal]],4)="KRBY","KRBY","")</f>
        <v/>
      </c>
      <c r="O179" s="2" t="str">
        <f>IF(Table_Query_from_m2mdata01[[#This Row],[KirbyCheck]]="KRBY",RIGHT(Table_Query_from_m2mdata01[[#This Row],[fpartnoOrginal]],LEN(Table_Query_from_m2mdata01[[#This Row],[fpartnoOrginal]])-5),"")</f>
        <v/>
      </c>
      <c r="P179" s="2" t="str">
        <f>RIGHT(IF(Table_Query_from_m2mdata01[[#This Row],[FinalRevReview]]=TRUE,"9999",IF(Table_Query_from_m2mdata01[[#This Row],[fpartrev]]="NS",Table_Query_from_m2mdata01[[#This Row],[SELECT]],Table_Query_from_m2mdata01[[#This Row],[fpartrev]])),2)</f>
        <v>03</v>
      </c>
      <c r="Q179" s="2" t="str">
        <f>CONCATENATE("DMG ", Table_Query_from_m2mdata01[[#This Row],[fpartnoOrginal]])</f>
        <v>DMG SRC-02250174-880</v>
      </c>
      <c r="R179" s="2" t="str">
        <f>IF(LEFT(Table_Query_from_m2mdata01[[#This Row],[fpartnoOrginal]],3)="419","DontPrint",(IF(LEFT(Table_Query_from_m2mdata01[[#This Row],[fpartnoOrginal]],4)="2001","DontPrint",IF(LEFT(Table_Query_from_m2mdata01[[#This Row],[fpartnoOrginal]],3)="03D","DontPrint","DoPrint"))))</f>
        <v>DoPrint</v>
      </c>
      <c r="S179" s="2" t="b">
        <f>OR(Table_Query_from_m2mdata01[[#This Row],[KirbyCheck]]="KRBY",Table_Query_from_m2mdata01[[#This Row],[Gaston?]]="DontPrint")</f>
        <v>0</v>
      </c>
      <c r="T179" s="2" t="str">
        <f>IFERROR(VLOOKUP(Table_Query_from_m2mdata01[[#This Row],[fpartnoOrginal]],GastonRef!A:D,2,FALSE),"")</f>
        <v/>
      </c>
      <c r="U179" s="2" t="str">
        <f>IFERROR(VLOOKUP(Table_Query_from_m2mdata01[[#This Row],[fpartnoOrginal]],GastonRef!A:D,3,FALSE),"")</f>
        <v/>
      </c>
      <c r="V179" s="2" t="str">
        <f>IFERROR(VLOOKUP(Table_Query_from_m2mdata01[[#This Row],[fpartnoOrginal]],GastonRef!A:D,4,FALSE),"")</f>
        <v/>
      </c>
    </row>
    <row r="180" spans="1:22" x14ac:dyDescent="0.25">
      <c r="A180" t="s">
        <v>3555</v>
      </c>
      <c r="B180" t="s">
        <v>45</v>
      </c>
      <c r="C180">
        <v>10</v>
      </c>
      <c r="D180" t="s">
        <v>6</v>
      </c>
      <c r="E180" t="s">
        <v>510</v>
      </c>
      <c r="F180" t="s">
        <v>45</v>
      </c>
      <c r="G180" t="s">
        <v>10</v>
      </c>
      <c r="H180" t="s">
        <v>509</v>
      </c>
      <c r="I180" s="2" t="e">
        <f>FIND("REV",Table_Query_from_m2mdata01[[#This Row],[fdescmemo]])</f>
        <v>#VALUE!</v>
      </c>
      <c r="J180" s="2" t="e">
        <f>FIND("REV",Table_Query_from_m2mdata01[[#This Row],[fdesc]])</f>
        <v>#VALUE!</v>
      </c>
      <c r="K180" s="2" t="e">
        <f>FIND("`REV",Table_Query_from_m2mdata01[[#This Row],[fdescmemo]])</f>
        <v>#VALUE!</v>
      </c>
      <c r="L180" s="2" t="e">
        <f>FIND("`REV",Table_Query_from_m2mdata01[[#This Row],[fdesc]])</f>
        <v>#VALUE!</v>
      </c>
      <c r="M18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0" s="2" t="str">
        <f>IF(LEFT(Table_Query_from_m2mdata01[[#This Row],[fpartnoOrginal]],4)="KRBY","KRBY","")</f>
        <v/>
      </c>
      <c r="O180" s="2" t="str">
        <f>IF(Table_Query_from_m2mdata01[[#This Row],[KirbyCheck]]="KRBY",RIGHT(Table_Query_from_m2mdata01[[#This Row],[fpartnoOrginal]],LEN(Table_Query_from_m2mdata01[[#This Row],[fpartnoOrginal]])-5),"")</f>
        <v/>
      </c>
      <c r="P180" s="2" t="str">
        <f>RIGHT(IF(Table_Query_from_m2mdata01[[#This Row],[FinalRevReview]]=TRUE,"9999",IF(Table_Query_from_m2mdata01[[#This Row],[fpartrev]]="NS",Table_Query_from_m2mdata01[[#This Row],[SELECT]],Table_Query_from_m2mdata01[[#This Row],[fpartrev]])),2)</f>
        <v>03</v>
      </c>
      <c r="Q180" s="2" t="str">
        <f>CONCATENATE("DMG ", Table_Query_from_m2mdata01[[#This Row],[fpartnoOrginal]])</f>
        <v>DMG SRC-02250174-889</v>
      </c>
      <c r="R180" s="2" t="str">
        <f>IF(LEFT(Table_Query_from_m2mdata01[[#This Row],[fpartnoOrginal]],3)="419","DontPrint",(IF(LEFT(Table_Query_from_m2mdata01[[#This Row],[fpartnoOrginal]],4)="2001","DontPrint",IF(LEFT(Table_Query_from_m2mdata01[[#This Row],[fpartnoOrginal]],3)="03D","DontPrint","DoPrint"))))</f>
        <v>DoPrint</v>
      </c>
      <c r="S180" s="2" t="b">
        <f>OR(Table_Query_from_m2mdata01[[#This Row],[KirbyCheck]]="KRBY",Table_Query_from_m2mdata01[[#This Row],[Gaston?]]="DontPrint")</f>
        <v>0</v>
      </c>
      <c r="T180" s="2" t="str">
        <f>IFERROR(VLOOKUP(Table_Query_from_m2mdata01[[#This Row],[fpartnoOrginal]],GastonRef!A:D,2,FALSE),"")</f>
        <v/>
      </c>
      <c r="U180" s="2" t="str">
        <f>IFERROR(VLOOKUP(Table_Query_from_m2mdata01[[#This Row],[fpartnoOrginal]],GastonRef!A:D,3,FALSE),"")</f>
        <v/>
      </c>
      <c r="V180" s="2" t="str">
        <f>IFERROR(VLOOKUP(Table_Query_from_m2mdata01[[#This Row],[fpartnoOrginal]],GastonRef!A:D,4,FALSE),"")</f>
        <v/>
      </c>
    </row>
    <row r="181" spans="1:22" x14ac:dyDescent="0.25">
      <c r="A181" t="s">
        <v>3556</v>
      </c>
      <c r="B181" t="s">
        <v>45</v>
      </c>
      <c r="C181">
        <v>10</v>
      </c>
      <c r="D181" t="s">
        <v>6</v>
      </c>
      <c r="E181" t="s">
        <v>510</v>
      </c>
      <c r="F181" t="s">
        <v>45</v>
      </c>
      <c r="G181" t="s">
        <v>10</v>
      </c>
      <c r="H181" t="s">
        <v>509</v>
      </c>
      <c r="I181" s="2" t="e">
        <f>FIND("REV",Table_Query_from_m2mdata01[[#This Row],[fdescmemo]])</f>
        <v>#VALUE!</v>
      </c>
      <c r="J181" s="2" t="e">
        <f>FIND("REV",Table_Query_from_m2mdata01[[#This Row],[fdesc]])</f>
        <v>#VALUE!</v>
      </c>
      <c r="K181" s="2" t="e">
        <f>FIND("`REV",Table_Query_from_m2mdata01[[#This Row],[fdescmemo]])</f>
        <v>#VALUE!</v>
      </c>
      <c r="L181" s="2" t="e">
        <f>FIND("`REV",Table_Query_from_m2mdata01[[#This Row],[fdesc]])</f>
        <v>#VALUE!</v>
      </c>
      <c r="M18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1" s="2" t="str">
        <f>IF(LEFT(Table_Query_from_m2mdata01[[#This Row],[fpartnoOrginal]],4)="KRBY","KRBY","")</f>
        <v/>
      </c>
      <c r="O181" s="2" t="str">
        <f>IF(Table_Query_from_m2mdata01[[#This Row],[KirbyCheck]]="KRBY",RIGHT(Table_Query_from_m2mdata01[[#This Row],[fpartnoOrginal]],LEN(Table_Query_from_m2mdata01[[#This Row],[fpartnoOrginal]])-5),"")</f>
        <v/>
      </c>
      <c r="P181" s="2" t="str">
        <f>RIGHT(IF(Table_Query_from_m2mdata01[[#This Row],[FinalRevReview]]=TRUE,"9999",IF(Table_Query_from_m2mdata01[[#This Row],[fpartrev]]="NS",Table_Query_from_m2mdata01[[#This Row],[SELECT]],Table_Query_from_m2mdata01[[#This Row],[fpartrev]])),2)</f>
        <v>03</v>
      </c>
      <c r="Q181" s="2" t="str">
        <f>CONCATENATE("DMG ", Table_Query_from_m2mdata01[[#This Row],[fpartnoOrginal]])</f>
        <v>DMG SRC-02250174-889</v>
      </c>
      <c r="R181" s="2" t="str">
        <f>IF(LEFT(Table_Query_from_m2mdata01[[#This Row],[fpartnoOrginal]],3)="419","DontPrint",(IF(LEFT(Table_Query_from_m2mdata01[[#This Row],[fpartnoOrginal]],4)="2001","DontPrint",IF(LEFT(Table_Query_from_m2mdata01[[#This Row],[fpartnoOrginal]],3)="03D","DontPrint","DoPrint"))))</f>
        <v>DoPrint</v>
      </c>
      <c r="S181" s="2" t="b">
        <f>OR(Table_Query_from_m2mdata01[[#This Row],[KirbyCheck]]="KRBY",Table_Query_from_m2mdata01[[#This Row],[Gaston?]]="DontPrint")</f>
        <v>0</v>
      </c>
      <c r="T181" s="2" t="str">
        <f>IFERROR(VLOOKUP(Table_Query_from_m2mdata01[[#This Row],[fpartnoOrginal]],GastonRef!A:D,2,FALSE),"")</f>
        <v/>
      </c>
      <c r="U181" s="2" t="str">
        <f>IFERROR(VLOOKUP(Table_Query_from_m2mdata01[[#This Row],[fpartnoOrginal]],GastonRef!A:D,3,FALSE),"")</f>
        <v/>
      </c>
      <c r="V181" s="2" t="str">
        <f>IFERROR(VLOOKUP(Table_Query_from_m2mdata01[[#This Row],[fpartnoOrginal]],GastonRef!A:D,4,FALSE),"")</f>
        <v/>
      </c>
    </row>
    <row r="182" spans="1:22" x14ac:dyDescent="0.25">
      <c r="A182" t="s">
        <v>3557</v>
      </c>
      <c r="B182" t="s">
        <v>45</v>
      </c>
      <c r="C182">
        <v>10</v>
      </c>
      <c r="D182" t="s">
        <v>6</v>
      </c>
      <c r="E182" t="s">
        <v>510</v>
      </c>
      <c r="F182" t="s">
        <v>45</v>
      </c>
      <c r="G182" t="s">
        <v>10</v>
      </c>
      <c r="H182" t="s">
        <v>509</v>
      </c>
      <c r="I182" s="2" t="e">
        <f>FIND("REV",Table_Query_from_m2mdata01[[#This Row],[fdescmemo]])</f>
        <v>#VALUE!</v>
      </c>
      <c r="J182" s="2" t="e">
        <f>FIND("REV",Table_Query_from_m2mdata01[[#This Row],[fdesc]])</f>
        <v>#VALUE!</v>
      </c>
      <c r="K182" s="2" t="e">
        <f>FIND("`REV",Table_Query_from_m2mdata01[[#This Row],[fdescmemo]])</f>
        <v>#VALUE!</v>
      </c>
      <c r="L182" s="2" t="e">
        <f>FIND("`REV",Table_Query_from_m2mdata01[[#This Row],[fdesc]])</f>
        <v>#VALUE!</v>
      </c>
      <c r="M18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2" s="2" t="str">
        <f>IF(LEFT(Table_Query_from_m2mdata01[[#This Row],[fpartnoOrginal]],4)="KRBY","KRBY","")</f>
        <v/>
      </c>
      <c r="O182" s="2" t="str">
        <f>IF(Table_Query_from_m2mdata01[[#This Row],[KirbyCheck]]="KRBY",RIGHT(Table_Query_from_m2mdata01[[#This Row],[fpartnoOrginal]],LEN(Table_Query_from_m2mdata01[[#This Row],[fpartnoOrginal]])-5),"")</f>
        <v/>
      </c>
      <c r="P182" s="2" t="str">
        <f>RIGHT(IF(Table_Query_from_m2mdata01[[#This Row],[FinalRevReview]]=TRUE,"9999",IF(Table_Query_from_m2mdata01[[#This Row],[fpartrev]]="NS",Table_Query_from_m2mdata01[[#This Row],[SELECT]],Table_Query_from_m2mdata01[[#This Row],[fpartrev]])),2)</f>
        <v>03</v>
      </c>
      <c r="Q182" s="2" t="str">
        <f>CONCATENATE("DMG ", Table_Query_from_m2mdata01[[#This Row],[fpartnoOrginal]])</f>
        <v>DMG SRC-02250174-889</v>
      </c>
      <c r="R182" s="2" t="str">
        <f>IF(LEFT(Table_Query_from_m2mdata01[[#This Row],[fpartnoOrginal]],3)="419","DontPrint",(IF(LEFT(Table_Query_from_m2mdata01[[#This Row],[fpartnoOrginal]],4)="2001","DontPrint",IF(LEFT(Table_Query_from_m2mdata01[[#This Row],[fpartnoOrginal]],3)="03D","DontPrint","DoPrint"))))</f>
        <v>DoPrint</v>
      </c>
      <c r="S182" s="2" t="b">
        <f>OR(Table_Query_from_m2mdata01[[#This Row],[KirbyCheck]]="KRBY",Table_Query_from_m2mdata01[[#This Row],[Gaston?]]="DontPrint")</f>
        <v>0</v>
      </c>
      <c r="T182" s="2" t="str">
        <f>IFERROR(VLOOKUP(Table_Query_from_m2mdata01[[#This Row],[fpartnoOrginal]],GastonRef!A:D,2,FALSE),"")</f>
        <v/>
      </c>
      <c r="U182" s="2" t="str">
        <f>IFERROR(VLOOKUP(Table_Query_from_m2mdata01[[#This Row],[fpartnoOrginal]],GastonRef!A:D,3,FALSE),"")</f>
        <v/>
      </c>
      <c r="V182" s="2" t="str">
        <f>IFERROR(VLOOKUP(Table_Query_from_m2mdata01[[#This Row],[fpartnoOrginal]],GastonRef!A:D,4,FALSE),"")</f>
        <v/>
      </c>
    </row>
    <row r="183" spans="1:22" x14ac:dyDescent="0.25">
      <c r="A183" t="s">
        <v>3558</v>
      </c>
      <c r="B183" t="s">
        <v>42</v>
      </c>
      <c r="C183">
        <v>10</v>
      </c>
      <c r="D183" t="s">
        <v>6</v>
      </c>
      <c r="E183" t="s">
        <v>240</v>
      </c>
      <c r="F183" t="s">
        <v>42</v>
      </c>
      <c r="G183" t="s">
        <v>10</v>
      </c>
      <c r="H183" t="s">
        <v>380</v>
      </c>
      <c r="I183" s="2" t="e">
        <f>FIND("REV",Table_Query_from_m2mdata01[[#This Row],[fdescmemo]])</f>
        <v>#VALUE!</v>
      </c>
      <c r="J183" s="2" t="e">
        <f>FIND("REV",Table_Query_from_m2mdata01[[#This Row],[fdesc]])</f>
        <v>#VALUE!</v>
      </c>
      <c r="K183" s="2" t="e">
        <f>FIND("`REV",Table_Query_from_m2mdata01[[#This Row],[fdescmemo]])</f>
        <v>#VALUE!</v>
      </c>
      <c r="L183" s="2" t="e">
        <f>FIND("`REV",Table_Query_from_m2mdata01[[#This Row],[fdesc]])</f>
        <v>#VALUE!</v>
      </c>
      <c r="M18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3" s="2" t="str">
        <f>IF(LEFT(Table_Query_from_m2mdata01[[#This Row],[fpartnoOrginal]],4)="KRBY","KRBY","")</f>
        <v/>
      </c>
      <c r="O183" s="2" t="str">
        <f>IF(Table_Query_from_m2mdata01[[#This Row],[KirbyCheck]]="KRBY",RIGHT(Table_Query_from_m2mdata01[[#This Row],[fpartnoOrginal]],LEN(Table_Query_from_m2mdata01[[#This Row],[fpartnoOrginal]])-5),"")</f>
        <v/>
      </c>
      <c r="P183" s="2" t="str">
        <f>RIGHT(IF(Table_Query_from_m2mdata01[[#This Row],[FinalRevReview]]=TRUE,"9999",IF(Table_Query_from_m2mdata01[[#This Row],[fpartrev]]="NS",Table_Query_from_m2mdata01[[#This Row],[SELECT]],Table_Query_from_m2mdata01[[#This Row],[fpartrev]])),2)</f>
        <v>01</v>
      </c>
      <c r="Q183" s="2" t="str">
        <f>CONCATENATE("DMG ", Table_Query_from_m2mdata01[[#This Row],[fpartnoOrginal]])</f>
        <v>DMG SRC-02250174-953</v>
      </c>
      <c r="R183" s="2" t="str">
        <f>IF(LEFT(Table_Query_from_m2mdata01[[#This Row],[fpartnoOrginal]],3)="419","DontPrint",(IF(LEFT(Table_Query_from_m2mdata01[[#This Row],[fpartnoOrginal]],4)="2001","DontPrint",IF(LEFT(Table_Query_from_m2mdata01[[#This Row],[fpartnoOrginal]],3)="03D","DontPrint","DoPrint"))))</f>
        <v>DoPrint</v>
      </c>
      <c r="S183" s="2" t="b">
        <f>OR(Table_Query_from_m2mdata01[[#This Row],[KirbyCheck]]="KRBY",Table_Query_from_m2mdata01[[#This Row],[Gaston?]]="DontPrint")</f>
        <v>0</v>
      </c>
      <c r="T183" s="2" t="str">
        <f>IFERROR(VLOOKUP(Table_Query_from_m2mdata01[[#This Row],[fpartnoOrginal]],GastonRef!A:D,2,FALSE),"")</f>
        <v/>
      </c>
      <c r="U183" s="2" t="str">
        <f>IFERROR(VLOOKUP(Table_Query_from_m2mdata01[[#This Row],[fpartnoOrginal]],GastonRef!A:D,3,FALSE),"")</f>
        <v/>
      </c>
      <c r="V183" s="2" t="str">
        <f>IFERROR(VLOOKUP(Table_Query_from_m2mdata01[[#This Row],[fpartnoOrginal]],GastonRef!A:D,4,FALSE),"")</f>
        <v/>
      </c>
    </row>
    <row r="184" spans="1:22" x14ac:dyDescent="0.25">
      <c r="A184" t="s">
        <v>3559</v>
      </c>
      <c r="B184" t="s">
        <v>42</v>
      </c>
      <c r="C184">
        <v>10</v>
      </c>
      <c r="D184" t="s">
        <v>6</v>
      </c>
      <c r="E184" t="s">
        <v>240</v>
      </c>
      <c r="F184" t="s">
        <v>42</v>
      </c>
      <c r="G184" t="s">
        <v>10</v>
      </c>
      <c r="H184" t="s">
        <v>380</v>
      </c>
      <c r="I184" s="2" t="e">
        <f>FIND("REV",Table_Query_from_m2mdata01[[#This Row],[fdescmemo]])</f>
        <v>#VALUE!</v>
      </c>
      <c r="J184" s="2" t="e">
        <f>FIND("REV",Table_Query_from_m2mdata01[[#This Row],[fdesc]])</f>
        <v>#VALUE!</v>
      </c>
      <c r="K184" s="2" t="e">
        <f>FIND("`REV",Table_Query_from_m2mdata01[[#This Row],[fdescmemo]])</f>
        <v>#VALUE!</v>
      </c>
      <c r="L184" s="2" t="e">
        <f>FIND("`REV",Table_Query_from_m2mdata01[[#This Row],[fdesc]])</f>
        <v>#VALUE!</v>
      </c>
      <c r="M18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4" s="2" t="str">
        <f>IF(LEFT(Table_Query_from_m2mdata01[[#This Row],[fpartnoOrginal]],4)="KRBY","KRBY","")</f>
        <v/>
      </c>
      <c r="O184" s="2" t="str">
        <f>IF(Table_Query_from_m2mdata01[[#This Row],[KirbyCheck]]="KRBY",RIGHT(Table_Query_from_m2mdata01[[#This Row],[fpartnoOrginal]],LEN(Table_Query_from_m2mdata01[[#This Row],[fpartnoOrginal]])-5),"")</f>
        <v/>
      </c>
      <c r="P184" s="2" t="str">
        <f>RIGHT(IF(Table_Query_from_m2mdata01[[#This Row],[FinalRevReview]]=TRUE,"9999",IF(Table_Query_from_m2mdata01[[#This Row],[fpartrev]]="NS",Table_Query_from_m2mdata01[[#This Row],[SELECT]],Table_Query_from_m2mdata01[[#This Row],[fpartrev]])),2)</f>
        <v>01</v>
      </c>
      <c r="Q184" s="2" t="str">
        <f>CONCATENATE("DMG ", Table_Query_from_m2mdata01[[#This Row],[fpartnoOrginal]])</f>
        <v>DMG SRC-02250174-953</v>
      </c>
      <c r="R184" s="2" t="str">
        <f>IF(LEFT(Table_Query_from_m2mdata01[[#This Row],[fpartnoOrginal]],3)="419","DontPrint",(IF(LEFT(Table_Query_from_m2mdata01[[#This Row],[fpartnoOrginal]],4)="2001","DontPrint",IF(LEFT(Table_Query_from_m2mdata01[[#This Row],[fpartnoOrginal]],3)="03D","DontPrint","DoPrint"))))</f>
        <v>DoPrint</v>
      </c>
      <c r="S184" s="2" t="b">
        <f>OR(Table_Query_from_m2mdata01[[#This Row],[KirbyCheck]]="KRBY",Table_Query_from_m2mdata01[[#This Row],[Gaston?]]="DontPrint")</f>
        <v>0</v>
      </c>
      <c r="T184" s="2" t="str">
        <f>IFERROR(VLOOKUP(Table_Query_from_m2mdata01[[#This Row],[fpartnoOrginal]],GastonRef!A:D,2,FALSE),"")</f>
        <v/>
      </c>
      <c r="U184" s="2" t="str">
        <f>IFERROR(VLOOKUP(Table_Query_from_m2mdata01[[#This Row],[fpartnoOrginal]],GastonRef!A:D,3,FALSE),"")</f>
        <v/>
      </c>
      <c r="V184" s="2" t="str">
        <f>IFERROR(VLOOKUP(Table_Query_from_m2mdata01[[#This Row],[fpartnoOrginal]],GastonRef!A:D,4,FALSE),"")</f>
        <v/>
      </c>
    </row>
    <row r="185" spans="1:22" x14ac:dyDescent="0.25">
      <c r="A185" t="s">
        <v>3560</v>
      </c>
      <c r="B185" t="s">
        <v>45</v>
      </c>
      <c r="C185">
        <v>10</v>
      </c>
      <c r="D185" t="s">
        <v>6</v>
      </c>
      <c r="E185" t="s">
        <v>248</v>
      </c>
      <c r="F185" t="s">
        <v>45</v>
      </c>
      <c r="G185" t="s">
        <v>10</v>
      </c>
      <c r="H185" t="s">
        <v>401</v>
      </c>
      <c r="I185" s="2" t="e">
        <f>FIND("REV",Table_Query_from_m2mdata01[[#This Row],[fdescmemo]])</f>
        <v>#VALUE!</v>
      </c>
      <c r="J185" s="2" t="e">
        <f>FIND("REV",Table_Query_from_m2mdata01[[#This Row],[fdesc]])</f>
        <v>#VALUE!</v>
      </c>
      <c r="K185" s="2" t="e">
        <f>FIND("`REV",Table_Query_from_m2mdata01[[#This Row],[fdescmemo]])</f>
        <v>#VALUE!</v>
      </c>
      <c r="L185" s="2" t="e">
        <f>FIND("`REV",Table_Query_from_m2mdata01[[#This Row],[fdesc]])</f>
        <v>#VALUE!</v>
      </c>
      <c r="M18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5" s="2" t="str">
        <f>IF(LEFT(Table_Query_from_m2mdata01[[#This Row],[fpartnoOrginal]],4)="KRBY","KRBY","")</f>
        <v/>
      </c>
      <c r="O185" s="2" t="str">
        <f>IF(Table_Query_from_m2mdata01[[#This Row],[KirbyCheck]]="KRBY",RIGHT(Table_Query_from_m2mdata01[[#This Row],[fpartnoOrginal]],LEN(Table_Query_from_m2mdata01[[#This Row],[fpartnoOrginal]])-5),"")</f>
        <v/>
      </c>
      <c r="P185" s="2" t="str">
        <f>RIGHT(IF(Table_Query_from_m2mdata01[[#This Row],[FinalRevReview]]=TRUE,"9999",IF(Table_Query_from_m2mdata01[[#This Row],[fpartrev]]="NS",Table_Query_from_m2mdata01[[#This Row],[SELECT]],Table_Query_from_m2mdata01[[#This Row],[fpartrev]])),2)</f>
        <v>03</v>
      </c>
      <c r="Q185" s="2" t="str">
        <f>CONCATENATE("DMG ", Table_Query_from_m2mdata01[[#This Row],[fpartnoOrginal]])</f>
        <v>DMG SRC-02250174-956</v>
      </c>
      <c r="R185" s="2" t="str">
        <f>IF(LEFT(Table_Query_from_m2mdata01[[#This Row],[fpartnoOrginal]],3)="419","DontPrint",(IF(LEFT(Table_Query_from_m2mdata01[[#This Row],[fpartnoOrginal]],4)="2001","DontPrint",IF(LEFT(Table_Query_from_m2mdata01[[#This Row],[fpartnoOrginal]],3)="03D","DontPrint","DoPrint"))))</f>
        <v>DoPrint</v>
      </c>
      <c r="S185" s="2" t="b">
        <f>OR(Table_Query_from_m2mdata01[[#This Row],[KirbyCheck]]="KRBY",Table_Query_from_m2mdata01[[#This Row],[Gaston?]]="DontPrint")</f>
        <v>0</v>
      </c>
      <c r="T185" s="2" t="str">
        <f>IFERROR(VLOOKUP(Table_Query_from_m2mdata01[[#This Row],[fpartnoOrginal]],GastonRef!A:D,2,FALSE),"")</f>
        <v/>
      </c>
      <c r="U185" s="2" t="str">
        <f>IFERROR(VLOOKUP(Table_Query_from_m2mdata01[[#This Row],[fpartnoOrginal]],GastonRef!A:D,3,FALSE),"")</f>
        <v/>
      </c>
      <c r="V185" s="2" t="str">
        <f>IFERROR(VLOOKUP(Table_Query_from_m2mdata01[[#This Row],[fpartnoOrginal]],GastonRef!A:D,4,FALSE),"")</f>
        <v/>
      </c>
    </row>
    <row r="186" spans="1:22" x14ac:dyDescent="0.25">
      <c r="A186" t="s">
        <v>3561</v>
      </c>
      <c r="B186" t="s">
        <v>45</v>
      </c>
      <c r="C186">
        <v>10</v>
      </c>
      <c r="D186" t="s">
        <v>6</v>
      </c>
      <c r="E186" t="s">
        <v>248</v>
      </c>
      <c r="F186" t="s">
        <v>45</v>
      </c>
      <c r="G186" t="s">
        <v>10</v>
      </c>
      <c r="H186" t="s">
        <v>401</v>
      </c>
      <c r="I186" s="2" t="e">
        <f>FIND("REV",Table_Query_from_m2mdata01[[#This Row],[fdescmemo]])</f>
        <v>#VALUE!</v>
      </c>
      <c r="J186" s="2" t="e">
        <f>FIND("REV",Table_Query_from_m2mdata01[[#This Row],[fdesc]])</f>
        <v>#VALUE!</v>
      </c>
      <c r="K186" s="2" t="e">
        <f>FIND("`REV",Table_Query_from_m2mdata01[[#This Row],[fdescmemo]])</f>
        <v>#VALUE!</v>
      </c>
      <c r="L186" s="2" t="e">
        <f>FIND("`REV",Table_Query_from_m2mdata01[[#This Row],[fdesc]])</f>
        <v>#VALUE!</v>
      </c>
      <c r="M18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6" s="2" t="str">
        <f>IF(LEFT(Table_Query_from_m2mdata01[[#This Row],[fpartnoOrginal]],4)="KRBY","KRBY","")</f>
        <v/>
      </c>
      <c r="O186" s="2" t="str">
        <f>IF(Table_Query_from_m2mdata01[[#This Row],[KirbyCheck]]="KRBY",RIGHT(Table_Query_from_m2mdata01[[#This Row],[fpartnoOrginal]],LEN(Table_Query_from_m2mdata01[[#This Row],[fpartnoOrginal]])-5),"")</f>
        <v/>
      </c>
      <c r="P186" s="2" t="str">
        <f>RIGHT(IF(Table_Query_from_m2mdata01[[#This Row],[FinalRevReview]]=TRUE,"9999",IF(Table_Query_from_m2mdata01[[#This Row],[fpartrev]]="NS",Table_Query_from_m2mdata01[[#This Row],[SELECT]],Table_Query_from_m2mdata01[[#This Row],[fpartrev]])),2)</f>
        <v>03</v>
      </c>
      <c r="Q186" s="2" t="str">
        <f>CONCATENATE("DMG ", Table_Query_from_m2mdata01[[#This Row],[fpartnoOrginal]])</f>
        <v>DMG SRC-02250174-956</v>
      </c>
      <c r="R186" s="2" t="str">
        <f>IF(LEFT(Table_Query_from_m2mdata01[[#This Row],[fpartnoOrginal]],3)="419","DontPrint",(IF(LEFT(Table_Query_from_m2mdata01[[#This Row],[fpartnoOrginal]],4)="2001","DontPrint",IF(LEFT(Table_Query_from_m2mdata01[[#This Row],[fpartnoOrginal]],3)="03D","DontPrint","DoPrint"))))</f>
        <v>DoPrint</v>
      </c>
      <c r="S186" s="2" t="b">
        <f>OR(Table_Query_from_m2mdata01[[#This Row],[KirbyCheck]]="KRBY",Table_Query_from_m2mdata01[[#This Row],[Gaston?]]="DontPrint")</f>
        <v>0</v>
      </c>
      <c r="T186" s="2" t="str">
        <f>IFERROR(VLOOKUP(Table_Query_from_m2mdata01[[#This Row],[fpartnoOrginal]],GastonRef!A:D,2,FALSE),"")</f>
        <v/>
      </c>
      <c r="U186" s="2" t="str">
        <f>IFERROR(VLOOKUP(Table_Query_from_m2mdata01[[#This Row],[fpartnoOrginal]],GastonRef!A:D,3,FALSE),"")</f>
        <v/>
      </c>
      <c r="V186" s="2" t="str">
        <f>IFERROR(VLOOKUP(Table_Query_from_m2mdata01[[#This Row],[fpartnoOrginal]],GastonRef!A:D,4,FALSE),"")</f>
        <v/>
      </c>
    </row>
    <row r="187" spans="1:22" x14ac:dyDescent="0.25">
      <c r="A187" t="s">
        <v>2793</v>
      </c>
      <c r="B187" t="s">
        <v>42</v>
      </c>
      <c r="C187">
        <v>2</v>
      </c>
      <c r="D187" t="s">
        <v>6</v>
      </c>
      <c r="E187" t="s">
        <v>117</v>
      </c>
      <c r="F187" t="s">
        <v>42</v>
      </c>
      <c r="G187" t="s">
        <v>10</v>
      </c>
      <c r="H187" t="s">
        <v>363</v>
      </c>
      <c r="I187" s="2" t="e">
        <f>FIND("REV",Table_Query_from_m2mdata01[[#This Row],[fdescmemo]])</f>
        <v>#VALUE!</v>
      </c>
      <c r="J187" s="2" t="e">
        <f>FIND("REV",Table_Query_from_m2mdata01[[#This Row],[fdesc]])</f>
        <v>#VALUE!</v>
      </c>
      <c r="K187" s="2" t="e">
        <f>FIND("`REV",Table_Query_from_m2mdata01[[#This Row],[fdescmemo]])</f>
        <v>#VALUE!</v>
      </c>
      <c r="L187" s="2" t="e">
        <f>FIND("`REV",Table_Query_from_m2mdata01[[#This Row],[fdesc]])</f>
        <v>#VALUE!</v>
      </c>
      <c r="M18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7" s="2" t="str">
        <f>IF(LEFT(Table_Query_from_m2mdata01[[#This Row],[fpartnoOrginal]],4)="KRBY","KRBY","")</f>
        <v/>
      </c>
      <c r="O187" s="2" t="str">
        <f>IF(Table_Query_from_m2mdata01[[#This Row],[KirbyCheck]]="KRBY",RIGHT(Table_Query_from_m2mdata01[[#This Row],[fpartnoOrginal]],LEN(Table_Query_from_m2mdata01[[#This Row],[fpartnoOrginal]])-5),"")</f>
        <v/>
      </c>
      <c r="P187" s="2" t="str">
        <f>RIGHT(IF(Table_Query_from_m2mdata01[[#This Row],[FinalRevReview]]=TRUE,"9999",IF(Table_Query_from_m2mdata01[[#This Row],[fpartrev]]="NS",Table_Query_from_m2mdata01[[#This Row],[SELECT]],Table_Query_from_m2mdata01[[#This Row],[fpartrev]])),2)</f>
        <v>01</v>
      </c>
      <c r="Q187" s="2" t="str">
        <f>CONCATENATE("DMG ", Table_Query_from_m2mdata01[[#This Row],[fpartnoOrginal]])</f>
        <v>DMG SRC-02250175-442</v>
      </c>
      <c r="R187" s="2" t="str">
        <f>IF(LEFT(Table_Query_from_m2mdata01[[#This Row],[fpartnoOrginal]],3)="419","DontPrint",(IF(LEFT(Table_Query_from_m2mdata01[[#This Row],[fpartnoOrginal]],4)="2001","DontPrint",IF(LEFT(Table_Query_from_m2mdata01[[#This Row],[fpartnoOrginal]],3)="03D","DontPrint","DoPrint"))))</f>
        <v>DoPrint</v>
      </c>
      <c r="S187" s="2" t="b">
        <f>OR(Table_Query_from_m2mdata01[[#This Row],[KirbyCheck]]="KRBY",Table_Query_from_m2mdata01[[#This Row],[Gaston?]]="DontPrint")</f>
        <v>0</v>
      </c>
      <c r="T187" s="2" t="str">
        <f>IFERROR(VLOOKUP(Table_Query_from_m2mdata01[[#This Row],[fpartnoOrginal]],GastonRef!A:D,2,FALSE),"")</f>
        <v/>
      </c>
      <c r="U187" s="2" t="str">
        <f>IFERROR(VLOOKUP(Table_Query_from_m2mdata01[[#This Row],[fpartnoOrginal]],GastonRef!A:D,3,FALSE),"")</f>
        <v/>
      </c>
      <c r="V187" s="2" t="str">
        <f>IFERROR(VLOOKUP(Table_Query_from_m2mdata01[[#This Row],[fpartnoOrginal]],GastonRef!A:D,4,FALSE),"")</f>
        <v/>
      </c>
    </row>
    <row r="188" spans="1:22" x14ac:dyDescent="0.25">
      <c r="A188" t="s">
        <v>3726</v>
      </c>
      <c r="B188" t="s">
        <v>42</v>
      </c>
      <c r="C188">
        <v>10</v>
      </c>
      <c r="D188" t="s">
        <v>6</v>
      </c>
      <c r="E188" t="s">
        <v>117</v>
      </c>
      <c r="F188" t="s">
        <v>42</v>
      </c>
      <c r="G188" t="s">
        <v>10</v>
      </c>
      <c r="H188" t="s">
        <v>363</v>
      </c>
      <c r="I188" s="2" t="e">
        <f>FIND("REV",Table_Query_from_m2mdata01[[#This Row],[fdescmemo]])</f>
        <v>#VALUE!</v>
      </c>
      <c r="J188" s="2" t="e">
        <f>FIND("REV",Table_Query_from_m2mdata01[[#This Row],[fdesc]])</f>
        <v>#VALUE!</v>
      </c>
      <c r="K188" s="2" t="e">
        <f>FIND("`REV",Table_Query_from_m2mdata01[[#This Row],[fdescmemo]])</f>
        <v>#VALUE!</v>
      </c>
      <c r="L188" s="2" t="e">
        <f>FIND("`REV",Table_Query_from_m2mdata01[[#This Row],[fdesc]])</f>
        <v>#VALUE!</v>
      </c>
      <c r="M18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8" s="2" t="str">
        <f>IF(LEFT(Table_Query_from_m2mdata01[[#This Row],[fpartnoOrginal]],4)="KRBY","KRBY","")</f>
        <v/>
      </c>
      <c r="O188" s="2" t="str">
        <f>IF(Table_Query_from_m2mdata01[[#This Row],[KirbyCheck]]="KRBY",RIGHT(Table_Query_from_m2mdata01[[#This Row],[fpartnoOrginal]],LEN(Table_Query_from_m2mdata01[[#This Row],[fpartnoOrginal]])-5),"")</f>
        <v/>
      </c>
      <c r="P188" s="2" t="str">
        <f>RIGHT(IF(Table_Query_from_m2mdata01[[#This Row],[FinalRevReview]]=TRUE,"9999",IF(Table_Query_from_m2mdata01[[#This Row],[fpartrev]]="NS",Table_Query_from_m2mdata01[[#This Row],[SELECT]],Table_Query_from_m2mdata01[[#This Row],[fpartrev]])),2)</f>
        <v>01</v>
      </c>
      <c r="Q188" s="2" t="str">
        <f>CONCATENATE("DMG ", Table_Query_from_m2mdata01[[#This Row],[fpartnoOrginal]])</f>
        <v>DMG SRC-02250175-442</v>
      </c>
      <c r="R188" s="2" t="str">
        <f>IF(LEFT(Table_Query_from_m2mdata01[[#This Row],[fpartnoOrginal]],3)="419","DontPrint",(IF(LEFT(Table_Query_from_m2mdata01[[#This Row],[fpartnoOrginal]],4)="2001","DontPrint",IF(LEFT(Table_Query_from_m2mdata01[[#This Row],[fpartnoOrginal]],3)="03D","DontPrint","DoPrint"))))</f>
        <v>DoPrint</v>
      </c>
      <c r="S188" s="2" t="b">
        <f>OR(Table_Query_from_m2mdata01[[#This Row],[KirbyCheck]]="KRBY",Table_Query_from_m2mdata01[[#This Row],[Gaston?]]="DontPrint")</f>
        <v>0</v>
      </c>
      <c r="T188" s="2" t="str">
        <f>IFERROR(VLOOKUP(Table_Query_from_m2mdata01[[#This Row],[fpartnoOrginal]],GastonRef!A:D,2,FALSE),"")</f>
        <v/>
      </c>
      <c r="U188" s="2" t="str">
        <f>IFERROR(VLOOKUP(Table_Query_from_m2mdata01[[#This Row],[fpartnoOrginal]],GastonRef!A:D,3,FALSE),"")</f>
        <v/>
      </c>
      <c r="V188" s="2" t="str">
        <f>IFERROR(VLOOKUP(Table_Query_from_m2mdata01[[#This Row],[fpartnoOrginal]],GastonRef!A:D,4,FALSE),"")</f>
        <v/>
      </c>
    </row>
    <row r="189" spans="1:22" x14ac:dyDescent="0.25">
      <c r="A189" t="s">
        <v>3727</v>
      </c>
      <c r="B189" t="s">
        <v>42</v>
      </c>
      <c r="C189">
        <v>10</v>
      </c>
      <c r="D189" t="s">
        <v>6</v>
      </c>
      <c r="E189" t="s">
        <v>117</v>
      </c>
      <c r="F189" t="s">
        <v>42</v>
      </c>
      <c r="G189" t="s">
        <v>10</v>
      </c>
      <c r="H189" t="s">
        <v>363</v>
      </c>
      <c r="I189" s="2" t="e">
        <f>FIND("REV",Table_Query_from_m2mdata01[[#This Row],[fdescmemo]])</f>
        <v>#VALUE!</v>
      </c>
      <c r="J189" s="2" t="e">
        <f>FIND("REV",Table_Query_from_m2mdata01[[#This Row],[fdesc]])</f>
        <v>#VALUE!</v>
      </c>
      <c r="K189" s="2" t="e">
        <f>FIND("`REV",Table_Query_from_m2mdata01[[#This Row],[fdescmemo]])</f>
        <v>#VALUE!</v>
      </c>
      <c r="L189" s="2" t="e">
        <f>FIND("`REV",Table_Query_from_m2mdata01[[#This Row],[fdesc]])</f>
        <v>#VALUE!</v>
      </c>
      <c r="M18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89" s="2" t="str">
        <f>IF(LEFT(Table_Query_from_m2mdata01[[#This Row],[fpartnoOrginal]],4)="KRBY","KRBY","")</f>
        <v/>
      </c>
      <c r="O189" s="2" t="str">
        <f>IF(Table_Query_from_m2mdata01[[#This Row],[KirbyCheck]]="KRBY",RIGHT(Table_Query_from_m2mdata01[[#This Row],[fpartnoOrginal]],LEN(Table_Query_from_m2mdata01[[#This Row],[fpartnoOrginal]])-5),"")</f>
        <v/>
      </c>
      <c r="P189" s="2" t="str">
        <f>RIGHT(IF(Table_Query_from_m2mdata01[[#This Row],[FinalRevReview]]=TRUE,"9999",IF(Table_Query_from_m2mdata01[[#This Row],[fpartrev]]="NS",Table_Query_from_m2mdata01[[#This Row],[SELECT]],Table_Query_from_m2mdata01[[#This Row],[fpartrev]])),2)</f>
        <v>01</v>
      </c>
      <c r="Q189" s="2" t="str">
        <f>CONCATENATE("DMG ", Table_Query_from_m2mdata01[[#This Row],[fpartnoOrginal]])</f>
        <v>DMG SRC-02250175-442</v>
      </c>
      <c r="R189" s="2" t="str">
        <f>IF(LEFT(Table_Query_from_m2mdata01[[#This Row],[fpartnoOrginal]],3)="419","DontPrint",(IF(LEFT(Table_Query_from_m2mdata01[[#This Row],[fpartnoOrginal]],4)="2001","DontPrint",IF(LEFT(Table_Query_from_m2mdata01[[#This Row],[fpartnoOrginal]],3)="03D","DontPrint","DoPrint"))))</f>
        <v>DoPrint</v>
      </c>
      <c r="S189" s="2" t="b">
        <f>OR(Table_Query_from_m2mdata01[[#This Row],[KirbyCheck]]="KRBY",Table_Query_from_m2mdata01[[#This Row],[Gaston?]]="DontPrint")</f>
        <v>0</v>
      </c>
      <c r="T189" s="2" t="str">
        <f>IFERROR(VLOOKUP(Table_Query_from_m2mdata01[[#This Row],[fpartnoOrginal]],GastonRef!A:D,2,FALSE),"")</f>
        <v/>
      </c>
      <c r="U189" s="2" t="str">
        <f>IFERROR(VLOOKUP(Table_Query_from_m2mdata01[[#This Row],[fpartnoOrginal]],GastonRef!A:D,3,FALSE),"")</f>
        <v/>
      </c>
      <c r="V189" s="2" t="str">
        <f>IFERROR(VLOOKUP(Table_Query_from_m2mdata01[[#This Row],[fpartnoOrginal]],GastonRef!A:D,4,FALSE),"")</f>
        <v/>
      </c>
    </row>
    <row r="190" spans="1:22" x14ac:dyDescent="0.25">
      <c r="A190" t="s">
        <v>3562</v>
      </c>
      <c r="B190" t="s">
        <v>45</v>
      </c>
      <c r="C190">
        <v>10</v>
      </c>
      <c r="D190" t="s">
        <v>6</v>
      </c>
      <c r="E190" t="s">
        <v>80</v>
      </c>
      <c r="F190" t="s">
        <v>45</v>
      </c>
      <c r="G190" t="s">
        <v>10</v>
      </c>
      <c r="H190" t="s">
        <v>364</v>
      </c>
      <c r="I190" s="2" t="e">
        <f>FIND("REV",Table_Query_from_m2mdata01[[#This Row],[fdescmemo]])</f>
        <v>#VALUE!</v>
      </c>
      <c r="J190" s="2" t="e">
        <f>FIND("REV",Table_Query_from_m2mdata01[[#This Row],[fdesc]])</f>
        <v>#VALUE!</v>
      </c>
      <c r="K190" s="2" t="e">
        <f>FIND("`REV",Table_Query_from_m2mdata01[[#This Row],[fdescmemo]])</f>
        <v>#VALUE!</v>
      </c>
      <c r="L190" s="2" t="e">
        <f>FIND("`REV",Table_Query_from_m2mdata01[[#This Row],[fdesc]])</f>
        <v>#VALUE!</v>
      </c>
      <c r="M19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0" s="2" t="str">
        <f>IF(LEFT(Table_Query_from_m2mdata01[[#This Row],[fpartnoOrginal]],4)="KRBY","KRBY","")</f>
        <v/>
      </c>
      <c r="O190" s="2" t="str">
        <f>IF(Table_Query_from_m2mdata01[[#This Row],[KirbyCheck]]="KRBY",RIGHT(Table_Query_from_m2mdata01[[#This Row],[fpartnoOrginal]],LEN(Table_Query_from_m2mdata01[[#This Row],[fpartnoOrginal]])-5),"")</f>
        <v/>
      </c>
      <c r="P190" s="2" t="str">
        <f>RIGHT(IF(Table_Query_from_m2mdata01[[#This Row],[FinalRevReview]]=TRUE,"9999",IF(Table_Query_from_m2mdata01[[#This Row],[fpartrev]]="NS",Table_Query_from_m2mdata01[[#This Row],[SELECT]],Table_Query_from_m2mdata01[[#This Row],[fpartrev]])),2)</f>
        <v>03</v>
      </c>
      <c r="Q190" s="2" t="str">
        <f>CONCATENATE("DMG ", Table_Query_from_m2mdata01[[#This Row],[fpartnoOrginal]])</f>
        <v>DMG SRC-02250175-980</v>
      </c>
      <c r="R190" s="2" t="str">
        <f>IF(LEFT(Table_Query_from_m2mdata01[[#This Row],[fpartnoOrginal]],3)="419","DontPrint",(IF(LEFT(Table_Query_from_m2mdata01[[#This Row],[fpartnoOrginal]],4)="2001","DontPrint",IF(LEFT(Table_Query_from_m2mdata01[[#This Row],[fpartnoOrginal]],3)="03D","DontPrint","DoPrint"))))</f>
        <v>DoPrint</v>
      </c>
      <c r="S190" s="2" t="b">
        <f>OR(Table_Query_from_m2mdata01[[#This Row],[KirbyCheck]]="KRBY",Table_Query_from_m2mdata01[[#This Row],[Gaston?]]="DontPrint")</f>
        <v>0</v>
      </c>
      <c r="T190" s="2" t="str">
        <f>IFERROR(VLOOKUP(Table_Query_from_m2mdata01[[#This Row],[fpartnoOrginal]],GastonRef!A:D,2,FALSE),"")</f>
        <v/>
      </c>
      <c r="U190" s="2" t="str">
        <f>IFERROR(VLOOKUP(Table_Query_from_m2mdata01[[#This Row],[fpartnoOrginal]],GastonRef!A:D,3,FALSE),"")</f>
        <v/>
      </c>
      <c r="V190" s="2" t="str">
        <f>IFERROR(VLOOKUP(Table_Query_from_m2mdata01[[#This Row],[fpartnoOrginal]],GastonRef!A:D,4,FALSE),"")</f>
        <v/>
      </c>
    </row>
    <row r="191" spans="1:22" x14ac:dyDescent="0.25">
      <c r="A191" t="s">
        <v>3563</v>
      </c>
      <c r="B191" t="s">
        <v>45</v>
      </c>
      <c r="C191">
        <v>10</v>
      </c>
      <c r="D191" t="s">
        <v>6</v>
      </c>
      <c r="E191" t="s">
        <v>80</v>
      </c>
      <c r="F191" t="s">
        <v>45</v>
      </c>
      <c r="G191" t="s">
        <v>10</v>
      </c>
      <c r="H191" t="s">
        <v>364</v>
      </c>
      <c r="I191" s="2" t="e">
        <f>FIND("REV",Table_Query_from_m2mdata01[[#This Row],[fdescmemo]])</f>
        <v>#VALUE!</v>
      </c>
      <c r="J191" s="2" t="e">
        <f>FIND("REV",Table_Query_from_m2mdata01[[#This Row],[fdesc]])</f>
        <v>#VALUE!</v>
      </c>
      <c r="K191" s="2" t="e">
        <f>FIND("`REV",Table_Query_from_m2mdata01[[#This Row],[fdescmemo]])</f>
        <v>#VALUE!</v>
      </c>
      <c r="L191" s="2" t="e">
        <f>FIND("`REV",Table_Query_from_m2mdata01[[#This Row],[fdesc]])</f>
        <v>#VALUE!</v>
      </c>
      <c r="M19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1" s="2" t="str">
        <f>IF(LEFT(Table_Query_from_m2mdata01[[#This Row],[fpartnoOrginal]],4)="KRBY","KRBY","")</f>
        <v/>
      </c>
      <c r="O191" s="2" t="str">
        <f>IF(Table_Query_from_m2mdata01[[#This Row],[KirbyCheck]]="KRBY",RIGHT(Table_Query_from_m2mdata01[[#This Row],[fpartnoOrginal]],LEN(Table_Query_from_m2mdata01[[#This Row],[fpartnoOrginal]])-5),"")</f>
        <v/>
      </c>
      <c r="P191" s="2" t="str">
        <f>RIGHT(IF(Table_Query_from_m2mdata01[[#This Row],[FinalRevReview]]=TRUE,"9999",IF(Table_Query_from_m2mdata01[[#This Row],[fpartrev]]="NS",Table_Query_from_m2mdata01[[#This Row],[SELECT]],Table_Query_from_m2mdata01[[#This Row],[fpartrev]])),2)</f>
        <v>03</v>
      </c>
      <c r="Q191" s="2" t="str">
        <f>CONCATENATE("DMG ", Table_Query_from_m2mdata01[[#This Row],[fpartnoOrginal]])</f>
        <v>DMG SRC-02250175-980</v>
      </c>
      <c r="R191" s="2" t="str">
        <f>IF(LEFT(Table_Query_from_m2mdata01[[#This Row],[fpartnoOrginal]],3)="419","DontPrint",(IF(LEFT(Table_Query_from_m2mdata01[[#This Row],[fpartnoOrginal]],4)="2001","DontPrint",IF(LEFT(Table_Query_from_m2mdata01[[#This Row],[fpartnoOrginal]],3)="03D","DontPrint","DoPrint"))))</f>
        <v>DoPrint</v>
      </c>
      <c r="S191" s="2" t="b">
        <f>OR(Table_Query_from_m2mdata01[[#This Row],[KirbyCheck]]="KRBY",Table_Query_from_m2mdata01[[#This Row],[Gaston?]]="DontPrint")</f>
        <v>0</v>
      </c>
      <c r="T191" s="2" t="str">
        <f>IFERROR(VLOOKUP(Table_Query_from_m2mdata01[[#This Row],[fpartnoOrginal]],GastonRef!A:D,2,FALSE),"")</f>
        <v/>
      </c>
      <c r="U191" s="2" t="str">
        <f>IFERROR(VLOOKUP(Table_Query_from_m2mdata01[[#This Row],[fpartnoOrginal]],GastonRef!A:D,3,FALSE),"")</f>
        <v/>
      </c>
      <c r="V191" s="2" t="str">
        <f>IFERROR(VLOOKUP(Table_Query_from_m2mdata01[[#This Row],[fpartnoOrginal]],GastonRef!A:D,4,FALSE),"")</f>
        <v/>
      </c>
    </row>
    <row r="192" spans="1:22" x14ac:dyDescent="0.25">
      <c r="A192" t="s">
        <v>3564</v>
      </c>
      <c r="B192" t="s">
        <v>45</v>
      </c>
      <c r="C192">
        <v>10</v>
      </c>
      <c r="D192" t="s">
        <v>6</v>
      </c>
      <c r="E192" t="s">
        <v>80</v>
      </c>
      <c r="F192" t="s">
        <v>45</v>
      </c>
      <c r="G192" t="s">
        <v>10</v>
      </c>
      <c r="H192" t="s">
        <v>364</v>
      </c>
      <c r="I192" s="2" t="e">
        <f>FIND("REV",Table_Query_from_m2mdata01[[#This Row],[fdescmemo]])</f>
        <v>#VALUE!</v>
      </c>
      <c r="J192" s="2" t="e">
        <f>FIND("REV",Table_Query_from_m2mdata01[[#This Row],[fdesc]])</f>
        <v>#VALUE!</v>
      </c>
      <c r="K192" s="2" t="e">
        <f>FIND("`REV",Table_Query_from_m2mdata01[[#This Row],[fdescmemo]])</f>
        <v>#VALUE!</v>
      </c>
      <c r="L192" s="2" t="e">
        <f>FIND("`REV",Table_Query_from_m2mdata01[[#This Row],[fdesc]])</f>
        <v>#VALUE!</v>
      </c>
      <c r="M19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2" s="2" t="str">
        <f>IF(LEFT(Table_Query_from_m2mdata01[[#This Row],[fpartnoOrginal]],4)="KRBY","KRBY","")</f>
        <v/>
      </c>
      <c r="O192" s="2" t="str">
        <f>IF(Table_Query_from_m2mdata01[[#This Row],[KirbyCheck]]="KRBY",RIGHT(Table_Query_from_m2mdata01[[#This Row],[fpartnoOrginal]],LEN(Table_Query_from_m2mdata01[[#This Row],[fpartnoOrginal]])-5),"")</f>
        <v/>
      </c>
      <c r="P192" s="2" t="str">
        <f>RIGHT(IF(Table_Query_from_m2mdata01[[#This Row],[FinalRevReview]]=TRUE,"9999",IF(Table_Query_from_m2mdata01[[#This Row],[fpartrev]]="NS",Table_Query_from_m2mdata01[[#This Row],[SELECT]],Table_Query_from_m2mdata01[[#This Row],[fpartrev]])),2)</f>
        <v>03</v>
      </c>
      <c r="Q192" s="2" t="str">
        <f>CONCATENATE("DMG ", Table_Query_from_m2mdata01[[#This Row],[fpartnoOrginal]])</f>
        <v>DMG SRC-02250175-980</v>
      </c>
      <c r="R192" s="2" t="str">
        <f>IF(LEFT(Table_Query_from_m2mdata01[[#This Row],[fpartnoOrginal]],3)="419","DontPrint",(IF(LEFT(Table_Query_from_m2mdata01[[#This Row],[fpartnoOrginal]],4)="2001","DontPrint",IF(LEFT(Table_Query_from_m2mdata01[[#This Row],[fpartnoOrginal]],3)="03D","DontPrint","DoPrint"))))</f>
        <v>DoPrint</v>
      </c>
      <c r="S192" s="2" t="b">
        <f>OR(Table_Query_from_m2mdata01[[#This Row],[KirbyCheck]]="KRBY",Table_Query_from_m2mdata01[[#This Row],[Gaston?]]="DontPrint")</f>
        <v>0</v>
      </c>
      <c r="T192" s="2" t="str">
        <f>IFERROR(VLOOKUP(Table_Query_from_m2mdata01[[#This Row],[fpartnoOrginal]],GastonRef!A:D,2,FALSE),"")</f>
        <v/>
      </c>
      <c r="U192" s="2" t="str">
        <f>IFERROR(VLOOKUP(Table_Query_from_m2mdata01[[#This Row],[fpartnoOrginal]],GastonRef!A:D,3,FALSE),"")</f>
        <v/>
      </c>
      <c r="V192" s="2" t="str">
        <f>IFERROR(VLOOKUP(Table_Query_from_m2mdata01[[#This Row],[fpartnoOrginal]],GastonRef!A:D,4,FALSE),"")</f>
        <v/>
      </c>
    </row>
    <row r="193" spans="1:22" x14ac:dyDescent="0.25">
      <c r="A193" t="s">
        <v>3728</v>
      </c>
      <c r="B193" t="s">
        <v>45</v>
      </c>
      <c r="C193">
        <v>15</v>
      </c>
      <c r="D193" t="s">
        <v>6</v>
      </c>
      <c r="E193" t="s">
        <v>637</v>
      </c>
      <c r="F193" t="s">
        <v>45</v>
      </c>
      <c r="G193" t="s">
        <v>10</v>
      </c>
      <c r="H193" t="s">
        <v>636</v>
      </c>
      <c r="I193" s="2" t="e">
        <f>FIND("REV",Table_Query_from_m2mdata01[[#This Row],[fdescmemo]])</f>
        <v>#VALUE!</v>
      </c>
      <c r="J193" s="2" t="e">
        <f>FIND("REV",Table_Query_from_m2mdata01[[#This Row],[fdesc]])</f>
        <v>#VALUE!</v>
      </c>
      <c r="K193" s="2" t="e">
        <f>FIND("`REV",Table_Query_from_m2mdata01[[#This Row],[fdescmemo]])</f>
        <v>#VALUE!</v>
      </c>
      <c r="L193" s="2" t="e">
        <f>FIND("`REV",Table_Query_from_m2mdata01[[#This Row],[fdesc]])</f>
        <v>#VALUE!</v>
      </c>
      <c r="M19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3" s="2" t="str">
        <f>IF(LEFT(Table_Query_from_m2mdata01[[#This Row],[fpartnoOrginal]],4)="KRBY","KRBY","")</f>
        <v/>
      </c>
      <c r="O193" s="2" t="str">
        <f>IF(Table_Query_from_m2mdata01[[#This Row],[KirbyCheck]]="KRBY",RIGHT(Table_Query_from_m2mdata01[[#This Row],[fpartnoOrginal]],LEN(Table_Query_from_m2mdata01[[#This Row],[fpartnoOrginal]])-5),"")</f>
        <v/>
      </c>
      <c r="P193" s="2" t="str">
        <f>RIGHT(IF(Table_Query_from_m2mdata01[[#This Row],[FinalRevReview]]=TRUE,"9999",IF(Table_Query_from_m2mdata01[[#This Row],[fpartrev]]="NS",Table_Query_from_m2mdata01[[#This Row],[SELECT]],Table_Query_from_m2mdata01[[#This Row],[fpartrev]])),2)</f>
        <v>03</v>
      </c>
      <c r="Q193" s="2" t="str">
        <f>CONCATENATE("DMG ", Table_Query_from_m2mdata01[[#This Row],[fpartnoOrginal]])</f>
        <v>DMG SRC-02250199-653</v>
      </c>
      <c r="R193" s="2" t="str">
        <f>IF(LEFT(Table_Query_from_m2mdata01[[#This Row],[fpartnoOrginal]],3)="419","DontPrint",(IF(LEFT(Table_Query_from_m2mdata01[[#This Row],[fpartnoOrginal]],4)="2001","DontPrint",IF(LEFT(Table_Query_from_m2mdata01[[#This Row],[fpartnoOrginal]],3)="03D","DontPrint","DoPrint"))))</f>
        <v>DoPrint</v>
      </c>
      <c r="S193" s="2" t="b">
        <f>OR(Table_Query_from_m2mdata01[[#This Row],[KirbyCheck]]="KRBY",Table_Query_from_m2mdata01[[#This Row],[Gaston?]]="DontPrint")</f>
        <v>0</v>
      </c>
      <c r="T193" s="2" t="str">
        <f>IFERROR(VLOOKUP(Table_Query_from_m2mdata01[[#This Row],[fpartnoOrginal]],GastonRef!A:D,2,FALSE),"")</f>
        <v/>
      </c>
      <c r="U193" s="2" t="str">
        <f>IFERROR(VLOOKUP(Table_Query_from_m2mdata01[[#This Row],[fpartnoOrginal]],GastonRef!A:D,3,FALSE),"")</f>
        <v/>
      </c>
      <c r="V193" s="2" t="str">
        <f>IFERROR(VLOOKUP(Table_Query_from_m2mdata01[[#This Row],[fpartnoOrginal]],GastonRef!A:D,4,FALSE),"")</f>
        <v/>
      </c>
    </row>
    <row r="194" spans="1:22" x14ac:dyDescent="0.25">
      <c r="A194" t="s">
        <v>3729</v>
      </c>
      <c r="B194" t="s">
        <v>45</v>
      </c>
      <c r="C194">
        <v>15</v>
      </c>
      <c r="D194" t="s">
        <v>6</v>
      </c>
      <c r="E194" t="s">
        <v>637</v>
      </c>
      <c r="F194" t="s">
        <v>45</v>
      </c>
      <c r="G194" t="s">
        <v>10</v>
      </c>
      <c r="H194" t="s">
        <v>636</v>
      </c>
      <c r="I194" s="2" t="e">
        <f>FIND("REV",Table_Query_from_m2mdata01[[#This Row],[fdescmemo]])</f>
        <v>#VALUE!</v>
      </c>
      <c r="J194" s="2" t="e">
        <f>FIND("REV",Table_Query_from_m2mdata01[[#This Row],[fdesc]])</f>
        <v>#VALUE!</v>
      </c>
      <c r="K194" s="2" t="e">
        <f>FIND("`REV",Table_Query_from_m2mdata01[[#This Row],[fdescmemo]])</f>
        <v>#VALUE!</v>
      </c>
      <c r="L194" s="2" t="e">
        <f>FIND("`REV",Table_Query_from_m2mdata01[[#This Row],[fdesc]])</f>
        <v>#VALUE!</v>
      </c>
      <c r="M19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4" s="2" t="str">
        <f>IF(LEFT(Table_Query_from_m2mdata01[[#This Row],[fpartnoOrginal]],4)="KRBY","KRBY","")</f>
        <v/>
      </c>
      <c r="O194" s="2" t="str">
        <f>IF(Table_Query_from_m2mdata01[[#This Row],[KirbyCheck]]="KRBY",RIGHT(Table_Query_from_m2mdata01[[#This Row],[fpartnoOrginal]],LEN(Table_Query_from_m2mdata01[[#This Row],[fpartnoOrginal]])-5),"")</f>
        <v/>
      </c>
      <c r="P194" s="2" t="str">
        <f>RIGHT(IF(Table_Query_from_m2mdata01[[#This Row],[FinalRevReview]]=TRUE,"9999",IF(Table_Query_from_m2mdata01[[#This Row],[fpartrev]]="NS",Table_Query_from_m2mdata01[[#This Row],[SELECT]],Table_Query_from_m2mdata01[[#This Row],[fpartrev]])),2)</f>
        <v>03</v>
      </c>
      <c r="Q194" s="2" t="str">
        <f>CONCATENATE("DMG ", Table_Query_from_m2mdata01[[#This Row],[fpartnoOrginal]])</f>
        <v>DMG SRC-02250199-653</v>
      </c>
      <c r="R194" s="2" t="str">
        <f>IF(LEFT(Table_Query_from_m2mdata01[[#This Row],[fpartnoOrginal]],3)="419","DontPrint",(IF(LEFT(Table_Query_from_m2mdata01[[#This Row],[fpartnoOrginal]],4)="2001","DontPrint",IF(LEFT(Table_Query_from_m2mdata01[[#This Row],[fpartnoOrginal]],3)="03D","DontPrint","DoPrint"))))</f>
        <v>DoPrint</v>
      </c>
      <c r="S194" s="2" t="b">
        <f>OR(Table_Query_from_m2mdata01[[#This Row],[KirbyCheck]]="KRBY",Table_Query_from_m2mdata01[[#This Row],[Gaston?]]="DontPrint")</f>
        <v>0</v>
      </c>
      <c r="T194" s="2" t="str">
        <f>IFERROR(VLOOKUP(Table_Query_from_m2mdata01[[#This Row],[fpartnoOrginal]],GastonRef!A:D,2,FALSE),"")</f>
        <v/>
      </c>
      <c r="U194" s="2" t="str">
        <f>IFERROR(VLOOKUP(Table_Query_from_m2mdata01[[#This Row],[fpartnoOrginal]],GastonRef!A:D,3,FALSE),"")</f>
        <v/>
      </c>
      <c r="V194" s="2" t="str">
        <f>IFERROR(VLOOKUP(Table_Query_from_m2mdata01[[#This Row],[fpartnoOrginal]],GastonRef!A:D,4,FALSE),"")</f>
        <v/>
      </c>
    </row>
    <row r="195" spans="1:22" x14ac:dyDescent="0.25">
      <c r="A195" t="s">
        <v>3730</v>
      </c>
      <c r="B195" t="s">
        <v>45</v>
      </c>
      <c r="C195">
        <v>60</v>
      </c>
      <c r="D195" t="s">
        <v>6</v>
      </c>
      <c r="E195" t="s">
        <v>639</v>
      </c>
      <c r="F195" t="s">
        <v>45</v>
      </c>
      <c r="G195" t="s">
        <v>10</v>
      </c>
      <c r="H195" t="s">
        <v>638</v>
      </c>
      <c r="I195" s="2" t="e">
        <f>FIND("REV",Table_Query_from_m2mdata01[[#This Row],[fdescmemo]])</f>
        <v>#VALUE!</v>
      </c>
      <c r="J195" s="2" t="e">
        <f>FIND("REV",Table_Query_from_m2mdata01[[#This Row],[fdesc]])</f>
        <v>#VALUE!</v>
      </c>
      <c r="K195" s="2" t="e">
        <f>FIND("`REV",Table_Query_from_m2mdata01[[#This Row],[fdescmemo]])</f>
        <v>#VALUE!</v>
      </c>
      <c r="L195" s="2" t="e">
        <f>FIND("`REV",Table_Query_from_m2mdata01[[#This Row],[fdesc]])</f>
        <v>#VALUE!</v>
      </c>
      <c r="M19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5" s="2" t="str">
        <f>IF(LEFT(Table_Query_from_m2mdata01[[#This Row],[fpartnoOrginal]],4)="KRBY","KRBY","")</f>
        <v/>
      </c>
      <c r="O195" s="2" t="str">
        <f>IF(Table_Query_from_m2mdata01[[#This Row],[KirbyCheck]]="KRBY",RIGHT(Table_Query_from_m2mdata01[[#This Row],[fpartnoOrginal]],LEN(Table_Query_from_m2mdata01[[#This Row],[fpartnoOrginal]])-5),"")</f>
        <v/>
      </c>
      <c r="P195" s="2" t="str">
        <f>RIGHT(IF(Table_Query_from_m2mdata01[[#This Row],[FinalRevReview]]=TRUE,"9999",IF(Table_Query_from_m2mdata01[[#This Row],[fpartrev]]="NS",Table_Query_from_m2mdata01[[#This Row],[SELECT]],Table_Query_from_m2mdata01[[#This Row],[fpartrev]])),2)</f>
        <v>03</v>
      </c>
      <c r="Q195" s="2" t="str">
        <f>CONCATENATE("DMG ", Table_Query_from_m2mdata01[[#This Row],[fpartnoOrginal]])</f>
        <v>DMG SULL-02250199-653-5</v>
      </c>
      <c r="R195" s="2" t="str">
        <f>IF(LEFT(Table_Query_from_m2mdata01[[#This Row],[fpartnoOrginal]],3)="419","DontPrint",(IF(LEFT(Table_Query_from_m2mdata01[[#This Row],[fpartnoOrginal]],4)="2001","DontPrint",IF(LEFT(Table_Query_from_m2mdata01[[#This Row],[fpartnoOrginal]],3)="03D","DontPrint","DoPrint"))))</f>
        <v>DoPrint</v>
      </c>
      <c r="S195" s="2" t="b">
        <f>OR(Table_Query_from_m2mdata01[[#This Row],[KirbyCheck]]="KRBY",Table_Query_from_m2mdata01[[#This Row],[Gaston?]]="DontPrint")</f>
        <v>0</v>
      </c>
      <c r="T195" s="2" t="str">
        <f>IFERROR(VLOOKUP(Table_Query_from_m2mdata01[[#This Row],[fpartnoOrginal]],GastonRef!A:D,2,FALSE),"")</f>
        <v/>
      </c>
      <c r="U195" s="2" t="str">
        <f>IFERROR(VLOOKUP(Table_Query_from_m2mdata01[[#This Row],[fpartnoOrginal]],GastonRef!A:D,3,FALSE),"")</f>
        <v/>
      </c>
      <c r="V195" s="2" t="str">
        <f>IFERROR(VLOOKUP(Table_Query_from_m2mdata01[[#This Row],[fpartnoOrginal]],GastonRef!A:D,4,FALSE),"")</f>
        <v/>
      </c>
    </row>
    <row r="196" spans="1:22" x14ac:dyDescent="0.25">
      <c r="A196" t="s">
        <v>3731</v>
      </c>
      <c r="B196" t="s">
        <v>45</v>
      </c>
      <c r="C196">
        <v>60</v>
      </c>
      <c r="D196" t="s">
        <v>6</v>
      </c>
      <c r="E196" t="s">
        <v>641</v>
      </c>
      <c r="F196" t="s">
        <v>45</v>
      </c>
      <c r="G196" t="s">
        <v>10</v>
      </c>
      <c r="H196" t="s">
        <v>640</v>
      </c>
      <c r="I196" s="2" t="e">
        <f>FIND("REV",Table_Query_from_m2mdata01[[#This Row],[fdescmemo]])</f>
        <v>#VALUE!</v>
      </c>
      <c r="J196" s="2" t="e">
        <f>FIND("REV",Table_Query_from_m2mdata01[[#This Row],[fdesc]])</f>
        <v>#VALUE!</v>
      </c>
      <c r="K196" s="2" t="e">
        <f>FIND("`REV",Table_Query_from_m2mdata01[[#This Row],[fdescmemo]])</f>
        <v>#VALUE!</v>
      </c>
      <c r="L196" s="2" t="e">
        <f>FIND("`REV",Table_Query_from_m2mdata01[[#This Row],[fdesc]])</f>
        <v>#VALUE!</v>
      </c>
      <c r="M19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6" s="2" t="str">
        <f>IF(LEFT(Table_Query_from_m2mdata01[[#This Row],[fpartnoOrginal]],4)="KRBY","KRBY","")</f>
        <v/>
      </c>
      <c r="O196" s="2" t="str">
        <f>IF(Table_Query_from_m2mdata01[[#This Row],[KirbyCheck]]="KRBY",RIGHT(Table_Query_from_m2mdata01[[#This Row],[fpartnoOrginal]],LEN(Table_Query_from_m2mdata01[[#This Row],[fpartnoOrginal]])-5),"")</f>
        <v/>
      </c>
      <c r="P196" s="2" t="str">
        <f>RIGHT(IF(Table_Query_from_m2mdata01[[#This Row],[FinalRevReview]]=TRUE,"9999",IF(Table_Query_from_m2mdata01[[#This Row],[fpartrev]]="NS",Table_Query_from_m2mdata01[[#This Row],[SELECT]],Table_Query_from_m2mdata01[[#This Row],[fpartrev]])),2)</f>
        <v>03</v>
      </c>
      <c r="Q196" s="2" t="str">
        <f>CONCATENATE("DMG ", Table_Query_from_m2mdata01[[#This Row],[fpartnoOrginal]])</f>
        <v>DMG SULL-02250199-653-6</v>
      </c>
      <c r="R196" s="2" t="str">
        <f>IF(LEFT(Table_Query_from_m2mdata01[[#This Row],[fpartnoOrginal]],3)="419","DontPrint",(IF(LEFT(Table_Query_from_m2mdata01[[#This Row],[fpartnoOrginal]],4)="2001","DontPrint",IF(LEFT(Table_Query_from_m2mdata01[[#This Row],[fpartnoOrginal]],3)="03D","DontPrint","DoPrint"))))</f>
        <v>DoPrint</v>
      </c>
      <c r="S196" s="2" t="b">
        <f>OR(Table_Query_from_m2mdata01[[#This Row],[KirbyCheck]]="KRBY",Table_Query_from_m2mdata01[[#This Row],[Gaston?]]="DontPrint")</f>
        <v>0</v>
      </c>
      <c r="T196" s="2" t="str">
        <f>IFERROR(VLOOKUP(Table_Query_from_m2mdata01[[#This Row],[fpartnoOrginal]],GastonRef!A:D,2,FALSE),"")</f>
        <v/>
      </c>
      <c r="U196" s="2" t="str">
        <f>IFERROR(VLOOKUP(Table_Query_from_m2mdata01[[#This Row],[fpartnoOrginal]],GastonRef!A:D,3,FALSE),"")</f>
        <v/>
      </c>
      <c r="V196" s="2" t="str">
        <f>IFERROR(VLOOKUP(Table_Query_from_m2mdata01[[#This Row],[fpartnoOrginal]],GastonRef!A:D,4,FALSE),"")</f>
        <v/>
      </c>
    </row>
    <row r="197" spans="1:22" x14ac:dyDescent="0.25">
      <c r="A197" t="s">
        <v>3567</v>
      </c>
      <c r="B197" t="s">
        <v>45</v>
      </c>
      <c r="C197">
        <v>60</v>
      </c>
      <c r="D197" t="s">
        <v>6</v>
      </c>
      <c r="E197" t="s">
        <v>643</v>
      </c>
      <c r="F197" t="s">
        <v>45</v>
      </c>
      <c r="G197" t="s">
        <v>10</v>
      </c>
      <c r="H197" t="s">
        <v>642</v>
      </c>
      <c r="I197" s="2" t="e">
        <f>FIND("REV",Table_Query_from_m2mdata01[[#This Row],[fdescmemo]])</f>
        <v>#VALUE!</v>
      </c>
      <c r="J197" s="2" t="e">
        <f>FIND("REV",Table_Query_from_m2mdata01[[#This Row],[fdesc]])</f>
        <v>#VALUE!</v>
      </c>
      <c r="K197" s="2" t="e">
        <f>FIND("`REV",Table_Query_from_m2mdata01[[#This Row],[fdescmemo]])</f>
        <v>#VALUE!</v>
      </c>
      <c r="L197" s="2" t="e">
        <f>FIND("`REV",Table_Query_from_m2mdata01[[#This Row],[fdesc]])</f>
        <v>#VALUE!</v>
      </c>
      <c r="M19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7" s="2" t="str">
        <f>IF(LEFT(Table_Query_from_m2mdata01[[#This Row],[fpartnoOrginal]],4)="KRBY","KRBY","")</f>
        <v/>
      </c>
      <c r="O197" s="2" t="str">
        <f>IF(Table_Query_from_m2mdata01[[#This Row],[KirbyCheck]]="KRBY",RIGHT(Table_Query_from_m2mdata01[[#This Row],[fpartnoOrginal]],LEN(Table_Query_from_m2mdata01[[#This Row],[fpartnoOrginal]])-5),"")</f>
        <v/>
      </c>
      <c r="P197" s="2" t="str">
        <f>RIGHT(IF(Table_Query_from_m2mdata01[[#This Row],[FinalRevReview]]=TRUE,"9999",IF(Table_Query_from_m2mdata01[[#This Row],[fpartrev]]="NS",Table_Query_from_m2mdata01[[#This Row],[SELECT]],Table_Query_from_m2mdata01[[#This Row],[fpartrev]])),2)</f>
        <v>03</v>
      </c>
      <c r="Q197" s="2" t="str">
        <f>CONCATENATE("DMG ", Table_Query_from_m2mdata01[[#This Row],[fpartnoOrginal]])</f>
        <v>DMG SULL-02250199-653-7</v>
      </c>
      <c r="R197" s="2" t="str">
        <f>IF(LEFT(Table_Query_from_m2mdata01[[#This Row],[fpartnoOrginal]],3)="419","DontPrint",(IF(LEFT(Table_Query_from_m2mdata01[[#This Row],[fpartnoOrginal]],4)="2001","DontPrint",IF(LEFT(Table_Query_from_m2mdata01[[#This Row],[fpartnoOrginal]],3)="03D","DontPrint","DoPrint"))))</f>
        <v>DoPrint</v>
      </c>
      <c r="S197" s="2" t="b">
        <f>OR(Table_Query_from_m2mdata01[[#This Row],[KirbyCheck]]="KRBY",Table_Query_from_m2mdata01[[#This Row],[Gaston?]]="DontPrint")</f>
        <v>0</v>
      </c>
      <c r="T197" s="2" t="str">
        <f>IFERROR(VLOOKUP(Table_Query_from_m2mdata01[[#This Row],[fpartnoOrginal]],GastonRef!A:D,2,FALSE),"")</f>
        <v/>
      </c>
      <c r="U197" s="2" t="str">
        <f>IFERROR(VLOOKUP(Table_Query_from_m2mdata01[[#This Row],[fpartnoOrginal]],GastonRef!A:D,3,FALSE),"")</f>
        <v/>
      </c>
      <c r="V197" s="2" t="str">
        <f>IFERROR(VLOOKUP(Table_Query_from_m2mdata01[[#This Row],[fpartnoOrginal]],GastonRef!A:D,4,FALSE),"")</f>
        <v/>
      </c>
    </row>
    <row r="198" spans="1:22" x14ac:dyDescent="0.25">
      <c r="A198" t="s">
        <v>3568</v>
      </c>
      <c r="B198" t="s">
        <v>45</v>
      </c>
      <c r="C198">
        <v>90</v>
      </c>
      <c r="D198" t="s">
        <v>6</v>
      </c>
      <c r="E198" t="s">
        <v>645</v>
      </c>
      <c r="F198" t="s">
        <v>45</v>
      </c>
      <c r="G198" t="s">
        <v>10</v>
      </c>
      <c r="H198" t="s">
        <v>644</v>
      </c>
      <c r="I198" s="2" t="e">
        <f>FIND("REV",Table_Query_from_m2mdata01[[#This Row],[fdescmemo]])</f>
        <v>#VALUE!</v>
      </c>
      <c r="J198" s="2" t="e">
        <f>FIND("REV",Table_Query_from_m2mdata01[[#This Row],[fdesc]])</f>
        <v>#VALUE!</v>
      </c>
      <c r="K198" s="2" t="e">
        <f>FIND("`REV",Table_Query_from_m2mdata01[[#This Row],[fdescmemo]])</f>
        <v>#VALUE!</v>
      </c>
      <c r="L198" s="2" t="e">
        <f>FIND("`REV",Table_Query_from_m2mdata01[[#This Row],[fdesc]])</f>
        <v>#VALUE!</v>
      </c>
      <c r="M19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8" s="2" t="str">
        <f>IF(LEFT(Table_Query_from_m2mdata01[[#This Row],[fpartnoOrginal]],4)="KRBY","KRBY","")</f>
        <v/>
      </c>
      <c r="O198" s="2" t="str">
        <f>IF(Table_Query_from_m2mdata01[[#This Row],[KirbyCheck]]="KRBY",RIGHT(Table_Query_from_m2mdata01[[#This Row],[fpartnoOrginal]],LEN(Table_Query_from_m2mdata01[[#This Row],[fpartnoOrginal]])-5),"")</f>
        <v/>
      </c>
      <c r="P198" s="2" t="str">
        <f>RIGHT(IF(Table_Query_from_m2mdata01[[#This Row],[FinalRevReview]]=TRUE,"9999",IF(Table_Query_from_m2mdata01[[#This Row],[fpartrev]]="NS",Table_Query_from_m2mdata01[[#This Row],[SELECT]],Table_Query_from_m2mdata01[[#This Row],[fpartrev]])),2)</f>
        <v>03</v>
      </c>
      <c r="Q198" s="2" t="str">
        <f>CONCATENATE("DMG ", Table_Query_from_m2mdata01[[#This Row],[fpartnoOrginal]])</f>
        <v>DMG SULL-02250199-653-8</v>
      </c>
      <c r="R198" s="2" t="str">
        <f>IF(LEFT(Table_Query_from_m2mdata01[[#This Row],[fpartnoOrginal]],3)="419","DontPrint",(IF(LEFT(Table_Query_from_m2mdata01[[#This Row],[fpartnoOrginal]],4)="2001","DontPrint",IF(LEFT(Table_Query_from_m2mdata01[[#This Row],[fpartnoOrginal]],3)="03D","DontPrint","DoPrint"))))</f>
        <v>DoPrint</v>
      </c>
      <c r="S198" s="2" t="b">
        <f>OR(Table_Query_from_m2mdata01[[#This Row],[KirbyCheck]]="KRBY",Table_Query_from_m2mdata01[[#This Row],[Gaston?]]="DontPrint")</f>
        <v>0</v>
      </c>
      <c r="T198" s="2" t="str">
        <f>IFERROR(VLOOKUP(Table_Query_from_m2mdata01[[#This Row],[fpartnoOrginal]],GastonRef!A:D,2,FALSE),"")</f>
        <v/>
      </c>
      <c r="U198" s="2" t="str">
        <f>IFERROR(VLOOKUP(Table_Query_from_m2mdata01[[#This Row],[fpartnoOrginal]],GastonRef!A:D,3,FALSE),"")</f>
        <v/>
      </c>
      <c r="V198" s="2" t="str">
        <f>IFERROR(VLOOKUP(Table_Query_from_m2mdata01[[#This Row],[fpartnoOrginal]],GastonRef!A:D,4,FALSE),"")</f>
        <v/>
      </c>
    </row>
    <row r="199" spans="1:22" x14ac:dyDescent="0.25">
      <c r="A199" t="s">
        <v>3569</v>
      </c>
      <c r="B199" t="s">
        <v>45</v>
      </c>
      <c r="C199">
        <v>480</v>
      </c>
      <c r="D199" t="s">
        <v>6</v>
      </c>
      <c r="E199" t="s">
        <v>647</v>
      </c>
      <c r="F199" t="s">
        <v>45</v>
      </c>
      <c r="G199" t="s">
        <v>10</v>
      </c>
      <c r="H199" t="s">
        <v>646</v>
      </c>
      <c r="I199" s="2" t="e">
        <f>FIND("REV",Table_Query_from_m2mdata01[[#This Row],[fdescmemo]])</f>
        <v>#VALUE!</v>
      </c>
      <c r="J199" s="2" t="e">
        <f>FIND("REV",Table_Query_from_m2mdata01[[#This Row],[fdesc]])</f>
        <v>#VALUE!</v>
      </c>
      <c r="K199" s="2" t="e">
        <f>FIND("`REV",Table_Query_from_m2mdata01[[#This Row],[fdescmemo]])</f>
        <v>#VALUE!</v>
      </c>
      <c r="L199" s="2" t="e">
        <f>FIND("`REV",Table_Query_from_m2mdata01[[#This Row],[fdesc]])</f>
        <v>#VALUE!</v>
      </c>
      <c r="M19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199" s="2" t="str">
        <f>IF(LEFT(Table_Query_from_m2mdata01[[#This Row],[fpartnoOrginal]],4)="KRBY","KRBY","")</f>
        <v/>
      </c>
      <c r="O199" s="2" t="str">
        <f>IF(Table_Query_from_m2mdata01[[#This Row],[KirbyCheck]]="KRBY",RIGHT(Table_Query_from_m2mdata01[[#This Row],[fpartnoOrginal]],LEN(Table_Query_from_m2mdata01[[#This Row],[fpartnoOrginal]])-5),"")</f>
        <v/>
      </c>
      <c r="P199" s="2" t="str">
        <f>RIGHT(IF(Table_Query_from_m2mdata01[[#This Row],[FinalRevReview]]=TRUE,"9999",IF(Table_Query_from_m2mdata01[[#This Row],[fpartrev]]="NS",Table_Query_from_m2mdata01[[#This Row],[SELECT]],Table_Query_from_m2mdata01[[#This Row],[fpartrev]])),2)</f>
        <v>03</v>
      </c>
      <c r="Q199" s="2" t="str">
        <f>CONCATENATE("DMG ", Table_Query_from_m2mdata01[[#This Row],[fpartnoOrginal]])</f>
        <v>DMG SULL-02250199-653-9</v>
      </c>
      <c r="R199" s="2" t="str">
        <f>IF(LEFT(Table_Query_from_m2mdata01[[#This Row],[fpartnoOrginal]],3)="419","DontPrint",(IF(LEFT(Table_Query_from_m2mdata01[[#This Row],[fpartnoOrginal]],4)="2001","DontPrint",IF(LEFT(Table_Query_from_m2mdata01[[#This Row],[fpartnoOrginal]],3)="03D","DontPrint","DoPrint"))))</f>
        <v>DoPrint</v>
      </c>
      <c r="S199" s="2" t="b">
        <f>OR(Table_Query_from_m2mdata01[[#This Row],[KirbyCheck]]="KRBY",Table_Query_from_m2mdata01[[#This Row],[Gaston?]]="DontPrint")</f>
        <v>0</v>
      </c>
      <c r="T199" s="2" t="str">
        <f>IFERROR(VLOOKUP(Table_Query_from_m2mdata01[[#This Row],[fpartnoOrginal]],GastonRef!A:D,2,FALSE),"")</f>
        <v/>
      </c>
      <c r="U199" s="2" t="str">
        <f>IFERROR(VLOOKUP(Table_Query_from_m2mdata01[[#This Row],[fpartnoOrginal]],GastonRef!A:D,3,FALSE),"")</f>
        <v/>
      </c>
      <c r="V199" s="2" t="str">
        <f>IFERROR(VLOOKUP(Table_Query_from_m2mdata01[[#This Row],[fpartnoOrginal]],GastonRef!A:D,4,FALSE),"")</f>
        <v/>
      </c>
    </row>
    <row r="200" spans="1:22" x14ac:dyDescent="0.25">
      <c r="A200" t="s">
        <v>3570</v>
      </c>
      <c r="B200" t="s">
        <v>11</v>
      </c>
      <c r="C200">
        <v>50</v>
      </c>
      <c r="D200" t="s">
        <v>6</v>
      </c>
      <c r="E200" t="s">
        <v>465</v>
      </c>
      <c r="F200" t="s">
        <v>11</v>
      </c>
      <c r="G200" t="s">
        <v>3571</v>
      </c>
      <c r="H200" t="s">
        <v>443</v>
      </c>
      <c r="I200" s="2" t="e">
        <f>FIND("REV",Table_Query_from_m2mdata01[[#This Row],[fdescmemo]])</f>
        <v>#VALUE!</v>
      </c>
      <c r="J200" s="2" t="e">
        <f>FIND("REV",Table_Query_from_m2mdata01[[#This Row],[fdesc]])</f>
        <v>#VALUE!</v>
      </c>
      <c r="K200" s="2" t="e">
        <f>FIND("`REV",Table_Query_from_m2mdata01[[#This Row],[fdescmemo]])</f>
        <v>#VALUE!</v>
      </c>
      <c r="L200" s="2" t="e">
        <f>FIND("`REV",Table_Query_from_m2mdata01[[#This Row],[fdesc]])</f>
        <v>#VALUE!</v>
      </c>
      <c r="M20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0" s="2" t="str">
        <f>IF(LEFT(Table_Query_from_m2mdata01[[#This Row],[fpartnoOrginal]],4)="KRBY","KRBY","")</f>
        <v>KRBY</v>
      </c>
      <c r="O200" s="2" t="str">
        <f>IF(Table_Query_from_m2mdata01[[#This Row],[KirbyCheck]]="KRBY",RIGHT(Table_Query_from_m2mdata01[[#This Row],[fpartnoOrginal]],LEN(Table_Query_from_m2mdata01[[#This Row],[fpartnoOrginal]])-5),"")</f>
        <v>633-9905</v>
      </c>
      <c r="P200" s="2" t="str">
        <f>RIGHT(IF(Table_Query_from_m2mdata01[[#This Row],[FinalRevReview]]=TRUE,"9999",IF(Table_Query_from_m2mdata01[[#This Row],[fpartrev]]="NS",Table_Query_from_m2mdata01[[#This Row],[SELECT]],Table_Query_from_m2mdata01[[#This Row],[fpartrev]])),2)</f>
        <v>99</v>
      </c>
      <c r="Q200" s="2" t="str">
        <f>CONCATENATE("DMG ", Table_Query_from_m2mdata01[[#This Row],[fpartnoOrginal]])</f>
        <v>DMG KRBY-633-9905</v>
      </c>
      <c r="R200" s="2" t="str">
        <f>IF(LEFT(Table_Query_from_m2mdata01[[#This Row],[fpartnoOrginal]],3)="419","DontPrint",(IF(LEFT(Table_Query_from_m2mdata01[[#This Row],[fpartnoOrginal]],4)="2001","DontPrint",IF(LEFT(Table_Query_from_m2mdata01[[#This Row],[fpartnoOrginal]],3)="03D","DontPrint","DoPrint"))))</f>
        <v>DoPrint</v>
      </c>
      <c r="S200" s="2" t="b">
        <f>OR(Table_Query_from_m2mdata01[[#This Row],[KirbyCheck]]="KRBY",Table_Query_from_m2mdata01[[#This Row],[Gaston?]]="DontPrint")</f>
        <v>1</v>
      </c>
      <c r="T200" s="2" t="str">
        <f>IFERROR(VLOOKUP(Table_Query_from_m2mdata01[[#This Row],[fpartnoOrginal]],GastonRef!A:D,2,FALSE),"")</f>
        <v/>
      </c>
      <c r="U200" s="2" t="str">
        <f>IFERROR(VLOOKUP(Table_Query_from_m2mdata01[[#This Row],[fpartnoOrginal]],GastonRef!A:D,3,FALSE),"")</f>
        <v/>
      </c>
      <c r="V200" s="2" t="str">
        <f>IFERROR(VLOOKUP(Table_Query_from_m2mdata01[[#This Row],[fpartnoOrginal]],GastonRef!A:D,4,FALSE),"")</f>
        <v/>
      </c>
    </row>
    <row r="201" spans="1:22" x14ac:dyDescent="0.25">
      <c r="A201" t="s">
        <v>3795</v>
      </c>
      <c r="B201" t="s">
        <v>11</v>
      </c>
      <c r="C201">
        <v>50</v>
      </c>
      <c r="D201" t="s">
        <v>6</v>
      </c>
      <c r="E201" t="s">
        <v>465</v>
      </c>
      <c r="F201" t="s">
        <v>11</v>
      </c>
      <c r="G201" t="s">
        <v>3571</v>
      </c>
      <c r="H201" t="s">
        <v>443</v>
      </c>
      <c r="I201" s="2" t="e">
        <f>FIND("REV",Table_Query_from_m2mdata01[[#This Row],[fdescmemo]])</f>
        <v>#VALUE!</v>
      </c>
      <c r="J201" s="2" t="e">
        <f>FIND("REV",Table_Query_from_m2mdata01[[#This Row],[fdesc]])</f>
        <v>#VALUE!</v>
      </c>
      <c r="K201" s="2" t="e">
        <f>FIND("`REV",Table_Query_from_m2mdata01[[#This Row],[fdescmemo]])</f>
        <v>#VALUE!</v>
      </c>
      <c r="L201" s="2" t="e">
        <f>FIND("`REV",Table_Query_from_m2mdata01[[#This Row],[fdesc]])</f>
        <v>#VALUE!</v>
      </c>
      <c r="M20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1" s="2" t="str">
        <f>IF(LEFT(Table_Query_from_m2mdata01[[#This Row],[fpartnoOrginal]],4)="KRBY","KRBY","")</f>
        <v>KRBY</v>
      </c>
      <c r="O201" s="2" t="str">
        <f>IF(Table_Query_from_m2mdata01[[#This Row],[KirbyCheck]]="KRBY",RIGHT(Table_Query_from_m2mdata01[[#This Row],[fpartnoOrginal]],LEN(Table_Query_from_m2mdata01[[#This Row],[fpartnoOrginal]])-5),"")</f>
        <v>633-9905</v>
      </c>
      <c r="P201" s="2" t="str">
        <f>RIGHT(IF(Table_Query_from_m2mdata01[[#This Row],[FinalRevReview]]=TRUE,"9999",IF(Table_Query_from_m2mdata01[[#This Row],[fpartrev]]="NS",Table_Query_from_m2mdata01[[#This Row],[SELECT]],Table_Query_from_m2mdata01[[#This Row],[fpartrev]])),2)</f>
        <v>99</v>
      </c>
      <c r="Q201" s="2" t="str">
        <f>CONCATENATE("DMG ", Table_Query_from_m2mdata01[[#This Row],[fpartnoOrginal]])</f>
        <v>DMG KRBY-633-9905</v>
      </c>
      <c r="R201" s="2" t="str">
        <f>IF(LEFT(Table_Query_from_m2mdata01[[#This Row],[fpartnoOrginal]],3)="419","DontPrint",(IF(LEFT(Table_Query_from_m2mdata01[[#This Row],[fpartnoOrginal]],4)="2001","DontPrint",IF(LEFT(Table_Query_from_m2mdata01[[#This Row],[fpartnoOrginal]],3)="03D","DontPrint","DoPrint"))))</f>
        <v>DoPrint</v>
      </c>
      <c r="S201" s="2" t="b">
        <f>OR(Table_Query_from_m2mdata01[[#This Row],[KirbyCheck]]="KRBY",Table_Query_from_m2mdata01[[#This Row],[Gaston?]]="DontPrint")</f>
        <v>1</v>
      </c>
      <c r="T201" s="2" t="str">
        <f>IFERROR(VLOOKUP(Table_Query_from_m2mdata01[[#This Row],[fpartnoOrginal]],GastonRef!A:D,2,FALSE),"")</f>
        <v/>
      </c>
      <c r="U201" s="2" t="str">
        <f>IFERROR(VLOOKUP(Table_Query_from_m2mdata01[[#This Row],[fpartnoOrginal]],GastonRef!A:D,3,FALSE),"")</f>
        <v/>
      </c>
      <c r="V201" s="2" t="str">
        <f>IFERROR(VLOOKUP(Table_Query_from_m2mdata01[[#This Row],[fpartnoOrginal]],GastonRef!A:D,4,FALSE),"")</f>
        <v/>
      </c>
    </row>
    <row r="202" spans="1:22" x14ac:dyDescent="0.25">
      <c r="A202" t="s">
        <v>3759</v>
      </c>
      <c r="B202" t="s">
        <v>11</v>
      </c>
      <c r="C202">
        <v>50</v>
      </c>
      <c r="D202" t="s">
        <v>6</v>
      </c>
      <c r="E202" t="s">
        <v>465</v>
      </c>
      <c r="F202" t="s">
        <v>11</v>
      </c>
      <c r="G202" t="s">
        <v>3571</v>
      </c>
      <c r="H202" t="s">
        <v>443</v>
      </c>
      <c r="I202" s="2" t="e">
        <f>FIND("REV",Table_Query_from_m2mdata01[[#This Row],[fdescmemo]])</f>
        <v>#VALUE!</v>
      </c>
      <c r="J202" s="2" t="e">
        <f>FIND("REV",Table_Query_from_m2mdata01[[#This Row],[fdesc]])</f>
        <v>#VALUE!</v>
      </c>
      <c r="K202" s="2" t="e">
        <f>FIND("`REV",Table_Query_from_m2mdata01[[#This Row],[fdescmemo]])</f>
        <v>#VALUE!</v>
      </c>
      <c r="L202" s="2" t="e">
        <f>FIND("`REV",Table_Query_from_m2mdata01[[#This Row],[fdesc]])</f>
        <v>#VALUE!</v>
      </c>
      <c r="M20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2" s="2" t="str">
        <f>IF(LEFT(Table_Query_from_m2mdata01[[#This Row],[fpartnoOrginal]],4)="KRBY","KRBY","")</f>
        <v>KRBY</v>
      </c>
      <c r="O202" s="2" t="str">
        <f>IF(Table_Query_from_m2mdata01[[#This Row],[KirbyCheck]]="KRBY",RIGHT(Table_Query_from_m2mdata01[[#This Row],[fpartnoOrginal]],LEN(Table_Query_from_m2mdata01[[#This Row],[fpartnoOrginal]])-5),"")</f>
        <v>633-9905</v>
      </c>
      <c r="P202" s="2" t="str">
        <f>RIGHT(IF(Table_Query_from_m2mdata01[[#This Row],[FinalRevReview]]=TRUE,"9999",IF(Table_Query_from_m2mdata01[[#This Row],[fpartrev]]="NS",Table_Query_from_m2mdata01[[#This Row],[SELECT]],Table_Query_from_m2mdata01[[#This Row],[fpartrev]])),2)</f>
        <v>99</v>
      </c>
      <c r="Q202" s="2" t="str">
        <f>CONCATENATE("DMG ", Table_Query_from_m2mdata01[[#This Row],[fpartnoOrginal]])</f>
        <v>DMG KRBY-633-9905</v>
      </c>
      <c r="R202" s="2" t="str">
        <f>IF(LEFT(Table_Query_from_m2mdata01[[#This Row],[fpartnoOrginal]],3)="419","DontPrint",(IF(LEFT(Table_Query_from_m2mdata01[[#This Row],[fpartnoOrginal]],4)="2001","DontPrint",IF(LEFT(Table_Query_from_m2mdata01[[#This Row],[fpartnoOrginal]],3)="03D","DontPrint","DoPrint"))))</f>
        <v>DoPrint</v>
      </c>
      <c r="S202" s="2" t="b">
        <f>OR(Table_Query_from_m2mdata01[[#This Row],[KirbyCheck]]="KRBY",Table_Query_from_m2mdata01[[#This Row],[Gaston?]]="DontPrint")</f>
        <v>1</v>
      </c>
      <c r="T202" s="2" t="str">
        <f>IFERROR(VLOOKUP(Table_Query_from_m2mdata01[[#This Row],[fpartnoOrginal]],GastonRef!A:D,2,FALSE),"")</f>
        <v/>
      </c>
      <c r="U202" s="2" t="str">
        <f>IFERROR(VLOOKUP(Table_Query_from_m2mdata01[[#This Row],[fpartnoOrginal]],GastonRef!A:D,3,FALSE),"")</f>
        <v/>
      </c>
      <c r="V202" s="2" t="str">
        <f>IFERROR(VLOOKUP(Table_Query_from_m2mdata01[[#This Row],[fpartnoOrginal]],GastonRef!A:D,4,FALSE),"")</f>
        <v/>
      </c>
    </row>
    <row r="203" spans="1:22" x14ac:dyDescent="0.25">
      <c r="A203" t="s">
        <v>3760</v>
      </c>
      <c r="B203" t="s">
        <v>11</v>
      </c>
      <c r="C203">
        <v>50</v>
      </c>
      <c r="D203" t="s">
        <v>6</v>
      </c>
      <c r="E203" t="s">
        <v>465</v>
      </c>
      <c r="F203" t="s">
        <v>11</v>
      </c>
      <c r="G203" t="s">
        <v>3571</v>
      </c>
      <c r="H203" t="s">
        <v>443</v>
      </c>
      <c r="I203" s="2" t="e">
        <f>FIND("REV",Table_Query_from_m2mdata01[[#This Row],[fdescmemo]])</f>
        <v>#VALUE!</v>
      </c>
      <c r="J203" s="2" t="e">
        <f>FIND("REV",Table_Query_from_m2mdata01[[#This Row],[fdesc]])</f>
        <v>#VALUE!</v>
      </c>
      <c r="K203" s="2" t="e">
        <f>FIND("`REV",Table_Query_from_m2mdata01[[#This Row],[fdescmemo]])</f>
        <v>#VALUE!</v>
      </c>
      <c r="L203" s="2" t="e">
        <f>FIND("`REV",Table_Query_from_m2mdata01[[#This Row],[fdesc]])</f>
        <v>#VALUE!</v>
      </c>
      <c r="M20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3" s="2" t="str">
        <f>IF(LEFT(Table_Query_from_m2mdata01[[#This Row],[fpartnoOrginal]],4)="KRBY","KRBY","")</f>
        <v>KRBY</v>
      </c>
      <c r="O203" s="2" t="str">
        <f>IF(Table_Query_from_m2mdata01[[#This Row],[KirbyCheck]]="KRBY",RIGHT(Table_Query_from_m2mdata01[[#This Row],[fpartnoOrginal]],LEN(Table_Query_from_m2mdata01[[#This Row],[fpartnoOrginal]])-5),"")</f>
        <v>633-9905</v>
      </c>
      <c r="P203" s="2" t="str">
        <f>RIGHT(IF(Table_Query_from_m2mdata01[[#This Row],[FinalRevReview]]=TRUE,"9999",IF(Table_Query_from_m2mdata01[[#This Row],[fpartrev]]="NS",Table_Query_from_m2mdata01[[#This Row],[SELECT]],Table_Query_from_m2mdata01[[#This Row],[fpartrev]])),2)</f>
        <v>99</v>
      </c>
      <c r="Q203" s="2" t="str">
        <f>CONCATENATE("DMG ", Table_Query_from_m2mdata01[[#This Row],[fpartnoOrginal]])</f>
        <v>DMG KRBY-633-9905</v>
      </c>
      <c r="R203" s="2" t="str">
        <f>IF(LEFT(Table_Query_from_m2mdata01[[#This Row],[fpartnoOrginal]],3)="419","DontPrint",(IF(LEFT(Table_Query_from_m2mdata01[[#This Row],[fpartnoOrginal]],4)="2001","DontPrint",IF(LEFT(Table_Query_from_m2mdata01[[#This Row],[fpartnoOrginal]],3)="03D","DontPrint","DoPrint"))))</f>
        <v>DoPrint</v>
      </c>
      <c r="S203" s="2" t="b">
        <f>OR(Table_Query_from_m2mdata01[[#This Row],[KirbyCheck]]="KRBY",Table_Query_from_m2mdata01[[#This Row],[Gaston?]]="DontPrint")</f>
        <v>1</v>
      </c>
      <c r="T203" s="2" t="str">
        <f>IFERROR(VLOOKUP(Table_Query_from_m2mdata01[[#This Row],[fpartnoOrginal]],GastonRef!A:D,2,FALSE),"")</f>
        <v/>
      </c>
      <c r="U203" s="2" t="str">
        <f>IFERROR(VLOOKUP(Table_Query_from_m2mdata01[[#This Row],[fpartnoOrginal]],GastonRef!A:D,3,FALSE),"")</f>
        <v/>
      </c>
      <c r="V203" s="2" t="str">
        <f>IFERROR(VLOOKUP(Table_Query_from_m2mdata01[[#This Row],[fpartnoOrginal]],GastonRef!A:D,4,FALSE),"")</f>
        <v/>
      </c>
    </row>
    <row r="204" spans="1:22" x14ac:dyDescent="0.25">
      <c r="A204" t="s">
        <v>3409</v>
      </c>
      <c r="B204" t="s">
        <v>11</v>
      </c>
      <c r="C204">
        <v>2</v>
      </c>
      <c r="D204" t="s">
        <v>6</v>
      </c>
      <c r="E204" t="s">
        <v>117</v>
      </c>
      <c r="F204" t="s">
        <v>11</v>
      </c>
      <c r="G204" t="s">
        <v>205</v>
      </c>
      <c r="H204" t="s">
        <v>3410</v>
      </c>
      <c r="I204" s="2" t="e">
        <f>FIND("REV",Table_Query_from_m2mdata01[[#This Row],[fdescmemo]])</f>
        <v>#VALUE!</v>
      </c>
      <c r="J204" s="2" t="e">
        <f>FIND("REV",Table_Query_from_m2mdata01[[#This Row],[fdesc]])</f>
        <v>#VALUE!</v>
      </c>
      <c r="K204" s="2" t="e">
        <f>FIND("`REV",Table_Query_from_m2mdata01[[#This Row],[fdescmemo]])</f>
        <v>#VALUE!</v>
      </c>
      <c r="L204" s="2" t="e">
        <f>FIND("`REV",Table_Query_from_m2mdata01[[#This Row],[fdesc]])</f>
        <v>#VALUE!</v>
      </c>
      <c r="M20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4" s="2" t="str">
        <f>IF(LEFT(Table_Query_from_m2mdata01[[#This Row],[fpartnoOrginal]],4)="KRBY","KRBY","")</f>
        <v/>
      </c>
      <c r="O204" s="2" t="str">
        <f>IF(Table_Query_from_m2mdata01[[#This Row],[KirbyCheck]]="KRBY",RIGHT(Table_Query_from_m2mdata01[[#This Row],[fpartnoOrginal]],LEN(Table_Query_from_m2mdata01[[#This Row],[fpartnoOrginal]])-5),"")</f>
        <v/>
      </c>
      <c r="P204" s="2" t="str">
        <f>RIGHT(IF(Table_Query_from_m2mdata01[[#This Row],[FinalRevReview]]=TRUE,"9999",IF(Table_Query_from_m2mdata01[[#This Row],[fpartrev]]="NS",Table_Query_from_m2mdata01[[#This Row],[SELECT]],Table_Query_from_m2mdata01[[#This Row],[fpartrev]])),2)</f>
        <v>00</v>
      </c>
      <c r="Q204" s="2" t="str">
        <f>CONCATENATE("DMG ", Table_Query_from_m2mdata01[[#This Row],[fpartnoOrginal]])</f>
        <v>DMG SULL-02250234-426</v>
      </c>
      <c r="R204" s="2" t="str">
        <f>IF(LEFT(Table_Query_from_m2mdata01[[#This Row],[fpartnoOrginal]],3)="419","DontPrint",(IF(LEFT(Table_Query_from_m2mdata01[[#This Row],[fpartnoOrginal]],4)="2001","DontPrint",IF(LEFT(Table_Query_from_m2mdata01[[#This Row],[fpartnoOrginal]],3)="03D","DontPrint","DoPrint"))))</f>
        <v>DoPrint</v>
      </c>
      <c r="S204" s="2" t="b">
        <f>OR(Table_Query_from_m2mdata01[[#This Row],[KirbyCheck]]="KRBY",Table_Query_from_m2mdata01[[#This Row],[Gaston?]]="DontPrint")</f>
        <v>0</v>
      </c>
      <c r="T204" s="2" t="str">
        <f>IFERROR(VLOOKUP(Table_Query_from_m2mdata01[[#This Row],[fpartnoOrginal]],GastonRef!A:D,2,FALSE),"")</f>
        <v/>
      </c>
      <c r="U204" s="2" t="str">
        <f>IFERROR(VLOOKUP(Table_Query_from_m2mdata01[[#This Row],[fpartnoOrginal]],GastonRef!A:D,3,FALSE),"")</f>
        <v/>
      </c>
      <c r="V204" s="2" t="str">
        <f>IFERROR(VLOOKUP(Table_Query_from_m2mdata01[[#This Row],[fpartnoOrginal]],GastonRef!A:D,4,FALSE),"")</f>
        <v/>
      </c>
    </row>
    <row r="205" spans="1:22" x14ac:dyDescent="0.25">
      <c r="A205" t="s">
        <v>3796</v>
      </c>
      <c r="B205" t="s">
        <v>42</v>
      </c>
      <c r="C205">
        <v>100</v>
      </c>
      <c r="D205" t="s">
        <v>6</v>
      </c>
      <c r="E205" t="s">
        <v>1559</v>
      </c>
      <c r="F205" t="s">
        <v>42</v>
      </c>
      <c r="G205" t="s">
        <v>3797</v>
      </c>
      <c r="H205" t="s">
        <v>1558</v>
      </c>
      <c r="I205" s="2">
        <f>FIND("REV",Table_Query_from_m2mdata01[[#This Row],[fdescmemo]])</f>
        <v>78</v>
      </c>
      <c r="J205" s="2" t="e">
        <f>FIND("REV",Table_Query_from_m2mdata01[[#This Row],[fdesc]])</f>
        <v>#VALUE!</v>
      </c>
      <c r="K205" s="2" t="e">
        <f>FIND("`REV",Table_Query_from_m2mdata01[[#This Row],[fdescmemo]])</f>
        <v>#VALUE!</v>
      </c>
      <c r="L205" s="2" t="e">
        <f>FIND("`REV",Table_Query_from_m2mdata01[[#This Row],[fdesc]])</f>
        <v>#VALUE!</v>
      </c>
      <c r="M205"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205" s="2" t="str">
        <f>IF(LEFT(Table_Query_from_m2mdata01[[#This Row],[fpartnoOrginal]],4)="KRBY","KRBY","")</f>
        <v>KRBY</v>
      </c>
      <c r="O205" s="2" t="str">
        <f>IF(Table_Query_from_m2mdata01[[#This Row],[KirbyCheck]]="KRBY",RIGHT(Table_Query_from_m2mdata01[[#This Row],[fpartnoOrginal]],LEN(Table_Query_from_m2mdata01[[#This Row],[fpartnoOrginal]])-5),"")</f>
        <v>312-3126</v>
      </c>
      <c r="P205" s="2" t="str">
        <f>RIGHT(IF(Table_Query_from_m2mdata01[[#This Row],[FinalRevReview]]=TRUE,"9999",IF(Table_Query_from_m2mdata01[[#This Row],[fpartrev]]="NS",Table_Query_from_m2mdata01[[#This Row],[SELECT]],Table_Query_from_m2mdata01[[#This Row],[fpartrev]])),2)</f>
        <v>99</v>
      </c>
      <c r="Q205" s="2" t="str">
        <f>CONCATENATE("DMG ", Table_Query_from_m2mdata01[[#This Row],[fpartnoOrginal]])</f>
        <v>DMG KRBY-312-3126</v>
      </c>
      <c r="R205" s="2" t="str">
        <f>IF(LEFT(Table_Query_from_m2mdata01[[#This Row],[fpartnoOrginal]],3)="419","DontPrint",(IF(LEFT(Table_Query_from_m2mdata01[[#This Row],[fpartnoOrginal]],4)="2001","DontPrint",IF(LEFT(Table_Query_from_m2mdata01[[#This Row],[fpartnoOrginal]],3)="03D","DontPrint","DoPrint"))))</f>
        <v>DoPrint</v>
      </c>
      <c r="S205" s="2" t="b">
        <f>OR(Table_Query_from_m2mdata01[[#This Row],[KirbyCheck]]="KRBY",Table_Query_from_m2mdata01[[#This Row],[Gaston?]]="DontPrint")</f>
        <v>1</v>
      </c>
      <c r="T205" s="2" t="str">
        <f>IFERROR(VLOOKUP(Table_Query_from_m2mdata01[[#This Row],[fpartnoOrginal]],GastonRef!A:D,2,FALSE),"")</f>
        <v/>
      </c>
      <c r="U205" s="2" t="str">
        <f>IFERROR(VLOOKUP(Table_Query_from_m2mdata01[[#This Row],[fpartnoOrginal]],GastonRef!A:D,3,FALSE),"")</f>
        <v/>
      </c>
      <c r="V205" s="2" t="str">
        <f>IFERROR(VLOOKUP(Table_Query_from_m2mdata01[[#This Row],[fpartnoOrginal]],GastonRef!A:D,4,FALSE),"")</f>
        <v/>
      </c>
    </row>
    <row r="206" spans="1:22" x14ac:dyDescent="0.25">
      <c r="A206" t="s">
        <v>3798</v>
      </c>
      <c r="B206" t="s">
        <v>42</v>
      </c>
      <c r="C206">
        <v>30</v>
      </c>
      <c r="D206" t="s">
        <v>6</v>
      </c>
      <c r="E206" t="s">
        <v>204</v>
      </c>
      <c r="F206" t="s">
        <v>42</v>
      </c>
      <c r="G206" t="s">
        <v>205</v>
      </c>
      <c r="H206" t="s">
        <v>247</v>
      </c>
      <c r="I206" s="2" t="e">
        <f>FIND("REV",Table_Query_from_m2mdata01[[#This Row],[fdescmemo]])</f>
        <v>#VALUE!</v>
      </c>
      <c r="J206" s="2" t="e">
        <f>FIND("REV",Table_Query_from_m2mdata01[[#This Row],[fdesc]])</f>
        <v>#VALUE!</v>
      </c>
      <c r="K206" s="2" t="e">
        <f>FIND("`REV",Table_Query_from_m2mdata01[[#This Row],[fdescmemo]])</f>
        <v>#VALUE!</v>
      </c>
      <c r="L206" s="2" t="e">
        <f>FIND("`REV",Table_Query_from_m2mdata01[[#This Row],[fdesc]])</f>
        <v>#VALUE!</v>
      </c>
      <c r="M20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6" s="2" t="str">
        <f>IF(LEFT(Table_Query_from_m2mdata01[[#This Row],[fpartnoOrginal]],4)="KRBY","KRBY","")</f>
        <v/>
      </c>
      <c r="O206" s="2" t="str">
        <f>IF(Table_Query_from_m2mdata01[[#This Row],[KirbyCheck]]="KRBY",RIGHT(Table_Query_from_m2mdata01[[#This Row],[fpartnoOrginal]],LEN(Table_Query_from_m2mdata01[[#This Row],[fpartnoOrginal]])-5),"")</f>
        <v/>
      </c>
      <c r="P206" s="2" t="str">
        <f>RIGHT(IF(Table_Query_from_m2mdata01[[#This Row],[FinalRevReview]]=TRUE,"9999",IF(Table_Query_from_m2mdata01[[#This Row],[fpartrev]]="NS",Table_Query_from_m2mdata01[[#This Row],[SELECT]],Table_Query_from_m2mdata01[[#This Row],[fpartrev]])),2)</f>
        <v>01</v>
      </c>
      <c r="Q206" s="2" t="str">
        <f>CONCATENATE("DMG ", Table_Query_from_m2mdata01[[#This Row],[fpartnoOrginal]])</f>
        <v>DMG NSE-02250164-456</v>
      </c>
      <c r="R206" s="2" t="str">
        <f>IF(LEFT(Table_Query_from_m2mdata01[[#This Row],[fpartnoOrginal]],3)="419","DontPrint",(IF(LEFT(Table_Query_from_m2mdata01[[#This Row],[fpartnoOrginal]],4)="2001","DontPrint",IF(LEFT(Table_Query_from_m2mdata01[[#This Row],[fpartnoOrginal]],3)="03D","DontPrint","DoPrint"))))</f>
        <v>DoPrint</v>
      </c>
      <c r="S206" s="2" t="b">
        <f>OR(Table_Query_from_m2mdata01[[#This Row],[KirbyCheck]]="KRBY",Table_Query_from_m2mdata01[[#This Row],[Gaston?]]="DontPrint")</f>
        <v>0</v>
      </c>
      <c r="T206" s="2" t="str">
        <f>IFERROR(VLOOKUP(Table_Query_from_m2mdata01[[#This Row],[fpartnoOrginal]],GastonRef!A:D,2,FALSE),"")</f>
        <v/>
      </c>
      <c r="U206" s="2" t="str">
        <f>IFERROR(VLOOKUP(Table_Query_from_m2mdata01[[#This Row],[fpartnoOrginal]],GastonRef!A:D,3,FALSE),"")</f>
        <v/>
      </c>
      <c r="V206" s="2" t="str">
        <f>IFERROR(VLOOKUP(Table_Query_from_m2mdata01[[#This Row],[fpartnoOrginal]],GastonRef!A:D,4,FALSE),"")</f>
        <v/>
      </c>
    </row>
    <row r="207" spans="1:22" x14ac:dyDescent="0.25">
      <c r="A207" t="s">
        <v>3572</v>
      </c>
      <c r="B207" t="s">
        <v>42</v>
      </c>
      <c r="C207">
        <v>50</v>
      </c>
      <c r="D207" t="s">
        <v>6</v>
      </c>
      <c r="E207" t="s">
        <v>532</v>
      </c>
      <c r="F207" t="s">
        <v>42</v>
      </c>
      <c r="G207" t="s">
        <v>533</v>
      </c>
      <c r="H207" t="s">
        <v>531</v>
      </c>
      <c r="I207" s="2" t="e">
        <f>FIND("REV",Table_Query_from_m2mdata01[[#This Row],[fdescmemo]])</f>
        <v>#VALUE!</v>
      </c>
      <c r="J207" s="2" t="e">
        <f>FIND("REV",Table_Query_from_m2mdata01[[#This Row],[fdesc]])</f>
        <v>#VALUE!</v>
      </c>
      <c r="K207" s="2" t="e">
        <f>FIND("`REV",Table_Query_from_m2mdata01[[#This Row],[fdescmemo]])</f>
        <v>#VALUE!</v>
      </c>
      <c r="L207" s="2" t="e">
        <f>FIND("`REV",Table_Query_from_m2mdata01[[#This Row],[fdesc]])</f>
        <v>#VALUE!</v>
      </c>
      <c r="M20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7" s="2" t="str">
        <f>IF(LEFT(Table_Query_from_m2mdata01[[#This Row],[fpartnoOrginal]],4)="KRBY","KRBY","")</f>
        <v/>
      </c>
      <c r="O207" s="2" t="str">
        <f>IF(Table_Query_from_m2mdata01[[#This Row],[KirbyCheck]]="KRBY",RIGHT(Table_Query_from_m2mdata01[[#This Row],[fpartnoOrginal]],LEN(Table_Query_from_m2mdata01[[#This Row],[fpartnoOrginal]])-5),"")</f>
        <v/>
      </c>
      <c r="P207" s="2" t="str">
        <f>RIGHT(IF(Table_Query_from_m2mdata01[[#This Row],[FinalRevReview]]=TRUE,"9999",IF(Table_Query_from_m2mdata01[[#This Row],[fpartrev]]="NS",Table_Query_from_m2mdata01[[#This Row],[SELECT]],Table_Query_from_m2mdata01[[#This Row],[fpartrev]])),2)</f>
        <v>01</v>
      </c>
      <c r="Q207" s="2" t="str">
        <f>CONCATENATE("DMG ", Table_Query_from_m2mdata01[[#This Row],[fpartnoOrginal]])</f>
        <v>DMG NSE-02250164-692</v>
      </c>
      <c r="R207" s="2" t="str">
        <f>IF(LEFT(Table_Query_from_m2mdata01[[#This Row],[fpartnoOrginal]],3)="419","DontPrint",(IF(LEFT(Table_Query_from_m2mdata01[[#This Row],[fpartnoOrginal]],4)="2001","DontPrint",IF(LEFT(Table_Query_from_m2mdata01[[#This Row],[fpartnoOrginal]],3)="03D","DontPrint","DoPrint"))))</f>
        <v>DoPrint</v>
      </c>
      <c r="S207" s="2" t="b">
        <f>OR(Table_Query_from_m2mdata01[[#This Row],[KirbyCheck]]="KRBY",Table_Query_from_m2mdata01[[#This Row],[Gaston?]]="DontPrint")</f>
        <v>0</v>
      </c>
      <c r="T207" s="2" t="str">
        <f>IFERROR(VLOOKUP(Table_Query_from_m2mdata01[[#This Row],[fpartnoOrginal]],GastonRef!A:D,2,FALSE),"")</f>
        <v/>
      </c>
      <c r="U207" s="2" t="str">
        <f>IFERROR(VLOOKUP(Table_Query_from_m2mdata01[[#This Row],[fpartnoOrginal]],GastonRef!A:D,3,FALSE),"")</f>
        <v/>
      </c>
      <c r="V207" s="2" t="str">
        <f>IFERROR(VLOOKUP(Table_Query_from_m2mdata01[[#This Row],[fpartnoOrginal]],GastonRef!A:D,4,FALSE),"")</f>
        <v/>
      </c>
    </row>
    <row r="208" spans="1:22" x14ac:dyDescent="0.25">
      <c r="A208" t="s">
        <v>3761</v>
      </c>
      <c r="B208" t="s">
        <v>42</v>
      </c>
      <c r="C208">
        <v>30</v>
      </c>
      <c r="D208" t="s">
        <v>6</v>
      </c>
      <c r="E208" t="s">
        <v>532</v>
      </c>
      <c r="F208" t="s">
        <v>42</v>
      </c>
      <c r="G208" t="s">
        <v>533</v>
      </c>
      <c r="H208" t="s">
        <v>531</v>
      </c>
      <c r="I208" s="2" t="e">
        <f>FIND("REV",Table_Query_from_m2mdata01[[#This Row],[fdescmemo]])</f>
        <v>#VALUE!</v>
      </c>
      <c r="J208" s="2" t="e">
        <f>FIND("REV",Table_Query_from_m2mdata01[[#This Row],[fdesc]])</f>
        <v>#VALUE!</v>
      </c>
      <c r="K208" s="2" t="e">
        <f>FIND("`REV",Table_Query_from_m2mdata01[[#This Row],[fdescmemo]])</f>
        <v>#VALUE!</v>
      </c>
      <c r="L208" s="2" t="e">
        <f>FIND("`REV",Table_Query_from_m2mdata01[[#This Row],[fdesc]])</f>
        <v>#VALUE!</v>
      </c>
      <c r="M20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8" s="2" t="str">
        <f>IF(LEFT(Table_Query_from_m2mdata01[[#This Row],[fpartnoOrginal]],4)="KRBY","KRBY","")</f>
        <v/>
      </c>
      <c r="O208" s="2" t="str">
        <f>IF(Table_Query_from_m2mdata01[[#This Row],[KirbyCheck]]="KRBY",RIGHT(Table_Query_from_m2mdata01[[#This Row],[fpartnoOrginal]],LEN(Table_Query_from_m2mdata01[[#This Row],[fpartnoOrginal]])-5),"")</f>
        <v/>
      </c>
      <c r="P208" s="2" t="str">
        <f>RIGHT(IF(Table_Query_from_m2mdata01[[#This Row],[FinalRevReview]]=TRUE,"9999",IF(Table_Query_from_m2mdata01[[#This Row],[fpartrev]]="NS",Table_Query_from_m2mdata01[[#This Row],[SELECT]],Table_Query_from_m2mdata01[[#This Row],[fpartrev]])),2)</f>
        <v>01</v>
      </c>
      <c r="Q208" s="2" t="str">
        <f>CONCATENATE("DMG ", Table_Query_from_m2mdata01[[#This Row],[fpartnoOrginal]])</f>
        <v>DMG NSE-02250164-692</v>
      </c>
      <c r="R208" s="2" t="str">
        <f>IF(LEFT(Table_Query_from_m2mdata01[[#This Row],[fpartnoOrginal]],3)="419","DontPrint",(IF(LEFT(Table_Query_from_m2mdata01[[#This Row],[fpartnoOrginal]],4)="2001","DontPrint",IF(LEFT(Table_Query_from_m2mdata01[[#This Row],[fpartnoOrginal]],3)="03D","DontPrint","DoPrint"))))</f>
        <v>DoPrint</v>
      </c>
      <c r="S208" s="2" t="b">
        <f>OR(Table_Query_from_m2mdata01[[#This Row],[KirbyCheck]]="KRBY",Table_Query_from_m2mdata01[[#This Row],[Gaston?]]="DontPrint")</f>
        <v>0</v>
      </c>
      <c r="T208" s="2" t="str">
        <f>IFERROR(VLOOKUP(Table_Query_from_m2mdata01[[#This Row],[fpartnoOrginal]],GastonRef!A:D,2,FALSE),"")</f>
        <v/>
      </c>
      <c r="U208" s="2" t="str">
        <f>IFERROR(VLOOKUP(Table_Query_from_m2mdata01[[#This Row],[fpartnoOrginal]],GastonRef!A:D,3,FALSE),"")</f>
        <v/>
      </c>
      <c r="V208" s="2" t="str">
        <f>IFERROR(VLOOKUP(Table_Query_from_m2mdata01[[#This Row],[fpartnoOrginal]],GastonRef!A:D,4,FALSE),"")</f>
        <v/>
      </c>
    </row>
    <row r="209" spans="1:22" x14ac:dyDescent="0.25">
      <c r="A209" t="s">
        <v>3183</v>
      </c>
      <c r="B209" t="s">
        <v>72</v>
      </c>
      <c r="C209">
        <v>20</v>
      </c>
      <c r="D209" t="s">
        <v>6</v>
      </c>
      <c r="E209" t="s">
        <v>114</v>
      </c>
      <c r="F209" t="s">
        <v>72</v>
      </c>
      <c r="G209" t="s">
        <v>469</v>
      </c>
      <c r="H209" t="s">
        <v>71</v>
      </c>
      <c r="I209" s="2" t="e">
        <f>FIND("REV",Table_Query_from_m2mdata01[[#This Row],[fdescmemo]])</f>
        <v>#VALUE!</v>
      </c>
      <c r="J209" s="2" t="e">
        <f>FIND("REV",Table_Query_from_m2mdata01[[#This Row],[fdesc]])</f>
        <v>#VALUE!</v>
      </c>
      <c r="K209" s="2" t="e">
        <f>FIND("`REV",Table_Query_from_m2mdata01[[#This Row],[fdescmemo]])</f>
        <v>#VALUE!</v>
      </c>
      <c r="L209" s="2" t="e">
        <f>FIND("`REV",Table_Query_from_m2mdata01[[#This Row],[fdesc]])</f>
        <v>#VALUE!</v>
      </c>
      <c r="M20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09" s="2" t="str">
        <f>IF(LEFT(Table_Query_from_m2mdata01[[#This Row],[fpartnoOrginal]],4)="KRBY","KRBY","")</f>
        <v/>
      </c>
      <c r="O209" s="2" t="str">
        <f>IF(Table_Query_from_m2mdata01[[#This Row],[KirbyCheck]]="KRBY",RIGHT(Table_Query_from_m2mdata01[[#This Row],[fpartnoOrginal]],LEN(Table_Query_from_m2mdata01[[#This Row],[fpartnoOrginal]])-5),"")</f>
        <v/>
      </c>
      <c r="P209" s="2" t="str">
        <f>RIGHT(IF(Table_Query_from_m2mdata01[[#This Row],[FinalRevReview]]=TRUE,"9999",IF(Table_Query_from_m2mdata01[[#This Row],[fpartrev]]="NS",Table_Query_from_m2mdata01[[#This Row],[SELECT]],Table_Query_from_m2mdata01[[#This Row],[fpartrev]])),2)</f>
        <v>2</v>
      </c>
      <c r="Q209" s="2" t="str">
        <f>CONCATENATE("DMG ", Table_Query_from_m2mdata01[[#This Row],[fpartnoOrginal]])</f>
        <v>DMG PHIL-9898-012-20367</v>
      </c>
      <c r="R209" s="2" t="str">
        <f>IF(LEFT(Table_Query_from_m2mdata01[[#This Row],[fpartnoOrginal]],3)="419","DontPrint",(IF(LEFT(Table_Query_from_m2mdata01[[#This Row],[fpartnoOrginal]],4)="2001","DontPrint",IF(LEFT(Table_Query_from_m2mdata01[[#This Row],[fpartnoOrginal]],3)="03D","DontPrint","DoPrint"))))</f>
        <v>DoPrint</v>
      </c>
      <c r="S209" s="2" t="b">
        <f>OR(Table_Query_from_m2mdata01[[#This Row],[KirbyCheck]]="KRBY",Table_Query_from_m2mdata01[[#This Row],[Gaston?]]="DontPrint")</f>
        <v>0</v>
      </c>
      <c r="T209" s="2" t="str">
        <f>IFERROR(VLOOKUP(Table_Query_from_m2mdata01[[#This Row],[fpartnoOrginal]],GastonRef!A:D,2,FALSE),"")</f>
        <v/>
      </c>
      <c r="U209" s="2" t="str">
        <f>IFERROR(VLOOKUP(Table_Query_from_m2mdata01[[#This Row],[fpartnoOrginal]],GastonRef!A:D,3,FALSE),"")</f>
        <v/>
      </c>
      <c r="V209" s="2" t="str">
        <f>IFERROR(VLOOKUP(Table_Query_from_m2mdata01[[#This Row],[fpartnoOrginal]],GastonRef!A:D,4,FALSE),"")</f>
        <v/>
      </c>
    </row>
    <row r="210" spans="1:22" x14ac:dyDescent="0.25">
      <c r="A210" t="s">
        <v>3732</v>
      </c>
      <c r="B210" t="s">
        <v>72</v>
      </c>
      <c r="C210">
        <v>20</v>
      </c>
      <c r="D210" t="s">
        <v>6</v>
      </c>
      <c r="E210" t="s">
        <v>114</v>
      </c>
      <c r="F210" t="s">
        <v>72</v>
      </c>
      <c r="G210" t="s">
        <v>469</v>
      </c>
      <c r="H210" t="s">
        <v>71</v>
      </c>
      <c r="I210" s="2" t="e">
        <f>FIND("REV",Table_Query_from_m2mdata01[[#This Row],[fdescmemo]])</f>
        <v>#VALUE!</v>
      </c>
      <c r="J210" s="2" t="e">
        <f>FIND("REV",Table_Query_from_m2mdata01[[#This Row],[fdesc]])</f>
        <v>#VALUE!</v>
      </c>
      <c r="K210" s="2" t="e">
        <f>FIND("`REV",Table_Query_from_m2mdata01[[#This Row],[fdescmemo]])</f>
        <v>#VALUE!</v>
      </c>
      <c r="L210" s="2" t="e">
        <f>FIND("`REV",Table_Query_from_m2mdata01[[#This Row],[fdesc]])</f>
        <v>#VALUE!</v>
      </c>
      <c r="M21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10" s="2" t="str">
        <f>IF(LEFT(Table_Query_from_m2mdata01[[#This Row],[fpartnoOrginal]],4)="KRBY","KRBY","")</f>
        <v/>
      </c>
      <c r="O210" s="2" t="str">
        <f>IF(Table_Query_from_m2mdata01[[#This Row],[KirbyCheck]]="KRBY",RIGHT(Table_Query_from_m2mdata01[[#This Row],[fpartnoOrginal]],LEN(Table_Query_from_m2mdata01[[#This Row],[fpartnoOrginal]])-5),"")</f>
        <v/>
      </c>
      <c r="P210" s="2" t="str">
        <f>RIGHT(IF(Table_Query_from_m2mdata01[[#This Row],[FinalRevReview]]=TRUE,"9999",IF(Table_Query_from_m2mdata01[[#This Row],[fpartrev]]="NS",Table_Query_from_m2mdata01[[#This Row],[SELECT]],Table_Query_from_m2mdata01[[#This Row],[fpartrev]])),2)</f>
        <v>2</v>
      </c>
      <c r="Q210" s="2" t="str">
        <f>CONCATENATE("DMG ", Table_Query_from_m2mdata01[[#This Row],[fpartnoOrginal]])</f>
        <v>DMG PHIL-9898-012-20367</v>
      </c>
      <c r="R210" s="2" t="str">
        <f>IF(LEFT(Table_Query_from_m2mdata01[[#This Row],[fpartnoOrginal]],3)="419","DontPrint",(IF(LEFT(Table_Query_from_m2mdata01[[#This Row],[fpartnoOrginal]],4)="2001","DontPrint",IF(LEFT(Table_Query_from_m2mdata01[[#This Row],[fpartnoOrginal]],3)="03D","DontPrint","DoPrint"))))</f>
        <v>DoPrint</v>
      </c>
      <c r="S210" s="2" t="b">
        <f>OR(Table_Query_from_m2mdata01[[#This Row],[KirbyCheck]]="KRBY",Table_Query_from_m2mdata01[[#This Row],[Gaston?]]="DontPrint")</f>
        <v>0</v>
      </c>
      <c r="T210" s="2" t="str">
        <f>IFERROR(VLOOKUP(Table_Query_from_m2mdata01[[#This Row],[fpartnoOrginal]],GastonRef!A:D,2,FALSE),"")</f>
        <v/>
      </c>
      <c r="U210" s="2" t="str">
        <f>IFERROR(VLOOKUP(Table_Query_from_m2mdata01[[#This Row],[fpartnoOrginal]],GastonRef!A:D,3,FALSE),"")</f>
        <v/>
      </c>
      <c r="V210" s="2" t="str">
        <f>IFERROR(VLOOKUP(Table_Query_from_m2mdata01[[#This Row],[fpartnoOrginal]],GastonRef!A:D,4,FALSE),"")</f>
        <v/>
      </c>
    </row>
    <row r="211" spans="1:22" x14ac:dyDescent="0.25">
      <c r="A211" t="s">
        <v>3573</v>
      </c>
      <c r="B211" t="s">
        <v>72</v>
      </c>
      <c r="C211">
        <v>20</v>
      </c>
      <c r="D211" t="s">
        <v>6</v>
      </c>
      <c r="E211" t="s">
        <v>114</v>
      </c>
      <c r="F211" t="s">
        <v>72</v>
      </c>
      <c r="G211" t="s">
        <v>469</v>
      </c>
      <c r="H211" t="s">
        <v>71</v>
      </c>
      <c r="I211" s="2" t="e">
        <f>FIND("REV",Table_Query_from_m2mdata01[[#This Row],[fdescmemo]])</f>
        <v>#VALUE!</v>
      </c>
      <c r="J211" s="2" t="e">
        <f>FIND("REV",Table_Query_from_m2mdata01[[#This Row],[fdesc]])</f>
        <v>#VALUE!</v>
      </c>
      <c r="K211" s="2" t="e">
        <f>FIND("`REV",Table_Query_from_m2mdata01[[#This Row],[fdescmemo]])</f>
        <v>#VALUE!</v>
      </c>
      <c r="L211" s="2" t="e">
        <f>FIND("`REV",Table_Query_from_m2mdata01[[#This Row],[fdesc]])</f>
        <v>#VALUE!</v>
      </c>
      <c r="M21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11" s="2" t="str">
        <f>IF(LEFT(Table_Query_from_m2mdata01[[#This Row],[fpartnoOrginal]],4)="KRBY","KRBY","")</f>
        <v/>
      </c>
      <c r="O211" s="2" t="str">
        <f>IF(Table_Query_from_m2mdata01[[#This Row],[KirbyCheck]]="KRBY",RIGHT(Table_Query_from_m2mdata01[[#This Row],[fpartnoOrginal]],LEN(Table_Query_from_m2mdata01[[#This Row],[fpartnoOrginal]])-5),"")</f>
        <v/>
      </c>
      <c r="P211" s="2" t="str">
        <f>RIGHT(IF(Table_Query_from_m2mdata01[[#This Row],[FinalRevReview]]=TRUE,"9999",IF(Table_Query_from_m2mdata01[[#This Row],[fpartrev]]="NS",Table_Query_from_m2mdata01[[#This Row],[SELECT]],Table_Query_from_m2mdata01[[#This Row],[fpartrev]])),2)</f>
        <v>2</v>
      </c>
      <c r="Q211" s="2" t="str">
        <f>CONCATENATE("DMG ", Table_Query_from_m2mdata01[[#This Row],[fpartnoOrginal]])</f>
        <v>DMG PHIL-9898-012-20367</v>
      </c>
      <c r="R211" s="2" t="str">
        <f>IF(LEFT(Table_Query_from_m2mdata01[[#This Row],[fpartnoOrginal]],3)="419","DontPrint",(IF(LEFT(Table_Query_from_m2mdata01[[#This Row],[fpartnoOrginal]],4)="2001","DontPrint",IF(LEFT(Table_Query_from_m2mdata01[[#This Row],[fpartnoOrginal]],3)="03D","DontPrint","DoPrint"))))</f>
        <v>DoPrint</v>
      </c>
      <c r="S211" s="2" t="b">
        <f>OR(Table_Query_from_m2mdata01[[#This Row],[KirbyCheck]]="KRBY",Table_Query_from_m2mdata01[[#This Row],[Gaston?]]="DontPrint")</f>
        <v>0</v>
      </c>
      <c r="T211" s="2" t="str">
        <f>IFERROR(VLOOKUP(Table_Query_from_m2mdata01[[#This Row],[fpartnoOrginal]],GastonRef!A:D,2,FALSE),"")</f>
        <v/>
      </c>
      <c r="U211" s="2" t="str">
        <f>IFERROR(VLOOKUP(Table_Query_from_m2mdata01[[#This Row],[fpartnoOrginal]],GastonRef!A:D,3,FALSE),"")</f>
        <v/>
      </c>
      <c r="V211" s="2" t="str">
        <f>IFERROR(VLOOKUP(Table_Query_from_m2mdata01[[#This Row],[fpartnoOrginal]],GastonRef!A:D,4,FALSE),"")</f>
        <v/>
      </c>
    </row>
    <row r="212" spans="1:22" x14ac:dyDescent="0.25">
      <c r="A212" t="s">
        <v>3574</v>
      </c>
      <c r="B212" t="s">
        <v>72</v>
      </c>
      <c r="C212">
        <v>20</v>
      </c>
      <c r="D212" t="s">
        <v>6</v>
      </c>
      <c r="E212" t="s">
        <v>114</v>
      </c>
      <c r="F212" t="s">
        <v>72</v>
      </c>
      <c r="G212" t="s">
        <v>469</v>
      </c>
      <c r="H212" t="s">
        <v>71</v>
      </c>
      <c r="I212" s="2" t="e">
        <f>FIND("REV",Table_Query_from_m2mdata01[[#This Row],[fdescmemo]])</f>
        <v>#VALUE!</v>
      </c>
      <c r="J212" s="2" t="e">
        <f>FIND("REV",Table_Query_from_m2mdata01[[#This Row],[fdesc]])</f>
        <v>#VALUE!</v>
      </c>
      <c r="K212" s="2" t="e">
        <f>FIND("`REV",Table_Query_from_m2mdata01[[#This Row],[fdescmemo]])</f>
        <v>#VALUE!</v>
      </c>
      <c r="L212" s="2" t="e">
        <f>FIND("`REV",Table_Query_from_m2mdata01[[#This Row],[fdesc]])</f>
        <v>#VALUE!</v>
      </c>
      <c r="M21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12" s="2" t="str">
        <f>IF(LEFT(Table_Query_from_m2mdata01[[#This Row],[fpartnoOrginal]],4)="KRBY","KRBY","")</f>
        <v/>
      </c>
      <c r="O212" s="2" t="str">
        <f>IF(Table_Query_from_m2mdata01[[#This Row],[KirbyCheck]]="KRBY",RIGHT(Table_Query_from_m2mdata01[[#This Row],[fpartnoOrginal]],LEN(Table_Query_from_m2mdata01[[#This Row],[fpartnoOrginal]])-5),"")</f>
        <v/>
      </c>
      <c r="P212" s="2" t="str">
        <f>RIGHT(IF(Table_Query_from_m2mdata01[[#This Row],[FinalRevReview]]=TRUE,"9999",IF(Table_Query_from_m2mdata01[[#This Row],[fpartrev]]="NS",Table_Query_from_m2mdata01[[#This Row],[SELECT]],Table_Query_from_m2mdata01[[#This Row],[fpartrev]])),2)</f>
        <v>2</v>
      </c>
      <c r="Q212" s="2" t="str">
        <f>CONCATENATE("DMG ", Table_Query_from_m2mdata01[[#This Row],[fpartnoOrginal]])</f>
        <v>DMG PHIL-9898-012-20367</v>
      </c>
      <c r="R212" s="2" t="str">
        <f>IF(LEFT(Table_Query_from_m2mdata01[[#This Row],[fpartnoOrginal]],3)="419","DontPrint",(IF(LEFT(Table_Query_from_m2mdata01[[#This Row],[fpartnoOrginal]],4)="2001","DontPrint",IF(LEFT(Table_Query_from_m2mdata01[[#This Row],[fpartnoOrginal]],3)="03D","DontPrint","DoPrint"))))</f>
        <v>DoPrint</v>
      </c>
      <c r="S212" s="2" t="b">
        <f>OR(Table_Query_from_m2mdata01[[#This Row],[KirbyCheck]]="KRBY",Table_Query_from_m2mdata01[[#This Row],[Gaston?]]="DontPrint")</f>
        <v>0</v>
      </c>
      <c r="T212" s="2" t="str">
        <f>IFERROR(VLOOKUP(Table_Query_from_m2mdata01[[#This Row],[fpartnoOrginal]],GastonRef!A:D,2,FALSE),"")</f>
        <v/>
      </c>
      <c r="U212" s="2" t="str">
        <f>IFERROR(VLOOKUP(Table_Query_from_m2mdata01[[#This Row],[fpartnoOrginal]],GastonRef!A:D,3,FALSE),"")</f>
        <v/>
      </c>
      <c r="V212" s="2" t="str">
        <f>IFERROR(VLOOKUP(Table_Query_from_m2mdata01[[#This Row],[fpartnoOrginal]],GastonRef!A:D,4,FALSE),"")</f>
        <v/>
      </c>
    </row>
    <row r="213" spans="1:22" x14ac:dyDescent="0.25">
      <c r="A213" t="s">
        <v>3733</v>
      </c>
      <c r="B213" t="s">
        <v>72</v>
      </c>
      <c r="C213">
        <v>20</v>
      </c>
      <c r="D213" t="s">
        <v>6</v>
      </c>
      <c r="E213" t="s">
        <v>114</v>
      </c>
      <c r="F213" t="s">
        <v>72</v>
      </c>
      <c r="G213" t="s">
        <v>469</v>
      </c>
      <c r="H213" t="s">
        <v>71</v>
      </c>
      <c r="I213" s="2" t="e">
        <f>FIND("REV",Table_Query_from_m2mdata01[[#This Row],[fdescmemo]])</f>
        <v>#VALUE!</v>
      </c>
      <c r="J213" s="2" t="e">
        <f>FIND("REV",Table_Query_from_m2mdata01[[#This Row],[fdesc]])</f>
        <v>#VALUE!</v>
      </c>
      <c r="K213" s="2" t="e">
        <f>FIND("`REV",Table_Query_from_m2mdata01[[#This Row],[fdescmemo]])</f>
        <v>#VALUE!</v>
      </c>
      <c r="L213" s="2" t="e">
        <f>FIND("`REV",Table_Query_from_m2mdata01[[#This Row],[fdesc]])</f>
        <v>#VALUE!</v>
      </c>
      <c r="M21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13" s="2" t="str">
        <f>IF(LEFT(Table_Query_from_m2mdata01[[#This Row],[fpartnoOrginal]],4)="KRBY","KRBY","")</f>
        <v/>
      </c>
      <c r="O213" s="2" t="str">
        <f>IF(Table_Query_from_m2mdata01[[#This Row],[KirbyCheck]]="KRBY",RIGHT(Table_Query_from_m2mdata01[[#This Row],[fpartnoOrginal]],LEN(Table_Query_from_m2mdata01[[#This Row],[fpartnoOrginal]])-5),"")</f>
        <v/>
      </c>
      <c r="P213" s="2" t="str">
        <f>RIGHT(IF(Table_Query_from_m2mdata01[[#This Row],[FinalRevReview]]=TRUE,"9999",IF(Table_Query_from_m2mdata01[[#This Row],[fpartrev]]="NS",Table_Query_from_m2mdata01[[#This Row],[SELECT]],Table_Query_from_m2mdata01[[#This Row],[fpartrev]])),2)</f>
        <v>2</v>
      </c>
      <c r="Q213" s="2" t="str">
        <f>CONCATENATE("DMG ", Table_Query_from_m2mdata01[[#This Row],[fpartnoOrginal]])</f>
        <v>DMG PHIL-9898-012-20367</v>
      </c>
      <c r="R213" s="2" t="str">
        <f>IF(LEFT(Table_Query_from_m2mdata01[[#This Row],[fpartnoOrginal]],3)="419","DontPrint",(IF(LEFT(Table_Query_from_m2mdata01[[#This Row],[fpartnoOrginal]],4)="2001","DontPrint",IF(LEFT(Table_Query_from_m2mdata01[[#This Row],[fpartnoOrginal]],3)="03D","DontPrint","DoPrint"))))</f>
        <v>DoPrint</v>
      </c>
      <c r="S213" s="2" t="b">
        <f>OR(Table_Query_from_m2mdata01[[#This Row],[KirbyCheck]]="KRBY",Table_Query_from_m2mdata01[[#This Row],[Gaston?]]="DontPrint")</f>
        <v>0</v>
      </c>
      <c r="T213" s="2" t="str">
        <f>IFERROR(VLOOKUP(Table_Query_from_m2mdata01[[#This Row],[fpartnoOrginal]],GastonRef!A:D,2,FALSE),"")</f>
        <v/>
      </c>
      <c r="U213" s="2" t="str">
        <f>IFERROR(VLOOKUP(Table_Query_from_m2mdata01[[#This Row],[fpartnoOrginal]],GastonRef!A:D,3,FALSE),"")</f>
        <v/>
      </c>
      <c r="V213" s="2" t="str">
        <f>IFERROR(VLOOKUP(Table_Query_from_m2mdata01[[#This Row],[fpartnoOrginal]],GastonRef!A:D,4,FALSE),"")</f>
        <v/>
      </c>
    </row>
    <row r="214" spans="1:22" x14ac:dyDescent="0.25">
      <c r="A214" t="s">
        <v>3187</v>
      </c>
      <c r="B214" t="s">
        <v>2423</v>
      </c>
      <c r="C214">
        <v>25</v>
      </c>
      <c r="D214" t="s">
        <v>6</v>
      </c>
      <c r="E214" t="s">
        <v>2424</v>
      </c>
      <c r="F214" t="s">
        <v>2423</v>
      </c>
      <c r="G214" t="s">
        <v>2425</v>
      </c>
      <c r="H214" t="s">
        <v>2422</v>
      </c>
      <c r="I214" s="2">
        <f>FIND("REV",Table_Query_from_m2mdata01[[#This Row],[fdescmemo]])</f>
        <v>78</v>
      </c>
      <c r="J214" s="2" t="e">
        <f>FIND("REV",Table_Query_from_m2mdata01[[#This Row],[fdesc]])</f>
        <v>#VALUE!</v>
      </c>
      <c r="K214" s="2" t="e">
        <f>FIND("`REV",Table_Query_from_m2mdata01[[#This Row],[fdescmemo]])</f>
        <v>#VALUE!</v>
      </c>
      <c r="L214" s="2" t="e">
        <f>FIND("`REV",Table_Query_from_m2mdata01[[#This Row],[fdesc]])</f>
        <v>#VALUE!</v>
      </c>
      <c r="M214"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v>
      </c>
      <c r="N214" s="2" t="str">
        <f>IF(LEFT(Table_Query_from_m2mdata01[[#This Row],[fpartnoOrginal]],4)="KRBY","KRBY","")</f>
        <v/>
      </c>
      <c r="O214" s="2" t="str">
        <f>IF(Table_Query_from_m2mdata01[[#This Row],[KirbyCheck]]="KRBY",RIGHT(Table_Query_from_m2mdata01[[#This Row],[fpartnoOrginal]],LEN(Table_Query_from_m2mdata01[[#This Row],[fpartnoOrginal]])-5),"")</f>
        <v/>
      </c>
      <c r="P214" s="2" t="str">
        <f>RIGHT(IF(Table_Query_from_m2mdata01[[#This Row],[FinalRevReview]]=TRUE,"9999",IF(Table_Query_from_m2mdata01[[#This Row],[fpartrev]]="NS",Table_Query_from_m2mdata01[[#This Row],[SELECT]],Table_Query_from_m2mdata01[[#This Row],[fpartrev]])),2)</f>
        <v>18</v>
      </c>
      <c r="Q214" s="2" t="str">
        <f>CONCATENATE("DMG ", Table_Query_from_m2mdata01[[#This Row],[fpartnoOrginal]])</f>
        <v>DMG SULL-02250133-864</v>
      </c>
      <c r="R214" s="2" t="str">
        <f>IF(LEFT(Table_Query_from_m2mdata01[[#This Row],[fpartnoOrginal]],3)="419","DontPrint",(IF(LEFT(Table_Query_from_m2mdata01[[#This Row],[fpartnoOrginal]],4)="2001","DontPrint",IF(LEFT(Table_Query_from_m2mdata01[[#This Row],[fpartnoOrginal]],3)="03D","DontPrint","DoPrint"))))</f>
        <v>DoPrint</v>
      </c>
      <c r="S214" s="2" t="b">
        <f>OR(Table_Query_from_m2mdata01[[#This Row],[KirbyCheck]]="KRBY",Table_Query_from_m2mdata01[[#This Row],[Gaston?]]="DontPrint")</f>
        <v>0</v>
      </c>
      <c r="T214" s="2" t="str">
        <f>IFERROR(VLOOKUP(Table_Query_from_m2mdata01[[#This Row],[fpartnoOrginal]],GastonRef!A:D,2,FALSE),"")</f>
        <v/>
      </c>
      <c r="U214" s="2" t="str">
        <f>IFERROR(VLOOKUP(Table_Query_from_m2mdata01[[#This Row],[fpartnoOrginal]],GastonRef!A:D,3,FALSE),"")</f>
        <v/>
      </c>
      <c r="V214" s="2" t="str">
        <f>IFERROR(VLOOKUP(Table_Query_from_m2mdata01[[#This Row],[fpartnoOrginal]],GastonRef!A:D,4,FALSE),"")</f>
        <v/>
      </c>
    </row>
    <row r="215" spans="1:22" x14ac:dyDescent="0.25">
      <c r="A215" t="s">
        <v>3799</v>
      </c>
      <c r="B215" t="s">
        <v>5</v>
      </c>
      <c r="C215">
        <v>1</v>
      </c>
      <c r="D215" t="s">
        <v>6</v>
      </c>
      <c r="E215" t="s">
        <v>2422</v>
      </c>
      <c r="F215" t="s">
        <v>10</v>
      </c>
      <c r="G215" t="s">
        <v>3800</v>
      </c>
      <c r="H215" t="s">
        <v>121</v>
      </c>
      <c r="I215" s="2" t="e">
        <f>FIND("REV",Table_Query_from_m2mdata01[[#This Row],[fdescmemo]])</f>
        <v>#VALUE!</v>
      </c>
      <c r="J215" s="2" t="e">
        <f>FIND("REV",Table_Query_from_m2mdata01[[#This Row],[fdesc]])</f>
        <v>#VALUE!</v>
      </c>
      <c r="K215" s="2" t="e">
        <f>FIND("`REV",Table_Query_from_m2mdata01[[#This Row],[fdescmemo]])</f>
        <v>#VALUE!</v>
      </c>
      <c r="L215" s="2" t="e">
        <f>FIND("`REV",Table_Query_from_m2mdata01[[#This Row],[fdesc]])</f>
        <v>#VALUE!</v>
      </c>
      <c r="M21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15" s="2" t="str">
        <f>IF(LEFT(Table_Query_from_m2mdata01[[#This Row],[fpartnoOrginal]],4)="KRBY","KRBY","")</f>
        <v/>
      </c>
      <c r="O215" s="2" t="str">
        <f>IF(Table_Query_from_m2mdata01[[#This Row],[KirbyCheck]]="KRBY",RIGHT(Table_Query_from_m2mdata01[[#This Row],[fpartnoOrginal]],LEN(Table_Query_from_m2mdata01[[#This Row],[fpartnoOrginal]])-5),"")</f>
        <v/>
      </c>
      <c r="P215" s="2" t="e">
        <f>RIGHT(IF(Table_Query_from_m2mdata01[[#This Row],[FinalRevReview]]=TRUE,"9999",IF(Table_Query_from_m2mdata01[[#This Row],[fpartrev]]="NS",Table_Query_from_m2mdata01[[#This Row],[SELECT]],Table_Query_from_m2mdata01[[#This Row],[fpartrev]])),2)</f>
        <v>#VALUE!</v>
      </c>
      <c r="Q215" s="2" t="str">
        <f>CONCATENATE("DMG ", Table_Query_from_m2mdata01[[#This Row],[fpartnoOrginal]])</f>
        <v>DMG REWORK1</v>
      </c>
      <c r="R215" s="2" t="str">
        <f>IF(LEFT(Table_Query_from_m2mdata01[[#This Row],[fpartnoOrginal]],3)="419","DontPrint",(IF(LEFT(Table_Query_from_m2mdata01[[#This Row],[fpartnoOrginal]],4)="2001","DontPrint",IF(LEFT(Table_Query_from_m2mdata01[[#This Row],[fpartnoOrginal]],3)="03D","DontPrint","DoPrint"))))</f>
        <v>DoPrint</v>
      </c>
      <c r="S215" s="2" t="b">
        <f>OR(Table_Query_from_m2mdata01[[#This Row],[KirbyCheck]]="KRBY",Table_Query_from_m2mdata01[[#This Row],[Gaston?]]="DontPrint")</f>
        <v>0</v>
      </c>
      <c r="T215" s="2" t="str">
        <f>IFERROR(VLOOKUP(Table_Query_from_m2mdata01[[#This Row],[fpartnoOrginal]],GastonRef!A:D,2,FALSE),"")</f>
        <v/>
      </c>
      <c r="U215" s="2" t="str">
        <f>IFERROR(VLOOKUP(Table_Query_from_m2mdata01[[#This Row],[fpartnoOrginal]],GastonRef!A:D,3,FALSE),"")</f>
        <v/>
      </c>
      <c r="V215" s="2" t="str">
        <f>IFERROR(VLOOKUP(Table_Query_from_m2mdata01[[#This Row],[fpartnoOrginal]],GastonRef!A:D,4,FALSE),"")</f>
        <v/>
      </c>
    </row>
    <row r="216" spans="1:22" x14ac:dyDescent="0.25">
      <c r="A216" t="s">
        <v>3017</v>
      </c>
      <c r="B216" t="s">
        <v>43</v>
      </c>
      <c r="C216">
        <v>10</v>
      </c>
      <c r="D216" t="s">
        <v>6</v>
      </c>
      <c r="E216" t="s">
        <v>3018</v>
      </c>
      <c r="F216" t="s">
        <v>43</v>
      </c>
      <c r="G216" t="s">
        <v>3019</v>
      </c>
      <c r="H216" t="s">
        <v>1745</v>
      </c>
      <c r="I216" s="2">
        <f>FIND("REV",Table_Query_from_m2mdata01[[#This Row],[fdescmemo]])</f>
        <v>42</v>
      </c>
      <c r="J216" s="2" t="e">
        <f>FIND("REV",Table_Query_from_m2mdata01[[#This Row],[fdesc]])</f>
        <v>#VALUE!</v>
      </c>
      <c r="K216" s="2" t="e">
        <f>FIND("`REV",Table_Query_from_m2mdata01[[#This Row],[fdescmemo]])</f>
        <v>#VALUE!</v>
      </c>
      <c r="L216" s="2" t="e">
        <f>FIND("`REV",Table_Query_from_m2mdata01[[#This Row],[fdesc]])</f>
        <v>#VALUE!</v>
      </c>
      <c r="M216"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16" s="2" t="str">
        <f>IF(LEFT(Table_Query_from_m2mdata01[[#This Row],[fpartnoOrginal]],4)="KRBY","KRBY","")</f>
        <v/>
      </c>
      <c r="O216" s="2" t="str">
        <f>IF(Table_Query_from_m2mdata01[[#This Row],[KirbyCheck]]="KRBY",RIGHT(Table_Query_from_m2mdata01[[#This Row],[fpartnoOrginal]],LEN(Table_Query_from_m2mdata01[[#This Row],[fpartnoOrginal]])-5),"")</f>
        <v/>
      </c>
      <c r="P216" s="2" t="str">
        <f>RIGHT(IF(Table_Query_from_m2mdata01[[#This Row],[FinalRevReview]]=TRUE,"9999",IF(Table_Query_from_m2mdata01[[#This Row],[fpartrev]]="NS",Table_Query_from_m2mdata01[[#This Row],[SELECT]],Table_Query_from_m2mdata01[[#This Row],[fpartrev]])),2)</f>
        <v>02</v>
      </c>
      <c r="Q216" s="2" t="str">
        <f>CONCATENATE("DMG ", Table_Query_from_m2mdata01[[#This Row],[fpartnoOrginal]])</f>
        <v>DMG SULL-1004-5665</v>
      </c>
      <c r="R216" s="2" t="str">
        <f>IF(LEFT(Table_Query_from_m2mdata01[[#This Row],[fpartnoOrginal]],3)="419","DontPrint",(IF(LEFT(Table_Query_from_m2mdata01[[#This Row],[fpartnoOrginal]],4)="2001","DontPrint",IF(LEFT(Table_Query_from_m2mdata01[[#This Row],[fpartnoOrginal]],3)="03D","DontPrint","DoPrint"))))</f>
        <v>DoPrint</v>
      </c>
      <c r="S216" s="2" t="b">
        <f>OR(Table_Query_from_m2mdata01[[#This Row],[KirbyCheck]]="KRBY",Table_Query_from_m2mdata01[[#This Row],[Gaston?]]="DontPrint")</f>
        <v>0</v>
      </c>
      <c r="T216" s="2" t="str">
        <f>IFERROR(VLOOKUP(Table_Query_from_m2mdata01[[#This Row],[fpartnoOrginal]],GastonRef!A:D,2,FALSE),"")</f>
        <v/>
      </c>
      <c r="U216" s="2" t="str">
        <f>IFERROR(VLOOKUP(Table_Query_from_m2mdata01[[#This Row],[fpartnoOrginal]],GastonRef!A:D,3,FALSE),"")</f>
        <v/>
      </c>
      <c r="V216" s="2" t="str">
        <f>IFERROR(VLOOKUP(Table_Query_from_m2mdata01[[#This Row],[fpartnoOrginal]],GastonRef!A:D,4,FALSE),"")</f>
        <v/>
      </c>
    </row>
    <row r="217" spans="1:22" x14ac:dyDescent="0.25">
      <c r="A217" t="s">
        <v>3801</v>
      </c>
      <c r="B217" t="s">
        <v>72</v>
      </c>
      <c r="C217">
        <v>20</v>
      </c>
      <c r="D217" t="s">
        <v>6</v>
      </c>
      <c r="E217" t="s">
        <v>116</v>
      </c>
      <c r="F217" t="s">
        <v>72</v>
      </c>
      <c r="G217" t="s">
        <v>10</v>
      </c>
      <c r="H217" t="s">
        <v>85</v>
      </c>
      <c r="I217" s="2" t="e">
        <f>FIND("REV",Table_Query_from_m2mdata01[[#This Row],[fdescmemo]])</f>
        <v>#VALUE!</v>
      </c>
      <c r="J217" s="2" t="e">
        <f>FIND("REV",Table_Query_from_m2mdata01[[#This Row],[fdesc]])</f>
        <v>#VALUE!</v>
      </c>
      <c r="K217" s="2" t="e">
        <f>FIND("`REV",Table_Query_from_m2mdata01[[#This Row],[fdescmemo]])</f>
        <v>#VALUE!</v>
      </c>
      <c r="L217" s="2" t="e">
        <f>FIND("`REV",Table_Query_from_m2mdata01[[#This Row],[fdesc]])</f>
        <v>#VALUE!</v>
      </c>
      <c r="M21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17" s="2" t="str">
        <f>IF(LEFT(Table_Query_from_m2mdata01[[#This Row],[fpartnoOrginal]],4)="KRBY","KRBY","")</f>
        <v/>
      </c>
      <c r="O217" s="2" t="str">
        <f>IF(Table_Query_from_m2mdata01[[#This Row],[KirbyCheck]]="KRBY",RIGHT(Table_Query_from_m2mdata01[[#This Row],[fpartnoOrginal]],LEN(Table_Query_from_m2mdata01[[#This Row],[fpartnoOrginal]])-5),"")</f>
        <v/>
      </c>
      <c r="P217" s="2" t="str">
        <f>RIGHT(IF(Table_Query_from_m2mdata01[[#This Row],[FinalRevReview]]=TRUE,"9999",IF(Table_Query_from_m2mdata01[[#This Row],[fpartrev]]="NS",Table_Query_from_m2mdata01[[#This Row],[SELECT]],Table_Query_from_m2mdata01[[#This Row],[fpartrev]])),2)</f>
        <v>2</v>
      </c>
      <c r="Q217" s="2" t="str">
        <f>CONCATENATE("DMG ", Table_Query_from_m2mdata01[[#This Row],[fpartnoOrginal]])</f>
        <v>DMG PHIL-9898-012-20367-CV</v>
      </c>
      <c r="R217" s="2" t="str">
        <f>IF(LEFT(Table_Query_from_m2mdata01[[#This Row],[fpartnoOrginal]],3)="419","DontPrint",(IF(LEFT(Table_Query_from_m2mdata01[[#This Row],[fpartnoOrginal]],4)="2001","DontPrint",IF(LEFT(Table_Query_from_m2mdata01[[#This Row],[fpartnoOrginal]],3)="03D","DontPrint","DoPrint"))))</f>
        <v>DoPrint</v>
      </c>
      <c r="S217" s="2" t="b">
        <f>OR(Table_Query_from_m2mdata01[[#This Row],[KirbyCheck]]="KRBY",Table_Query_from_m2mdata01[[#This Row],[Gaston?]]="DontPrint")</f>
        <v>0</v>
      </c>
      <c r="T217" s="2" t="str">
        <f>IFERROR(VLOOKUP(Table_Query_from_m2mdata01[[#This Row],[fpartnoOrginal]],GastonRef!A:D,2,FALSE),"")</f>
        <v/>
      </c>
      <c r="U217" s="2" t="str">
        <f>IFERROR(VLOOKUP(Table_Query_from_m2mdata01[[#This Row],[fpartnoOrginal]],GastonRef!A:D,3,FALSE),"")</f>
        <v/>
      </c>
      <c r="V217" s="2" t="str">
        <f>IFERROR(VLOOKUP(Table_Query_from_m2mdata01[[#This Row],[fpartnoOrginal]],GastonRef!A:D,4,FALSE),"")</f>
        <v/>
      </c>
    </row>
    <row r="218" spans="1:22" x14ac:dyDescent="0.25">
      <c r="A218" t="s">
        <v>3802</v>
      </c>
      <c r="B218" t="s">
        <v>72</v>
      </c>
      <c r="C218">
        <v>20</v>
      </c>
      <c r="D218" t="s">
        <v>6</v>
      </c>
      <c r="E218" t="s">
        <v>116</v>
      </c>
      <c r="F218" t="s">
        <v>72</v>
      </c>
      <c r="G218" t="s">
        <v>10</v>
      </c>
      <c r="H218" t="s">
        <v>85</v>
      </c>
      <c r="I218" s="2" t="e">
        <f>FIND("REV",Table_Query_from_m2mdata01[[#This Row],[fdescmemo]])</f>
        <v>#VALUE!</v>
      </c>
      <c r="J218" s="2" t="e">
        <f>FIND("REV",Table_Query_from_m2mdata01[[#This Row],[fdesc]])</f>
        <v>#VALUE!</v>
      </c>
      <c r="K218" s="2" t="e">
        <f>FIND("`REV",Table_Query_from_m2mdata01[[#This Row],[fdescmemo]])</f>
        <v>#VALUE!</v>
      </c>
      <c r="L218" s="2" t="e">
        <f>FIND("`REV",Table_Query_from_m2mdata01[[#This Row],[fdesc]])</f>
        <v>#VALUE!</v>
      </c>
      <c r="M21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18" s="2" t="str">
        <f>IF(LEFT(Table_Query_from_m2mdata01[[#This Row],[fpartnoOrginal]],4)="KRBY","KRBY","")</f>
        <v/>
      </c>
      <c r="O218" s="2" t="str">
        <f>IF(Table_Query_from_m2mdata01[[#This Row],[KirbyCheck]]="KRBY",RIGHT(Table_Query_from_m2mdata01[[#This Row],[fpartnoOrginal]],LEN(Table_Query_from_m2mdata01[[#This Row],[fpartnoOrginal]])-5),"")</f>
        <v/>
      </c>
      <c r="P218" s="2" t="str">
        <f>RIGHT(IF(Table_Query_from_m2mdata01[[#This Row],[FinalRevReview]]=TRUE,"9999",IF(Table_Query_from_m2mdata01[[#This Row],[fpartrev]]="NS",Table_Query_from_m2mdata01[[#This Row],[SELECT]],Table_Query_from_m2mdata01[[#This Row],[fpartrev]])),2)</f>
        <v>2</v>
      </c>
      <c r="Q218" s="2" t="str">
        <f>CONCATENATE("DMG ", Table_Query_from_m2mdata01[[#This Row],[fpartnoOrginal]])</f>
        <v>DMG PHIL-9898-012-20367-CV</v>
      </c>
      <c r="R218" s="2" t="str">
        <f>IF(LEFT(Table_Query_from_m2mdata01[[#This Row],[fpartnoOrginal]],3)="419","DontPrint",(IF(LEFT(Table_Query_from_m2mdata01[[#This Row],[fpartnoOrginal]],4)="2001","DontPrint",IF(LEFT(Table_Query_from_m2mdata01[[#This Row],[fpartnoOrginal]],3)="03D","DontPrint","DoPrint"))))</f>
        <v>DoPrint</v>
      </c>
      <c r="S218" s="2" t="b">
        <f>OR(Table_Query_from_m2mdata01[[#This Row],[KirbyCheck]]="KRBY",Table_Query_from_m2mdata01[[#This Row],[Gaston?]]="DontPrint")</f>
        <v>0</v>
      </c>
      <c r="T218" s="2" t="str">
        <f>IFERROR(VLOOKUP(Table_Query_from_m2mdata01[[#This Row],[fpartnoOrginal]],GastonRef!A:D,2,FALSE),"")</f>
        <v/>
      </c>
      <c r="U218" s="2" t="str">
        <f>IFERROR(VLOOKUP(Table_Query_from_m2mdata01[[#This Row],[fpartnoOrginal]],GastonRef!A:D,3,FALSE),"")</f>
        <v/>
      </c>
      <c r="V218" s="2" t="str">
        <f>IFERROR(VLOOKUP(Table_Query_from_m2mdata01[[#This Row],[fpartnoOrginal]],GastonRef!A:D,4,FALSE),"")</f>
        <v/>
      </c>
    </row>
    <row r="219" spans="1:22" x14ac:dyDescent="0.25">
      <c r="A219" t="s">
        <v>3803</v>
      </c>
      <c r="B219" t="s">
        <v>72</v>
      </c>
      <c r="C219">
        <v>20</v>
      </c>
      <c r="D219" t="s">
        <v>6</v>
      </c>
      <c r="E219" t="s">
        <v>116</v>
      </c>
      <c r="F219" t="s">
        <v>72</v>
      </c>
      <c r="G219" t="s">
        <v>10</v>
      </c>
      <c r="H219" t="s">
        <v>85</v>
      </c>
      <c r="I219" s="2" t="e">
        <f>FIND("REV",Table_Query_from_m2mdata01[[#This Row],[fdescmemo]])</f>
        <v>#VALUE!</v>
      </c>
      <c r="J219" s="2" t="e">
        <f>FIND("REV",Table_Query_from_m2mdata01[[#This Row],[fdesc]])</f>
        <v>#VALUE!</v>
      </c>
      <c r="K219" s="2" t="e">
        <f>FIND("`REV",Table_Query_from_m2mdata01[[#This Row],[fdescmemo]])</f>
        <v>#VALUE!</v>
      </c>
      <c r="L219" s="2" t="e">
        <f>FIND("`REV",Table_Query_from_m2mdata01[[#This Row],[fdesc]])</f>
        <v>#VALUE!</v>
      </c>
      <c r="M21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19" s="2" t="str">
        <f>IF(LEFT(Table_Query_from_m2mdata01[[#This Row],[fpartnoOrginal]],4)="KRBY","KRBY","")</f>
        <v/>
      </c>
      <c r="O219" s="2" t="str">
        <f>IF(Table_Query_from_m2mdata01[[#This Row],[KirbyCheck]]="KRBY",RIGHT(Table_Query_from_m2mdata01[[#This Row],[fpartnoOrginal]],LEN(Table_Query_from_m2mdata01[[#This Row],[fpartnoOrginal]])-5),"")</f>
        <v/>
      </c>
      <c r="P219" s="2" t="str">
        <f>RIGHT(IF(Table_Query_from_m2mdata01[[#This Row],[FinalRevReview]]=TRUE,"9999",IF(Table_Query_from_m2mdata01[[#This Row],[fpartrev]]="NS",Table_Query_from_m2mdata01[[#This Row],[SELECT]],Table_Query_from_m2mdata01[[#This Row],[fpartrev]])),2)</f>
        <v>2</v>
      </c>
      <c r="Q219" s="2" t="str">
        <f>CONCATENATE("DMG ", Table_Query_from_m2mdata01[[#This Row],[fpartnoOrginal]])</f>
        <v>DMG PHIL-9898-012-20367-CV</v>
      </c>
      <c r="R219" s="2" t="str">
        <f>IF(LEFT(Table_Query_from_m2mdata01[[#This Row],[fpartnoOrginal]],3)="419","DontPrint",(IF(LEFT(Table_Query_from_m2mdata01[[#This Row],[fpartnoOrginal]],4)="2001","DontPrint",IF(LEFT(Table_Query_from_m2mdata01[[#This Row],[fpartnoOrginal]],3)="03D","DontPrint","DoPrint"))))</f>
        <v>DoPrint</v>
      </c>
      <c r="S219" s="2" t="b">
        <f>OR(Table_Query_from_m2mdata01[[#This Row],[KirbyCheck]]="KRBY",Table_Query_from_m2mdata01[[#This Row],[Gaston?]]="DontPrint")</f>
        <v>0</v>
      </c>
      <c r="T219" s="2" t="str">
        <f>IFERROR(VLOOKUP(Table_Query_from_m2mdata01[[#This Row],[fpartnoOrginal]],GastonRef!A:D,2,FALSE),"")</f>
        <v/>
      </c>
      <c r="U219" s="2" t="str">
        <f>IFERROR(VLOOKUP(Table_Query_from_m2mdata01[[#This Row],[fpartnoOrginal]],GastonRef!A:D,3,FALSE),"")</f>
        <v/>
      </c>
      <c r="V219" s="2" t="str">
        <f>IFERROR(VLOOKUP(Table_Query_from_m2mdata01[[#This Row],[fpartnoOrginal]],GastonRef!A:D,4,FALSE),"")</f>
        <v/>
      </c>
    </row>
    <row r="220" spans="1:22" x14ac:dyDescent="0.25">
      <c r="A220" t="s">
        <v>3582</v>
      </c>
      <c r="B220" t="s">
        <v>72</v>
      </c>
      <c r="C220">
        <v>20</v>
      </c>
      <c r="D220" t="s">
        <v>6</v>
      </c>
      <c r="E220" t="s">
        <v>224</v>
      </c>
      <c r="F220" t="s">
        <v>72</v>
      </c>
      <c r="G220" t="s">
        <v>233</v>
      </c>
      <c r="H220" t="s">
        <v>223</v>
      </c>
      <c r="I220" s="2" t="e">
        <f>FIND("REV",Table_Query_from_m2mdata01[[#This Row],[fdescmemo]])</f>
        <v>#VALUE!</v>
      </c>
      <c r="J220" s="2" t="e">
        <f>FIND("REV",Table_Query_from_m2mdata01[[#This Row],[fdesc]])</f>
        <v>#VALUE!</v>
      </c>
      <c r="K220" s="2" t="e">
        <f>FIND("`REV",Table_Query_from_m2mdata01[[#This Row],[fdescmemo]])</f>
        <v>#VALUE!</v>
      </c>
      <c r="L220" s="2" t="e">
        <f>FIND("`REV",Table_Query_from_m2mdata01[[#This Row],[fdesc]])</f>
        <v>#VALUE!</v>
      </c>
      <c r="M22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20" s="2" t="str">
        <f>IF(LEFT(Table_Query_from_m2mdata01[[#This Row],[fpartnoOrginal]],4)="KRBY","KRBY","")</f>
        <v/>
      </c>
      <c r="O220" s="2" t="str">
        <f>IF(Table_Query_from_m2mdata01[[#This Row],[KirbyCheck]]="KRBY",RIGHT(Table_Query_from_m2mdata01[[#This Row],[fpartnoOrginal]],LEN(Table_Query_from_m2mdata01[[#This Row],[fpartnoOrginal]])-5),"")</f>
        <v/>
      </c>
      <c r="P220" s="2" t="str">
        <f>RIGHT(IF(Table_Query_from_m2mdata01[[#This Row],[FinalRevReview]]=TRUE,"9999",IF(Table_Query_from_m2mdata01[[#This Row],[fpartrev]]="NS",Table_Query_from_m2mdata01[[#This Row],[SELECT]],Table_Query_from_m2mdata01[[#This Row],[fpartrev]])),2)</f>
        <v>2</v>
      </c>
      <c r="Q220" s="2" t="str">
        <f>CONCATENATE("DMG ", Table_Query_from_m2mdata01[[#This Row],[fpartnoOrginal]])</f>
        <v>DMG PHIL-9898-012-20367-UP</v>
      </c>
      <c r="R220" s="2" t="str">
        <f>IF(LEFT(Table_Query_from_m2mdata01[[#This Row],[fpartnoOrginal]],3)="419","DontPrint",(IF(LEFT(Table_Query_from_m2mdata01[[#This Row],[fpartnoOrginal]],4)="2001","DontPrint",IF(LEFT(Table_Query_from_m2mdata01[[#This Row],[fpartnoOrginal]],3)="03D","DontPrint","DoPrint"))))</f>
        <v>DoPrint</v>
      </c>
      <c r="S220" s="2" t="b">
        <f>OR(Table_Query_from_m2mdata01[[#This Row],[KirbyCheck]]="KRBY",Table_Query_from_m2mdata01[[#This Row],[Gaston?]]="DontPrint")</f>
        <v>0</v>
      </c>
      <c r="T220" s="2" t="str">
        <f>IFERROR(VLOOKUP(Table_Query_from_m2mdata01[[#This Row],[fpartnoOrginal]],GastonRef!A:D,2,FALSE),"")</f>
        <v/>
      </c>
      <c r="U220" s="2" t="str">
        <f>IFERROR(VLOOKUP(Table_Query_from_m2mdata01[[#This Row],[fpartnoOrginal]],GastonRef!A:D,3,FALSE),"")</f>
        <v/>
      </c>
      <c r="V220" s="2" t="str">
        <f>IFERROR(VLOOKUP(Table_Query_from_m2mdata01[[#This Row],[fpartnoOrginal]],GastonRef!A:D,4,FALSE),"")</f>
        <v/>
      </c>
    </row>
    <row r="221" spans="1:22" x14ac:dyDescent="0.25">
      <c r="A221" t="s">
        <v>3804</v>
      </c>
      <c r="B221" t="s">
        <v>72</v>
      </c>
      <c r="C221">
        <v>20</v>
      </c>
      <c r="D221" t="s">
        <v>6</v>
      </c>
      <c r="E221" t="s">
        <v>224</v>
      </c>
      <c r="F221" t="s">
        <v>72</v>
      </c>
      <c r="G221" t="s">
        <v>233</v>
      </c>
      <c r="H221" t="s">
        <v>223</v>
      </c>
      <c r="I221" s="2" t="e">
        <f>FIND("REV",Table_Query_from_m2mdata01[[#This Row],[fdescmemo]])</f>
        <v>#VALUE!</v>
      </c>
      <c r="J221" s="2" t="e">
        <f>FIND("REV",Table_Query_from_m2mdata01[[#This Row],[fdesc]])</f>
        <v>#VALUE!</v>
      </c>
      <c r="K221" s="2" t="e">
        <f>FIND("`REV",Table_Query_from_m2mdata01[[#This Row],[fdescmemo]])</f>
        <v>#VALUE!</v>
      </c>
      <c r="L221" s="2" t="e">
        <f>FIND("`REV",Table_Query_from_m2mdata01[[#This Row],[fdesc]])</f>
        <v>#VALUE!</v>
      </c>
      <c r="M22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21" s="2" t="str">
        <f>IF(LEFT(Table_Query_from_m2mdata01[[#This Row],[fpartnoOrginal]],4)="KRBY","KRBY","")</f>
        <v/>
      </c>
      <c r="O221" s="2" t="str">
        <f>IF(Table_Query_from_m2mdata01[[#This Row],[KirbyCheck]]="KRBY",RIGHT(Table_Query_from_m2mdata01[[#This Row],[fpartnoOrginal]],LEN(Table_Query_from_m2mdata01[[#This Row],[fpartnoOrginal]])-5),"")</f>
        <v/>
      </c>
      <c r="P221" s="2" t="str">
        <f>RIGHT(IF(Table_Query_from_m2mdata01[[#This Row],[FinalRevReview]]=TRUE,"9999",IF(Table_Query_from_m2mdata01[[#This Row],[fpartrev]]="NS",Table_Query_from_m2mdata01[[#This Row],[SELECT]],Table_Query_from_m2mdata01[[#This Row],[fpartrev]])),2)</f>
        <v>2</v>
      </c>
      <c r="Q221" s="2" t="str">
        <f>CONCATENATE("DMG ", Table_Query_from_m2mdata01[[#This Row],[fpartnoOrginal]])</f>
        <v>DMG PHIL-9898-012-20367-UP</v>
      </c>
      <c r="R221" s="2" t="str">
        <f>IF(LEFT(Table_Query_from_m2mdata01[[#This Row],[fpartnoOrginal]],3)="419","DontPrint",(IF(LEFT(Table_Query_from_m2mdata01[[#This Row],[fpartnoOrginal]],4)="2001","DontPrint",IF(LEFT(Table_Query_from_m2mdata01[[#This Row],[fpartnoOrginal]],3)="03D","DontPrint","DoPrint"))))</f>
        <v>DoPrint</v>
      </c>
      <c r="S221" s="2" t="b">
        <f>OR(Table_Query_from_m2mdata01[[#This Row],[KirbyCheck]]="KRBY",Table_Query_from_m2mdata01[[#This Row],[Gaston?]]="DontPrint")</f>
        <v>0</v>
      </c>
      <c r="T221" s="2" t="str">
        <f>IFERROR(VLOOKUP(Table_Query_from_m2mdata01[[#This Row],[fpartnoOrginal]],GastonRef!A:D,2,FALSE),"")</f>
        <v/>
      </c>
      <c r="U221" s="2" t="str">
        <f>IFERROR(VLOOKUP(Table_Query_from_m2mdata01[[#This Row],[fpartnoOrginal]],GastonRef!A:D,3,FALSE),"")</f>
        <v/>
      </c>
      <c r="V221" s="2" t="str">
        <f>IFERROR(VLOOKUP(Table_Query_from_m2mdata01[[#This Row],[fpartnoOrginal]],GastonRef!A:D,4,FALSE),"")</f>
        <v/>
      </c>
    </row>
    <row r="222" spans="1:22" x14ac:dyDescent="0.25">
      <c r="A222" t="s">
        <v>2822</v>
      </c>
      <c r="B222" t="s">
        <v>72</v>
      </c>
      <c r="C222">
        <v>20</v>
      </c>
      <c r="D222" t="s">
        <v>6</v>
      </c>
      <c r="E222" t="s">
        <v>229</v>
      </c>
      <c r="F222" t="s">
        <v>72</v>
      </c>
      <c r="G222" t="s">
        <v>475</v>
      </c>
      <c r="H222" t="s">
        <v>228</v>
      </c>
      <c r="I222" s="2" t="e">
        <f>FIND("REV",Table_Query_from_m2mdata01[[#This Row],[fdescmemo]])</f>
        <v>#VALUE!</v>
      </c>
      <c r="J222" s="2" t="e">
        <f>FIND("REV",Table_Query_from_m2mdata01[[#This Row],[fdesc]])</f>
        <v>#VALUE!</v>
      </c>
      <c r="K222" s="2" t="e">
        <f>FIND("`REV",Table_Query_from_m2mdata01[[#This Row],[fdescmemo]])</f>
        <v>#VALUE!</v>
      </c>
      <c r="L222" s="2" t="e">
        <f>FIND("`REV",Table_Query_from_m2mdata01[[#This Row],[fdesc]])</f>
        <v>#VALUE!</v>
      </c>
      <c r="M22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22" s="2" t="str">
        <f>IF(LEFT(Table_Query_from_m2mdata01[[#This Row],[fpartnoOrginal]],4)="KRBY","KRBY","")</f>
        <v/>
      </c>
      <c r="O222" s="2" t="str">
        <f>IF(Table_Query_from_m2mdata01[[#This Row],[KirbyCheck]]="KRBY",RIGHT(Table_Query_from_m2mdata01[[#This Row],[fpartnoOrginal]],LEN(Table_Query_from_m2mdata01[[#This Row],[fpartnoOrginal]])-5),"")</f>
        <v/>
      </c>
      <c r="P222" s="2" t="str">
        <f>RIGHT(IF(Table_Query_from_m2mdata01[[#This Row],[FinalRevReview]]=TRUE,"9999",IF(Table_Query_from_m2mdata01[[#This Row],[fpartrev]]="NS",Table_Query_from_m2mdata01[[#This Row],[SELECT]],Table_Query_from_m2mdata01[[#This Row],[fpartrev]])),2)</f>
        <v>2</v>
      </c>
      <c r="Q222" s="2" t="str">
        <f>CONCATENATE("DMG ", Table_Query_from_m2mdata01[[#This Row],[fpartnoOrginal]])</f>
        <v>DMG PHIL-TELETWIN SET</v>
      </c>
      <c r="R222" s="2" t="str">
        <f>IF(LEFT(Table_Query_from_m2mdata01[[#This Row],[fpartnoOrginal]],3)="419","DontPrint",(IF(LEFT(Table_Query_from_m2mdata01[[#This Row],[fpartnoOrginal]],4)="2001","DontPrint",IF(LEFT(Table_Query_from_m2mdata01[[#This Row],[fpartnoOrginal]],3)="03D","DontPrint","DoPrint"))))</f>
        <v>DoPrint</v>
      </c>
      <c r="S222" s="2" t="b">
        <f>OR(Table_Query_from_m2mdata01[[#This Row],[KirbyCheck]]="KRBY",Table_Query_from_m2mdata01[[#This Row],[Gaston?]]="DontPrint")</f>
        <v>0</v>
      </c>
      <c r="T222" s="2" t="str">
        <f>IFERROR(VLOOKUP(Table_Query_from_m2mdata01[[#This Row],[fpartnoOrginal]],GastonRef!A:D,2,FALSE),"")</f>
        <v/>
      </c>
      <c r="U222" s="2" t="str">
        <f>IFERROR(VLOOKUP(Table_Query_from_m2mdata01[[#This Row],[fpartnoOrginal]],GastonRef!A:D,3,FALSE),"")</f>
        <v/>
      </c>
      <c r="V222" s="2" t="str">
        <f>IFERROR(VLOOKUP(Table_Query_from_m2mdata01[[#This Row],[fpartnoOrginal]],GastonRef!A:D,4,FALSE),"")</f>
        <v/>
      </c>
    </row>
    <row r="223" spans="1:22" x14ac:dyDescent="0.25">
      <c r="A223" t="s">
        <v>2823</v>
      </c>
      <c r="B223" t="s">
        <v>72</v>
      </c>
      <c r="C223">
        <v>20</v>
      </c>
      <c r="D223" t="s">
        <v>6</v>
      </c>
      <c r="E223" t="s">
        <v>229</v>
      </c>
      <c r="F223" t="s">
        <v>72</v>
      </c>
      <c r="G223" t="s">
        <v>475</v>
      </c>
      <c r="H223" t="s">
        <v>228</v>
      </c>
      <c r="I223" s="2" t="e">
        <f>FIND("REV",Table_Query_from_m2mdata01[[#This Row],[fdescmemo]])</f>
        <v>#VALUE!</v>
      </c>
      <c r="J223" s="2" t="e">
        <f>FIND("REV",Table_Query_from_m2mdata01[[#This Row],[fdesc]])</f>
        <v>#VALUE!</v>
      </c>
      <c r="K223" s="2" t="e">
        <f>FIND("`REV",Table_Query_from_m2mdata01[[#This Row],[fdescmemo]])</f>
        <v>#VALUE!</v>
      </c>
      <c r="L223" s="2" t="e">
        <f>FIND("`REV",Table_Query_from_m2mdata01[[#This Row],[fdesc]])</f>
        <v>#VALUE!</v>
      </c>
      <c r="M22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23" s="2" t="str">
        <f>IF(LEFT(Table_Query_from_m2mdata01[[#This Row],[fpartnoOrginal]],4)="KRBY","KRBY","")</f>
        <v/>
      </c>
      <c r="O223" s="2" t="str">
        <f>IF(Table_Query_from_m2mdata01[[#This Row],[KirbyCheck]]="KRBY",RIGHT(Table_Query_from_m2mdata01[[#This Row],[fpartnoOrginal]],LEN(Table_Query_from_m2mdata01[[#This Row],[fpartnoOrginal]])-5),"")</f>
        <v/>
      </c>
      <c r="P223" s="2" t="str">
        <f>RIGHT(IF(Table_Query_from_m2mdata01[[#This Row],[FinalRevReview]]=TRUE,"9999",IF(Table_Query_from_m2mdata01[[#This Row],[fpartrev]]="NS",Table_Query_from_m2mdata01[[#This Row],[SELECT]],Table_Query_from_m2mdata01[[#This Row],[fpartrev]])),2)</f>
        <v>2</v>
      </c>
      <c r="Q223" s="2" t="str">
        <f>CONCATENATE("DMG ", Table_Query_from_m2mdata01[[#This Row],[fpartnoOrginal]])</f>
        <v>DMG PHIL-TELETWIN SET</v>
      </c>
      <c r="R223" s="2" t="str">
        <f>IF(LEFT(Table_Query_from_m2mdata01[[#This Row],[fpartnoOrginal]],3)="419","DontPrint",(IF(LEFT(Table_Query_from_m2mdata01[[#This Row],[fpartnoOrginal]],4)="2001","DontPrint",IF(LEFT(Table_Query_from_m2mdata01[[#This Row],[fpartnoOrginal]],3)="03D","DontPrint","DoPrint"))))</f>
        <v>DoPrint</v>
      </c>
      <c r="S223" s="2" t="b">
        <f>OR(Table_Query_from_m2mdata01[[#This Row],[KirbyCheck]]="KRBY",Table_Query_from_m2mdata01[[#This Row],[Gaston?]]="DontPrint")</f>
        <v>0</v>
      </c>
      <c r="T223" s="2" t="str">
        <f>IFERROR(VLOOKUP(Table_Query_from_m2mdata01[[#This Row],[fpartnoOrginal]],GastonRef!A:D,2,FALSE),"")</f>
        <v/>
      </c>
      <c r="U223" s="2" t="str">
        <f>IFERROR(VLOOKUP(Table_Query_from_m2mdata01[[#This Row],[fpartnoOrginal]],GastonRef!A:D,3,FALSE),"")</f>
        <v/>
      </c>
      <c r="V223" s="2" t="str">
        <f>IFERROR(VLOOKUP(Table_Query_from_m2mdata01[[#This Row],[fpartnoOrginal]],GastonRef!A:D,4,FALSE),"")</f>
        <v/>
      </c>
    </row>
    <row r="224" spans="1:22" x14ac:dyDescent="0.25">
      <c r="A224" t="s">
        <v>2824</v>
      </c>
      <c r="B224" t="s">
        <v>72</v>
      </c>
      <c r="C224">
        <v>20</v>
      </c>
      <c r="D224" t="s">
        <v>6</v>
      </c>
      <c r="E224" t="s">
        <v>229</v>
      </c>
      <c r="F224" t="s">
        <v>72</v>
      </c>
      <c r="G224" t="s">
        <v>475</v>
      </c>
      <c r="H224" t="s">
        <v>228</v>
      </c>
      <c r="I224" s="2" t="e">
        <f>FIND("REV",Table_Query_from_m2mdata01[[#This Row],[fdescmemo]])</f>
        <v>#VALUE!</v>
      </c>
      <c r="J224" s="2" t="e">
        <f>FIND("REV",Table_Query_from_m2mdata01[[#This Row],[fdesc]])</f>
        <v>#VALUE!</v>
      </c>
      <c r="K224" s="2" t="e">
        <f>FIND("`REV",Table_Query_from_m2mdata01[[#This Row],[fdescmemo]])</f>
        <v>#VALUE!</v>
      </c>
      <c r="L224" s="2" t="e">
        <f>FIND("`REV",Table_Query_from_m2mdata01[[#This Row],[fdesc]])</f>
        <v>#VALUE!</v>
      </c>
      <c r="M22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24" s="2" t="str">
        <f>IF(LEFT(Table_Query_from_m2mdata01[[#This Row],[fpartnoOrginal]],4)="KRBY","KRBY","")</f>
        <v/>
      </c>
      <c r="O224" s="2" t="str">
        <f>IF(Table_Query_from_m2mdata01[[#This Row],[KirbyCheck]]="KRBY",RIGHT(Table_Query_from_m2mdata01[[#This Row],[fpartnoOrginal]],LEN(Table_Query_from_m2mdata01[[#This Row],[fpartnoOrginal]])-5),"")</f>
        <v/>
      </c>
      <c r="P224" s="2" t="str">
        <f>RIGHT(IF(Table_Query_from_m2mdata01[[#This Row],[FinalRevReview]]=TRUE,"9999",IF(Table_Query_from_m2mdata01[[#This Row],[fpartrev]]="NS",Table_Query_from_m2mdata01[[#This Row],[SELECT]],Table_Query_from_m2mdata01[[#This Row],[fpartrev]])),2)</f>
        <v>2</v>
      </c>
      <c r="Q224" s="2" t="str">
        <f>CONCATENATE("DMG ", Table_Query_from_m2mdata01[[#This Row],[fpartnoOrginal]])</f>
        <v>DMG PHIL-TELETWIN SET</v>
      </c>
      <c r="R224" s="2" t="str">
        <f>IF(LEFT(Table_Query_from_m2mdata01[[#This Row],[fpartnoOrginal]],3)="419","DontPrint",(IF(LEFT(Table_Query_from_m2mdata01[[#This Row],[fpartnoOrginal]],4)="2001","DontPrint",IF(LEFT(Table_Query_from_m2mdata01[[#This Row],[fpartnoOrginal]],3)="03D","DontPrint","DoPrint"))))</f>
        <v>DoPrint</v>
      </c>
      <c r="S224" s="2" t="b">
        <f>OR(Table_Query_from_m2mdata01[[#This Row],[KirbyCheck]]="KRBY",Table_Query_from_m2mdata01[[#This Row],[Gaston?]]="DontPrint")</f>
        <v>0</v>
      </c>
      <c r="T224" s="2" t="str">
        <f>IFERROR(VLOOKUP(Table_Query_from_m2mdata01[[#This Row],[fpartnoOrginal]],GastonRef!A:D,2,FALSE),"")</f>
        <v/>
      </c>
      <c r="U224" s="2" t="str">
        <f>IFERROR(VLOOKUP(Table_Query_from_m2mdata01[[#This Row],[fpartnoOrginal]],GastonRef!A:D,3,FALSE),"")</f>
        <v/>
      </c>
      <c r="V224" s="2" t="str">
        <f>IFERROR(VLOOKUP(Table_Query_from_m2mdata01[[#This Row],[fpartnoOrginal]],GastonRef!A:D,4,FALSE),"")</f>
        <v/>
      </c>
    </row>
    <row r="225" spans="1:22" x14ac:dyDescent="0.25">
      <c r="A225" t="s">
        <v>3805</v>
      </c>
      <c r="B225" t="s">
        <v>254</v>
      </c>
      <c r="C225">
        <v>25</v>
      </c>
      <c r="D225" t="s">
        <v>6</v>
      </c>
      <c r="E225" t="s">
        <v>210</v>
      </c>
      <c r="F225" t="s">
        <v>254</v>
      </c>
      <c r="G225" t="s">
        <v>164</v>
      </c>
      <c r="H225" t="s">
        <v>209</v>
      </c>
      <c r="I225" s="2" t="e">
        <f>FIND("REV",Table_Query_from_m2mdata01[[#This Row],[fdescmemo]])</f>
        <v>#VALUE!</v>
      </c>
      <c r="J225" s="2" t="e">
        <f>FIND("REV",Table_Query_from_m2mdata01[[#This Row],[fdesc]])</f>
        <v>#VALUE!</v>
      </c>
      <c r="K225" s="2" t="e">
        <f>FIND("`REV",Table_Query_from_m2mdata01[[#This Row],[fdescmemo]])</f>
        <v>#VALUE!</v>
      </c>
      <c r="L225" s="2" t="e">
        <f>FIND("`REV",Table_Query_from_m2mdata01[[#This Row],[fdesc]])</f>
        <v>#VALUE!</v>
      </c>
      <c r="M22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25" s="2" t="str">
        <f>IF(LEFT(Table_Query_from_m2mdata01[[#This Row],[fpartnoOrginal]],4)="KRBY","KRBY","")</f>
        <v/>
      </c>
      <c r="O225" s="2" t="str">
        <f>IF(Table_Query_from_m2mdata01[[#This Row],[KirbyCheck]]="KRBY",RIGHT(Table_Query_from_m2mdata01[[#This Row],[fpartnoOrginal]],LEN(Table_Query_from_m2mdata01[[#This Row],[fpartnoOrginal]])-5),"")</f>
        <v/>
      </c>
      <c r="P225" s="2" t="str">
        <f>RIGHT(IF(Table_Query_from_m2mdata01[[#This Row],[FinalRevReview]]=TRUE,"9999",IF(Table_Query_from_m2mdata01[[#This Row],[fpartrev]]="NS",Table_Query_from_m2mdata01[[#This Row],[SELECT]],Table_Query_from_m2mdata01[[#This Row],[fpartrev]])),2)</f>
        <v>13</v>
      </c>
      <c r="Q225" s="2" t="str">
        <f>CONCATENATE("DMG ", Table_Query_from_m2mdata01[[#This Row],[fpartnoOrginal]])</f>
        <v>DMG SULL-02250190-667-8-UNF</v>
      </c>
      <c r="R225" s="2" t="str">
        <f>IF(LEFT(Table_Query_from_m2mdata01[[#This Row],[fpartnoOrginal]],3)="419","DontPrint",(IF(LEFT(Table_Query_from_m2mdata01[[#This Row],[fpartnoOrginal]],4)="2001","DontPrint",IF(LEFT(Table_Query_from_m2mdata01[[#This Row],[fpartnoOrginal]],3)="03D","DontPrint","DoPrint"))))</f>
        <v>DoPrint</v>
      </c>
      <c r="S225" s="2" t="b">
        <f>OR(Table_Query_from_m2mdata01[[#This Row],[KirbyCheck]]="KRBY",Table_Query_from_m2mdata01[[#This Row],[Gaston?]]="DontPrint")</f>
        <v>0</v>
      </c>
      <c r="T225" s="2" t="str">
        <f>IFERROR(VLOOKUP(Table_Query_from_m2mdata01[[#This Row],[fpartnoOrginal]],GastonRef!A:D,2,FALSE),"")</f>
        <v/>
      </c>
      <c r="U225" s="2" t="str">
        <f>IFERROR(VLOOKUP(Table_Query_from_m2mdata01[[#This Row],[fpartnoOrginal]],GastonRef!A:D,3,FALSE),"")</f>
        <v/>
      </c>
      <c r="V225" s="2" t="str">
        <f>IFERROR(VLOOKUP(Table_Query_from_m2mdata01[[#This Row],[fpartnoOrginal]],GastonRef!A:D,4,FALSE),"")</f>
        <v/>
      </c>
    </row>
    <row r="226" spans="1:22" x14ac:dyDescent="0.25">
      <c r="A226" t="s">
        <v>3806</v>
      </c>
      <c r="B226" t="s">
        <v>72</v>
      </c>
      <c r="C226">
        <v>40</v>
      </c>
      <c r="D226" t="s">
        <v>6</v>
      </c>
      <c r="E226" t="s">
        <v>221</v>
      </c>
      <c r="F226" t="s">
        <v>72</v>
      </c>
      <c r="G226" t="s">
        <v>222</v>
      </c>
      <c r="H226" t="s">
        <v>220</v>
      </c>
      <c r="I226" s="2" t="e">
        <f>FIND("REV",Table_Query_from_m2mdata01[[#This Row],[fdescmemo]])</f>
        <v>#VALUE!</v>
      </c>
      <c r="J226" s="2" t="e">
        <f>FIND("REV",Table_Query_from_m2mdata01[[#This Row],[fdesc]])</f>
        <v>#VALUE!</v>
      </c>
      <c r="K226" s="2" t="e">
        <f>FIND("`REV",Table_Query_from_m2mdata01[[#This Row],[fdescmemo]])</f>
        <v>#VALUE!</v>
      </c>
      <c r="L226" s="2" t="e">
        <f>FIND("`REV",Table_Query_from_m2mdata01[[#This Row],[fdesc]])</f>
        <v>#VALUE!</v>
      </c>
      <c r="M22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26" s="2" t="str">
        <f>IF(LEFT(Table_Query_from_m2mdata01[[#This Row],[fpartnoOrginal]],4)="KRBY","KRBY","")</f>
        <v/>
      </c>
      <c r="O226" s="2" t="str">
        <f>IF(Table_Query_from_m2mdata01[[#This Row],[KirbyCheck]]="KRBY",RIGHT(Table_Query_from_m2mdata01[[#This Row],[fpartnoOrginal]],LEN(Table_Query_from_m2mdata01[[#This Row],[fpartnoOrginal]])-5),"")</f>
        <v/>
      </c>
      <c r="P226" s="2" t="str">
        <f>RIGHT(IF(Table_Query_from_m2mdata01[[#This Row],[FinalRevReview]]=TRUE,"9999",IF(Table_Query_from_m2mdata01[[#This Row],[fpartrev]]="NS",Table_Query_from_m2mdata01[[#This Row],[SELECT]],Table_Query_from_m2mdata01[[#This Row],[fpartrev]])),2)</f>
        <v>2</v>
      </c>
      <c r="Q226" s="2" t="str">
        <f>CONCATENATE("DMG ", Table_Query_from_m2mdata01[[#This Row],[fpartnoOrginal]])</f>
        <v>DMG PHIL-9898-012-20367-SB-F</v>
      </c>
      <c r="R226" s="2" t="str">
        <f>IF(LEFT(Table_Query_from_m2mdata01[[#This Row],[fpartnoOrginal]],3)="419","DontPrint",(IF(LEFT(Table_Query_from_m2mdata01[[#This Row],[fpartnoOrginal]],4)="2001","DontPrint",IF(LEFT(Table_Query_from_m2mdata01[[#This Row],[fpartnoOrginal]],3)="03D","DontPrint","DoPrint"))))</f>
        <v>DoPrint</v>
      </c>
      <c r="S226" s="2" t="b">
        <f>OR(Table_Query_from_m2mdata01[[#This Row],[KirbyCheck]]="KRBY",Table_Query_from_m2mdata01[[#This Row],[Gaston?]]="DontPrint")</f>
        <v>0</v>
      </c>
      <c r="T226" s="2" t="str">
        <f>IFERROR(VLOOKUP(Table_Query_from_m2mdata01[[#This Row],[fpartnoOrginal]],GastonRef!A:D,2,FALSE),"")</f>
        <v/>
      </c>
      <c r="U226" s="2" t="str">
        <f>IFERROR(VLOOKUP(Table_Query_from_m2mdata01[[#This Row],[fpartnoOrginal]],GastonRef!A:D,3,FALSE),"")</f>
        <v/>
      </c>
      <c r="V226" s="2" t="str">
        <f>IFERROR(VLOOKUP(Table_Query_from_m2mdata01[[#This Row],[fpartnoOrginal]],GastonRef!A:D,4,FALSE),"")</f>
        <v/>
      </c>
    </row>
    <row r="227" spans="1:22" x14ac:dyDescent="0.25">
      <c r="A227" t="s">
        <v>3807</v>
      </c>
      <c r="B227" t="s">
        <v>72</v>
      </c>
      <c r="C227">
        <v>40</v>
      </c>
      <c r="D227" t="s">
        <v>6</v>
      </c>
      <c r="E227" t="s">
        <v>221</v>
      </c>
      <c r="F227" t="s">
        <v>72</v>
      </c>
      <c r="G227" t="s">
        <v>222</v>
      </c>
      <c r="H227" t="s">
        <v>220</v>
      </c>
      <c r="I227" s="2" t="e">
        <f>FIND("REV",Table_Query_from_m2mdata01[[#This Row],[fdescmemo]])</f>
        <v>#VALUE!</v>
      </c>
      <c r="J227" s="2" t="e">
        <f>FIND("REV",Table_Query_from_m2mdata01[[#This Row],[fdesc]])</f>
        <v>#VALUE!</v>
      </c>
      <c r="K227" s="2" t="e">
        <f>FIND("`REV",Table_Query_from_m2mdata01[[#This Row],[fdescmemo]])</f>
        <v>#VALUE!</v>
      </c>
      <c r="L227" s="2" t="e">
        <f>FIND("`REV",Table_Query_from_m2mdata01[[#This Row],[fdesc]])</f>
        <v>#VALUE!</v>
      </c>
      <c r="M22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27" s="2" t="str">
        <f>IF(LEFT(Table_Query_from_m2mdata01[[#This Row],[fpartnoOrginal]],4)="KRBY","KRBY","")</f>
        <v/>
      </c>
      <c r="O227" s="2" t="str">
        <f>IF(Table_Query_from_m2mdata01[[#This Row],[KirbyCheck]]="KRBY",RIGHT(Table_Query_from_m2mdata01[[#This Row],[fpartnoOrginal]],LEN(Table_Query_from_m2mdata01[[#This Row],[fpartnoOrginal]])-5),"")</f>
        <v/>
      </c>
      <c r="P227" s="2" t="str">
        <f>RIGHT(IF(Table_Query_from_m2mdata01[[#This Row],[FinalRevReview]]=TRUE,"9999",IF(Table_Query_from_m2mdata01[[#This Row],[fpartrev]]="NS",Table_Query_from_m2mdata01[[#This Row],[SELECT]],Table_Query_from_m2mdata01[[#This Row],[fpartrev]])),2)</f>
        <v>2</v>
      </c>
      <c r="Q227" s="2" t="str">
        <f>CONCATENATE("DMG ", Table_Query_from_m2mdata01[[#This Row],[fpartnoOrginal]])</f>
        <v>DMG PHIL-9898-012-20367-SB-F</v>
      </c>
      <c r="R227" s="2" t="str">
        <f>IF(LEFT(Table_Query_from_m2mdata01[[#This Row],[fpartnoOrginal]],3)="419","DontPrint",(IF(LEFT(Table_Query_from_m2mdata01[[#This Row],[fpartnoOrginal]],4)="2001","DontPrint",IF(LEFT(Table_Query_from_m2mdata01[[#This Row],[fpartnoOrginal]],3)="03D","DontPrint","DoPrint"))))</f>
        <v>DoPrint</v>
      </c>
      <c r="S227" s="2" t="b">
        <f>OR(Table_Query_from_m2mdata01[[#This Row],[KirbyCheck]]="KRBY",Table_Query_from_m2mdata01[[#This Row],[Gaston?]]="DontPrint")</f>
        <v>0</v>
      </c>
      <c r="T227" s="2" t="str">
        <f>IFERROR(VLOOKUP(Table_Query_from_m2mdata01[[#This Row],[fpartnoOrginal]],GastonRef!A:D,2,FALSE),"")</f>
        <v/>
      </c>
      <c r="U227" s="2" t="str">
        <f>IFERROR(VLOOKUP(Table_Query_from_m2mdata01[[#This Row],[fpartnoOrginal]],GastonRef!A:D,3,FALSE),"")</f>
        <v/>
      </c>
      <c r="V227" s="2" t="str">
        <f>IFERROR(VLOOKUP(Table_Query_from_m2mdata01[[#This Row],[fpartnoOrginal]],GastonRef!A:D,4,FALSE),"")</f>
        <v/>
      </c>
    </row>
    <row r="228" spans="1:22" x14ac:dyDescent="0.25">
      <c r="A228" t="s">
        <v>3585</v>
      </c>
      <c r="B228" t="s">
        <v>43</v>
      </c>
      <c r="C228">
        <v>25</v>
      </c>
      <c r="D228" t="s">
        <v>6</v>
      </c>
      <c r="E228" t="s">
        <v>2061</v>
      </c>
      <c r="F228" t="s">
        <v>43</v>
      </c>
      <c r="G228" t="s">
        <v>2062</v>
      </c>
      <c r="H228" t="s">
        <v>2060</v>
      </c>
      <c r="I228" s="2">
        <f>FIND("REV",Table_Query_from_m2mdata01[[#This Row],[fdescmemo]])</f>
        <v>47</v>
      </c>
      <c r="J228" s="2" t="e">
        <f>FIND("REV",Table_Query_from_m2mdata01[[#This Row],[fdesc]])</f>
        <v>#VALUE!</v>
      </c>
      <c r="K228" s="2" t="e">
        <f>FIND("`REV",Table_Query_from_m2mdata01[[#This Row],[fdescmemo]])</f>
        <v>#VALUE!</v>
      </c>
      <c r="L228" s="2" t="e">
        <f>FIND("`REV",Table_Query_from_m2mdata01[[#This Row],[fdesc]])</f>
        <v>#VALUE!</v>
      </c>
      <c r="M228"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28" s="2" t="str">
        <f>IF(LEFT(Table_Query_from_m2mdata01[[#This Row],[fpartnoOrginal]],4)="KRBY","KRBY","")</f>
        <v>KRBY</v>
      </c>
      <c r="O228" s="2" t="str">
        <f>IF(Table_Query_from_m2mdata01[[#This Row],[KirbyCheck]]="KRBY",RIGHT(Table_Query_from_m2mdata01[[#This Row],[fpartnoOrginal]],LEN(Table_Query_from_m2mdata01[[#This Row],[fpartnoOrginal]])-5),"")</f>
        <v>631-0097</v>
      </c>
      <c r="P228" s="2" t="str">
        <f>RIGHT(IF(Table_Query_from_m2mdata01[[#This Row],[FinalRevReview]]=TRUE,"9999",IF(Table_Query_from_m2mdata01[[#This Row],[fpartrev]]="NS",Table_Query_from_m2mdata01[[#This Row],[SELECT]],Table_Query_from_m2mdata01[[#This Row],[fpartrev]])),2)</f>
        <v>99</v>
      </c>
      <c r="Q228" s="2" t="str">
        <f>CONCATENATE("DMG ", Table_Query_from_m2mdata01[[#This Row],[fpartnoOrginal]])</f>
        <v>DMG KRBY-631-0097</v>
      </c>
      <c r="R228" s="2" t="str">
        <f>IF(LEFT(Table_Query_from_m2mdata01[[#This Row],[fpartnoOrginal]],3)="419","DontPrint",(IF(LEFT(Table_Query_from_m2mdata01[[#This Row],[fpartnoOrginal]],4)="2001","DontPrint",IF(LEFT(Table_Query_from_m2mdata01[[#This Row],[fpartnoOrginal]],3)="03D","DontPrint","DoPrint"))))</f>
        <v>DoPrint</v>
      </c>
      <c r="S228" s="2" t="b">
        <f>OR(Table_Query_from_m2mdata01[[#This Row],[KirbyCheck]]="KRBY",Table_Query_from_m2mdata01[[#This Row],[Gaston?]]="DontPrint")</f>
        <v>1</v>
      </c>
      <c r="T228" s="2" t="str">
        <f>IFERROR(VLOOKUP(Table_Query_from_m2mdata01[[#This Row],[fpartnoOrginal]],GastonRef!A:D,2,FALSE),"")</f>
        <v/>
      </c>
      <c r="U228" s="2" t="str">
        <f>IFERROR(VLOOKUP(Table_Query_from_m2mdata01[[#This Row],[fpartnoOrginal]],GastonRef!A:D,3,FALSE),"")</f>
        <v/>
      </c>
      <c r="V228" s="2" t="str">
        <f>IFERROR(VLOOKUP(Table_Query_from_m2mdata01[[#This Row],[fpartnoOrginal]],GastonRef!A:D,4,FALSE),"")</f>
        <v/>
      </c>
    </row>
    <row r="229" spans="1:22" x14ac:dyDescent="0.25">
      <c r="A229" t="s">
        <v>3240</v>
      </c>
      <c r="B229" t="s">
        <v>84</v>
      </c>
      <c r="C229">
        <v>5</v>
      </c>
      <c r="D229" t="s">
        <v>6</v>
      </c>
      <c r="E229" t="s">
        <v>3242</v>
      </c>
      <c r="F229" t="s">
        <v>84</v>
      </c>
      <c r="G229" t="s">
        <v>3243</v>
      </c>
      <c r="H229" t="s">
        <v>3241</v>
      </c>
      <c r="I229" s="2" t="e">
        <f>FIND("REV",Table_Query_from_m2mdata01[[#This Row],[fdescmemo]])</f>
        <v>#VALUE!</v>
      </c>
      <c r="J229" s="2" t="e">
        <f>FIND("REV",Table_Query_from_m2mdata01[[#This Row],[fdesc]])</f>
        <v>#VALUE!</v>
      </c>
      <c r="K229" s="2" t="e">
        <f>FIND("`REV",Table_Query_from_m2mdata01[[#This Row],[fdescmemo]])</f>
        <v>#VALUE!</v>
      </c>
      <c r="L229" s="2" t="e">
        <f>FIND("`REV",Table_Query_from_m2mdata01[[#This Row],[fdesc]])</f>
        <v>#VALUE!</v>
      </c>
      <c r="M22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29" s="2" t="str">
        <f>IF(LEFT(Table_Query_from_m2mdata01[[#This Row],[fpartnoOrginal]],4)="KRBY","KRBY","")</f>
        <v/>
      </c>
      <c r="O229" s="2" t="str">
        <f>IF(Table_Query_from_m2mdata01[[#This Row],[KirbyCheck]]="KRBY",RIGHT(Table_Query_from_m2mdata01[[#This Row],[fpartnoOrginal]],LEN(Table_Query_from_m2mdata01[[#This Row],[fpartnoOrginal]])-5),"")</f>
        <v/>
      </c>
      <c r="P229" s="2" t="str">
        <f>RIGHT(IF(Table_Query_from_m2mdata01[[#This Row],[FinalRevReview]]=TRUE,"9999",IF(Table_Query_from_m2mdata01[[#This Row],[fpartrev]]="NS",Table_Query_from_m2mdata01[[#This Row],[SELECT]],Table_Query_from_m2mdata01[[#This Row],[fpartrev]])),2)</f>
        <v>09</v>
      </c>
      <c r="Q229" s="2" t="str">
        <f>CONCATENATE("DMG ", Table_Query_from_m2mdata01[[#This Row],[fpartnoOrginal]])</f>
        <v>DMG SCSI-FP-286-1245-1</v>
      </c>
      <c r="R229" s="2" t="str">
        <f>IF(LEFT(Table_Query_from_m2mdata01[[#This Row],[fpartnoOrginal]],3)="419","DontPrint",(IF(LEFT(Table_Query_from_m2mdata01[[#This Row],[fpartnoOrginal]],4)="2001","DontPrint",IF(LEFT(Table_Query_from_m2mdata01[[#This Row],[fpartnoOrginal]],3)="03D","DontPrint","DoPrint"))))</f>
        <v>DoPrint</v>
      </c>
      <c r="S229" s="2" t="b">
        <f>OR(Table_Query_from_m2mdata01[[#This Row],[KirbyCheck]]="KRBY",Table_Query_from_m2mdata01[[#This Row],[Gaston?]]="DontPrint")</f>
        <v>0</v>
      </c>
      <c r="T229" s="2" t="str">
        <f>IFERROR(VLOOKUP(Table_Query_from_m2mdata01[[#This Row],[fpartnoOrginal]],GastonRef!A:D,2,FALSE),"")</f>
        <v/>
      </c>
      <c r="U229" s="2" t="str">
        <f>IFERROR(VLOOKUP(Table_Query_from_m2mdata01[[#This Row],[fpartnoOrginal]],GastonRef!A:D,3,FALSE),"")</f>
        <v/>
      </c>
      <c r="V229" s="2" t="str">
        <f>IFERROR(VLOOKUP(Table_Query_from_m2mdata01[[#This Row],[fpartnoOrginal]],GastonRef!A:D,4,FALSE),"")</f>
        <v/>
      </c>
    </row>
    <row r="230" spans="1:22" x14ac:dyDescent="0.25">
      <c r="A230" t="s">
        <v>3028</v>
      </c>
      <c r="B230" t="s">
        <v>45</v>
      </c>
      <c r="C230">
        <v>10</v>
      </c>
      <c r="D230" t="s">
        <v>6</v>
      </c>
      <c r="E230" t="s">
        <v>3030</v>
      </c>
      <c r="F230" t="s">
        <v>45</v>
      </c>
      <c r="G230" t="s">
        <v>3031</v>
      </c>
      <c r="H230" t="s">
        <v>3029</v>
      </c>
      <c r="I230" s="2" t="e">
        <f>FIND("REV",Table_Query_from_m2mdata01[[#This Row],[fdescmemo]])</f>
        <v>#VALUE!</v>
      </c>
      <c r="J230" s="2" t="e">
        <f>FIND("REV",Table_Query_from_m2mdata01[[#This Row],[fdesc]])</f>
        <v>#VALUE!</v>
      </c>
      <c r="K230" s="2" t="e">
        <f>FIND("`REV",Table_Query_from_m2mdata01[[#This Row],[fdescmemo]])</f>
        <v>#VALUE!</v>
      </c>
      <c r="L230" s="2" t="e">
        <f>FIND("`REV",Table_Query_from_m2mdata01[[#This Row],[fdesc]])</f>
        <v>#VALUE!</v>
      </c>
      <c r="M23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30" s="2" t="str">
        <f>IF(LEFT(Table_Query_from_m2mdata01[[#This Row],[fpartnoOrginal]],4)="KRBY","KRBY","")</f>
        <v/>
      </c>
      <c r="O230" s="2" t="str">
        <f>IF(Table_Query_from_m2mdata01[[#This Row],[KirbyCheck]]="KRBY",RIGHT(Table_Query_from_m2mdata01[[#This Row],[fpartnoOrginal]],LEN(Table_Query_from_m2mdata01[[#This Row],[fpartnoOrginal]])-5),"")</f>
        <v/>
      </c>
      <c r="P230" s="2" t="str">
        <f>RIGHT(IF(Table_Query_from_m2mdata01[[#This Row],[FinalRevReview]]=TRUE,"9999",IF(Table_Query_from_m2mdata01[[#This Row],[fpartrev]]="NS",Table_Query_from_m2mdata01[[#This Row],[SELECT]],Table_Query_from_m2mdata01[[#This Row],[fpartrev]])),2)</f>
        <v>03</v>
      </c>
      <c r="Q230" s="2" t="str">
        <f>CONCATENATE("DMG ", Table_Query_from_m2mdata01[[#This Row],[fpartnoOrginal]])</f>
        <v>DMG SCSI-FP-550-1687-1</v>
      </c>
      <c r="R230" s="2" t="str">
        <f>IF(LEFT(Table_Query_from_m2mdata01[[#This Row],[fpartnoOrginal]],3)="419","DontPrint",(IF(LEFT(Table_Query_from_m2mdata01[[#This Row],[fpartnoOrginal]],4)="2001","DontPrint",IF(LEFT(Table_Query_from_m2mdata01[[#This Row],[fpartnoOrginal]],3)="03D","DontPrint","DoPrint"))))</f>
        <v>DoPrint</v>
      </c>
      <c r="S230" s="2" t="b">
        <f>OR(Table_Query_from_m2mdata01[[#This Row],[KirbyCheck]]="KRBY",Table_Query_from_m2mdata01[[#This Row],[Gaston?]]="DontPrint")</f>
        <v>0</v>
      </c>
      <c r="T230" s="2" t="str">
        <f>IFERROR(VLOOKUP(Table_Query_from_m2mdata01[[#This Row],[fpartnoOrginal]],GastonRef!A:D,2,FALSE),"")</f>
        <v/>
      </c>
      <c r="U230" s="2" t="str">
        <f>IFERROR(VLOOKUP(Table_Query_from_m2mdata01[[#This Row],[fpartnoOrginal]],GastonRef!A:D,3,FALSE),"")</f>
        <v/>
      </c>
      <c r="V230" s="2" t="str">
        <f>IFERROR(VLOOKUP(Table_Query_from_m2mdata01[[#This Row],[fpartnoOrginal]],GastonRef!A:D,4,FALSE),"")</f>
        <v/>
      </c>
    </row>
    <row r="231" spans="1:22" x14ac:dyDescent="0.25">
      <c r="A231" t="s">
        <v>3032</v>
      </c>
      <c r="B231" t="s">
        <v>45</v>
      </c>
      <c r="C231">
        <v>5</v>
      </c>
      <c r="D231" t="s">
        <v>6</v>
      </c>
      <c r="E231" t="s">
        <v>3034</v>
      </c>
      <c r="F231" t="s">
        <v>45</v>
      </c>
      <c r="G231" t="s">
        <v>3035</v>
      </c>
      <c r="H231" t="s">
        <v>3033</v>
      </c>
      <c r="I231" s="2" t="e">
        <f>FIND("REV",Table_Query_from_m2mdata01[[#This Row],[fdescmemo]])</f>
        <v>#VALUE!</v>
      </c>
      <c r="J231" s="2" t="e">
        <f>FIND("REV",Table_Query_from_m2mdata01[[#This Row],[fdesc]])</f>
        <v>#VALUE!</v>
      </c>
      <c r="K231" s="2" t="e">
        <f>FIND("`REV",Table_Query_from_m2mdata01[[#This Row],[fdescmemo]])</f>
        <v>#VALUE!</v>
      </c>
      <c r="L231" s="2" t="e">
        <f>FIND("`REV",Table_Query_from_m2mdata01[[#This Row],[fdesc]])</f>
        <v>#VALUE!</v>
      </c>
      <c r="M23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31" s="2" t="str">
        <f>IF(LEFT(Table_Query_from_m2mdata01[[#This Row],[fpartnoOrginal]],4)="KRBY","KRBY","")</f>
        <v/>
      </c>
      <c r="O231" s="2" t="str">
        <f>IF(Table_Query_from_m2mdata01[[#This Row],[KirbyCheck]]="KRBY",RIGHT(Table_Query_from_m2mdata01[[#This Row],[fpartnoOrginal]],LEN(Table_Query_from_m2mdata01[[#This Row],[fpartnoOrginal]])-5),"")</f>
        <v/>
      </c>
      <c r="P231" s="2" t="str">
        <f>RIGHT(IF(Table_Query_from_m2mdata01[[#This Row],[FinalRevReview]]=TRUE,"9999",IF(Table_Query_from_m2mdata01[[#This Row],[fpartrev]]="NS",Table_Query_from_m2mdata01[[#This Row],[SELECT]],Table_Query_from_m2mdata01[[#This Row],[fpartrev]])),2)</f>
        <v>03</v>
      </c>
      <c r="Q231" s="2" t="str">
        <f>CONCATENATE("DMG ", Table_Query_from_m2mdata01[[#This Row],[fpartnoOrginal]])</f>
        <v>DMG SCSI-FP-550-1688-1</v>
      </c>
      <c r="R231" s="2" t="str">
        <f>IF(LEFT(Table_Query_from_m2mdata01[[#This Row],[fpartnoOrginal]],3)="419","DontPrint",(IF(LEFT(Table_Query_from_m2mdata01[[#This Row],[fpartnoOrginal]],4)="2001","DontPrint",IF(LEFT(Table_Query_from_m2mdata01[[#This Row],[fpartnoOrginal]],3)="03D","DontPrint","DoPrint"))))</f>
        <v>DoPrint</v>
      </c>
      <c r="S231" s="2" t="b">
        <f>OR(Table_Query_from_m2mdata01[[#This Row],[KirbyCheck]]="KRBY",Table_Query_from_m2mdata01[[#This Row],[Gaston?]]="DontPrint")</f>
        <v>0</v>
      </c>
      <c r="T231" s="2" t="str">
        <f>IFERROR(VLOOKUP(Table_Query_from_m2mdata01[[#This Row],[fpartnoOrginal]],GastonRef!A:D,2,FALSE),"")</f>
        <v/>
      </c>
      <c r="U231" s="2" t="str">
        <f>IFERROR(VLOOKUP(Table_Query_from_m2mdata01[[#This Row],[fpartnoOrginal]],GastonRef!A:D,3,FALSE),"")</f>
        <v/>
      </c>
      <c r="V231" s="2" t="str">
        <f>IFERROR(VLOOKUP(Table_Query_from_m2mdata01[[#This Row],[fpartnoOrginal]],GastonRef!A:D,4,FALSE),"")</f>
        <v/>
      </c>
    </row>
    <row r="232" spans="1:22" x14ac:dyDescent="0.25">
      <c r="A232" t="s">
        <v>3036</v>
      </c>
      <c r="B232" t="s">
        <v>41</v>
      </c>
      <c r="C232">
        <v>10</v>
      </c>
      <c r="D232" t="s">
        <v>6</v>
      </c>
      <c r="E232" t="s">
        <v>3038</v>
      </c>
      <c r="F232" t="s">
        <v>41</v>
      </c>
      <c r="G232" t="s">
        <v>3039</v>
      </c>
      <c r="H232" t="s">
        <v>3037</v>
      </c>
      <c r="I232" s="2" t="e">
        <f>FIND("REV",Table_Query_from_m2mdata01[[#This Row],[fdescmemo]])</f>
        <v>#VALUE!</v>
      </c>
      <c r="J232" s="2" t="e">
        <f>FIND("REV",Table_Query_from_m2mdata01[[#This Row],[fdesc]])</f>
        <v>#VALUE!</v>
      </c>
      <c r="K232" s="2" t="e">
        <f>FIND("`REV",Table_Query_from_m2mdata01[[#This Row],[fdescmemo]])</f>
        <v>#VALUE!</v>
      </c>
      <c r="L232" s="2" t="e">
        <f>FIND("`REV",Table_Query_from_m2mdata01[[#This Row],[fdesc]])</f>
        <v>#VALUE!</v>
      </c>
      <c r="M23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32" s="2" t="str">
        <f>IF(LEFT(Table_Query_from_m2mdata01[[#This Row],[fpartnoOrginal]],4)="KRBY","KRBY","")</f>
        <v/>
      </c>
      <c r="O232" s="2" t="str">
        <f>IF(Table_Query_from_m2mdata01[[#This Row],[KirbyCheck]]="KRBY",RIGHT(Table_Query_from_m2mdata01[[#This Row],[fpartnoOrginal]],LEN(Table_Query_from_m2mdata01[[#This Row],[fpartnoOrginal]])-5),"")</f>
        <v/>
      </c>
      <c r="P232" s="2" t="str">
        <f>RIGHT(IF(Table_Query_from_m2mdata01[[#This Row],[FinalRevReview]]=TRUE,"9999",IF(Table_Query_from_m2mdata01[[#This Row],[fpartrev]]="NS",Table_Query_from_m2mdata01[[#This Row],[SELECT]],Table_Query_from_m2mdata01[[#This Row],[fpartrev]])),2)</f>
        <v>04</v>
      </c>
      <c r="Q232" s="2" t="str">
        <f>CONCATENATE("DMG ", Table_Query_from_m2mdata01[[#This Row],[fpartnoOrginal]])</f>
        <v>DMG SCSI-FP-550-1732-1</v>
      </c>
      <c r="R232" s="2" t="str">
        <f>IF(LEFT(Table_Query_from_m2mdata01[[#This Row],[fpartnoOrginal]],3)="419","DontPrint",(IF(LEFT(Table_Query_from_m2mdata01[[#This Row],[fpartnoOrginal]],4)="2001","DontPrint",IF(LEFT(Table_Query_from_m2mdata01[[#This Row],[fpartnoOrginal]],3)="03D","DontPrint","DoPrint"))))</f>
        <v>DoPrint</v>
      </c>
      <c r="S232" s="2" t="b">
        <f>OR(Table_Query_from_m2mdata01[[#This Row],[KirbyCheck]]="KRBY",Table_Query_from_m2mdata01[[#This Row],[Gaston?]]="DontPrint")</f>
        <v>0</v>
      </c>
      <c r="T232" s="2" t="str">
        <f>IFERROR(VLOOKUP(Table_Query_from_m2mdata01[[#This Row],[fpartnoOrginal]],GastonRef!A:D,2,FALSE),"")</f>
        <v/>
      </c>
      <c r="U232" s="2" t="str">
        <f>IFERROR(VLOOKUP(Table_Query_from_m2mdata01[[#This Row],[fpartnoOrginal]],GastonRef!A:D,3,FALSE),"")</f>
        <v/>
      </c>
      <c r="V232" s="2" t="str">
        <f>IFERROR(VLOOKUP(Table_Query_from_m2mdata01[[#This Row],[fpartnoOrginal]],GastonRef!A:D,4,FALSE),"")</f>
        <v/>
      </c>
    </row>
    <row r="233" spans="1:22" x14ac:dyDescent="0.25">
      <c r="A233" t="s">
        <v>3255</v>
      </c>
      <c r="B233" t="s">
        <v>41</v>
      </c>
      <c r="C233">
        <v>5</v>
      </c>
      <c r="D233" t="s">
        <v>6</v>
      </c>
      <c r="E233" t="s">
        <v>3257</v>
      </c>
      <c r="F233" t="s">
        <v>41</v>
      </c>
      <c r="G233" t="s">
        <v>3258</v>
      </c>
      <c r="H233" t="s">
        <v>3256</v>
      </c>
      <c r="I233" s="2" t="e">
        <f>FIND("REV",Table_Query_from_m2mdata01[[#This Row],[fdescmemo]])</f>
        <v>#VALUE!</v>
      </c>
      <c r="J233" s="2" t="e">
        <f>FIND("REV",Table_Query_from_m2mdata01[[#This Row],[fdesc]])</f>
        <v>#VALUE!</v>
      </c>
      <c r="K233" s="2" t="e">
        <f>FIND("`REV",Table_Query_from_m2mdata01[[#This Row],[fdescmemo]])</f>
        <v>#VALUE!</v>
      </c>
      <c r="L233" s="2" t="e">
        <f>FIND("`REV",Table_Query_from_m2mdata01[[#This Row],[fdesc]])</f>
        <v>#VALUE!</v>
      </c>
      <c r="M23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33" s="2" t="str">
        <f>IF(LEFT(Table_Query_from_m2mdata01[[#This Row],[fpartnoOrginal]],4)="KRBY","KRBY","")</f>
        <v/>
      </c>
      <c r="O233" s="2" t="str">
        <f>IF(Table_Query_from_m2mdata01[[#This Row],[KirbyCheck]]="KRBY",RIGHT(Table_Query_from_m2mdata01[[#This Row],[fpartnoOrginal]],LEN(Table_Query_from_m2mdata01[[#This Row],[fpartnoOrginal]])-5),"")</f>
        <v/>
      </c>
      <c r="P233" s="2" t="str">
        <f>RIGHT(IF(Table_Query_from_m2mdata01[[#This Row],[FinalRevReview]]=TRUE,"9999",IF(Table_Query_from_m2mdata01[[#This Row],[fpartrev]]="NS",Table_Query_from_m2mdata01[[#This Row],[SELECT]],Table_Query_from_m2mdata01[[#This Row],[fpartrev]])),2)</f>
        <v>04</v>
      </c>
      <c r="Q233" s="2" t="str">
        <f>CONCATENATE("DMG ", Table_Query_from_m2mdata01[[#This Row],[fpartnoOrginal]])</f>
        <v>DMG SCSI-FP-550-1733-1</v>
      </c>
      <c r="R233" s="2" t="str">
        <f>IF(LEFT(Table_Query_from_m2mdata01[[#This Row],[fpartnoOrginal]],3)="419","DontPrint",(IF(LEFT(Table_Query_from_m2mdata01[[#This Row],[fpartnoOrginal]],4)="2001","DontPrint",IF(LEFT(Table_Query_from_m2mdata01[[#This Row],[fpartnoOrginal]],3)="03D","DontPrint","DoPrint"))))</f>
        <v>DoPrint</v>
      </c>
      <c r="S233" s="2" t="b">
        <f>OR(Table_Query_from_m2mdata01[[#This Row],[KirbyCheck]]="KRBY",Table_Query_from_m2mdata01[[#This Row],[Gaston?]]="DontPrint")</f>
        <v>0</v>
      </c>
      <c r="T233" s="2" t="str">
        <f>IFERROR(VLOOKUP(Table_Query_from_m2mdata01[[#This Row],[fpartnoOrginal]],GastonRef!A:D,2,FALSE),"")</f>
        <v/>
      </c>
      <c r="U233" s="2" t="str">
        <f>IFERROR(VLOOKUP(Table_Query_from_m2mdata01[[#This Row],[fpartnoOrginal]],GastonRef!A:D,3,FALSE),"")</f>
        <v/>
      </c>
      <c r="V233" s="2" t="str">
        <f>IFERROR(VLOOKUP(Table_Query_from_m2mdata01[[#This Row],[fpartnoOrginal]],GastonRef!A:D,4,FALSE),"")</f>
        <v/>
      </c>
    </row>
    <row r="234" spans="1:22" x14ac:dyDescent="0.25">
      <c r="A234" t="s">
        <v>3263</v>
      </c>
      <c r="B234" t="s">
        <v>45</v>
      </c>
      <c r="C234">
        <v>1</v>
      </c>
      <c r="D234" t="s">
        <v>6</v>
      </c>
      <c r="E234" t="s">
        <v>1871</v>
      </c>
      <c r="F234" t="s">
        <v>45</v>
      </c>
      <c r="G234" t="s">
        <v>91</v>
      </c>
      <c r="H234" t="s">
        <v>1870</v>
      </c>
      <c r="I234" s="2" t="e">
        <f>FIND("REV",Table_Query_from_m2mdata01[[#This Row],[fdescmemo]])</f>
        <v>#VALUE!</v>
      </c>
      <c r="J234" s="2" t="e">
        <f>FIND("REV",Table_Query_from_m2mdata01[[#This Row],[fdesc]])</f>
        <v>#VALUE!</v>
      </c>
      <c r="K234" s="2" t="e">
        <f>FIND("`REV",Table_Query_from_m2mdata01[[#This Row],[fdescmemo]])</f>
        <v>#VALUE!</v>
      </c>
      <c r="L234" s="2" t="e">
        <f>FIND("`REV",Table_Query_from_m2mdata01[[#This Row],[fdesc]])</f>
        <v>#VALUE!</v>
      </c>
      <c r="M23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34" s="2" t="str">
        <f>IF(LEFT(Table_Query_from_m2mdata01[[#This Row],[fpartnoOrginal]],4)="KRBY","KRBY","")</f>
        <v/>
      </c>
      <c r="O234" s="2" t="str">
        <f>IF(Table_Query_from_m2mdata01[[#This Row],[KirbyCheck]]="KRBY",RIGHT(Table_Query_from_m2mdata01[[#This Row],[fpartnoOrginal]],LEN(Table_Query_from_m2mdata01[[#This Row],[fpartnoOrginal]])-5),"")</f>
        <v/>
      </c>
      <c r="P234" s="2" t="str">
        <f>RIGHT(IF(Table_Query_from_m2mdata01[[#This Row],[FinalRevReview]]=TRUE,"9999",IF(Table_Query_from_m2mdata01[[#This Row],[fpartrev]]="NS",Table_Query_from_m2mdata01[[#This Row],[SELECT]],Table_Query_from_m2mdata01[[#This Row],[fpartrev]])),2)</f>
        <v>03</v>
      </c>
      <c r="Q234" s="2" t="str">
        <f>CONCATENATE("DMG ", Table_Query_from_m2mdata01[[#This Row],[fpartnoOrginal]])</f>
        <v>DMG SPI-01901000 0933GRAY</v>
      </c>
      <c r="R234" s="2" t="str">
        <f>IF(LEFT(Table_Query_from_m2mdata01[[#This Row],[fpartnoOrginal]],3)="419","DontPrint",(IF(LEFT(Table_Query_from_m2mdata01[[#This Row],[fpartnoOrginal]],4)="2001","DontPrint",IF(LEFT(Table_Query_from_m2mdata01[[#This Row],[fpartnoOrginal]],3)="03D","DontPrint","DoPrint"))))</f>
        <v>DoPrint</v>
      </c>
      <c r="S234" s="2" t="b">
        <f>OR(Table_Query_from_m2mdata01[[#This Row],[KirbyCheck]]="KRBY",Table_Query_from_m2mdata01[[#This Row],[Gaston?]]="DontPrint")</f>
        <v>0</v>
      </c>
      <c r="T234" s="2" t="str">
        <f>IFERROR(VLOOKUP(Table_Query_from_m2mdata01[[#This Row],[fpartnoOrginal]],GastonRef!A:D,2,FALSE),"")</f>
        <v/>
      </c>
      <c r="U234" s="2" t="str">
        <f>IFERROR(VLOOKUP(Table_Query_from_m2mdata01[[#This Row],[fpartnoOrginal]],GastonRef!A:D,3,FALSE),"")</f>
        <v/>
      </c>
      <c r="V234" s="2" t="str">
        <f>IFERROR(VLOOKUP(Table_Query_from_m2mdata01[[#This Row],[fpartnoOrginal]],GastonRef!A:D,4,FALSE),"")</f>
        <v/>
      </c>
    </row>
    <row r="235" spans="1:22" x14ac:dyDescent="0.25">
      <c r="A235" t="s">
        <v>3041</v>
      </c>
      <c r="B235" t="s">
        <v>43</v>
      </c>
      <c r="C235">
        <v>10</v>
      </c>
      <c r="D235" t="s">
        <v>6</v>
      </c>
      <c r="E235" t="s">
        <v>3042</v>
      </c>
      <c r="F235" t="s">
        <v>43</v>
      </c>
      <c r="G235" t="s">
        <v>3416</v>
      </c>
      <c r="H235" t="s">
        <v>694</v>
      </c>
      <c r="I235" s="2">
        <f>FIND("REV",Table_Query_from_m2mdata01[[#This Row],[fdescmemo]])</f>
        <v>59</v>
      </c>
      <c r="J235" s="2" t="e">
        <f>FIND("REV",Table_Query_from_m2mdata01[[#This Row],[fdesc]])</f>
        <v>#VALUE!</v>
      </c>
      <c r="K235" s="2" t="e">
        <f>FIND("`REV",Table_Query_from_m2mdata01[[#This Row],[fdescmemo]])</f>
        <v>#VALUE!</v>
      </c>
      <c r="L235" s="2" t="e">
        <f>FIND("`REV",Table_Query_from_m2mdata01[[#This Row],[fdesc]])</f>
        <v>#VALUE!</v>
      </c>
      <c r="M235"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35" s="2" t="str">
        <f>IF(LEFT(Table_Query_from_m2mdata01[[#This Row],[fpartnoOrginal]],4)="KRBY","KRBY","")</f>
        <v>KRBY</v>
      </c>
      <c r="O235" s="2" t="str">
        <f>IF(Table_Query_from_m2mdata01[[#This Row],[KirbyCheck]]="KRBY",RIGHT(Table_Query_from_m2mdata01[[#This Row],[fpartnoOrginal]],LEN(Table_Query_from_m2mdata01[[#This Row],[fpartnoOrginal]])-5),"")</f>
        <v>623-2891</v>
      </c>
      <c r="P235" s="2" t="str">
        <f>RIGHT(IF(Table_Query_from_m2mdata01[[#This Row],[FinalRevReview]]=TRUE,"9999",IF(Table_Query_from_m2mdata01[[#This Row],[fpartrev]]="NS",Table_Query_from_m2mdata01[[#This Row],[SELECT]],Table_Query_from_m2mdata01[[#This Row],[fpartrev]])),2)</f>
        <v>99</v>
      </c>
      <c r="Q235" s="2" t="str">
        <f>CONCATENATE("DMG ", Table_Query_from_m2mdata01[[#This Row],[fpartnoOrginal]])</f>
        <v>DMG KRBY-623-2891</v>
      </c>
      <c r="R235" s="2" t="str">
        <f>IF(LEFT(Table_Query_from_m2mdata01[[#This Row],[fpartnoOrginal]],3)="419","DontPrint",(IF(LEFT(Table_Query_from_m2mdata01[[#This Row],[fpartnoOrginal]],4)="2001","DontPrint",IF(LEFT(Table_Query_from_m2mdata01[[#This Row],[fpartnoOrginal]],3)="03D","DontPrint","DoPrint"))))</f>
        <v>DoPrint</v>
      </c>
      <c r="S235" s="2" t="b">
        <f>OR(Table_Query_from_m2mdata01[[#This Row],[KirbyCheck]]="KRBY",Table_Query_from_m2mdata01[[#This Row],[Gaston?]]="DontPrint")</f>
        <v>1</v>
      </c>
      <c r="T235" s="2" t="str">
        <f>IFERROR(VLOOKUP(Table_Query_from_m2mdata01[[#This Row],[fpartnoOrginal]],GastonRef!A:D,2,FALSE),"")</f>
        <v/>
      </c>
      <c r="U235" s="2" t="str">
        <f>IFERROR(VLOOKUP(Table_Query_from_m2mdata01[[#This Row],[fpartnoOrginal]],GastonRef!A:D,3,FALSE),"")</f>
        <v/>
      </c>
      <c r="V235" s="2" t="str">
        <f>IFERROR(VLOOKUP(Table_Query_from_m2mdata01[[#This Row],[fpartnoOrginal]],GastonRef!A:D,4,FALSE),"")</f>
        <v/>
      </c>
    </row>
    <row r="236" spans="1:22" x14ac:dyDescent="0.25">
      <c r="A236" t="s">
        <v>3043</v>
      </c>
      <c r="B236" t="s">
        <v>43</v>
      </c>
      <c r="C236">
        <v>10</v>
      </c>
      <c r="D236" t="s">
        <v>6</v>
      </c>
      <c r="E236" t="s">
        <v>3042</v>
      </c>
      <c r="F236" t="s">
        <v>43</v>
      </c>
      <c r="G236" t="s">
        <v>3416</v>
      </c>
      <c r="H236" t="s">
        <v>694</v>
      </c>
      <c r="I236" s="2">
        <f>FIND("REV",Table_Query_from_m2mdata01[[#This Row],[fdescmemo]])</f>
        <v>59</v>
      </c>
      <c r="J236" s="2" t="e">
        <f>FIND("REV",Table_Query_from_m2mdata01[[#This Row],[fdesc]])</f>
        <v>#VALUE!</v>
      </c>
      <c r="K236" s="2" t="e">
        <f>FIND("`REV",Table_Query_from_m2mdata01[[#This Row],[fdescmemo]])</f>
        <v>#VALUE!</v>
      </c>
      <c r="L236" s="2" t="e">
        <f>FIND("`REV",Table_Query_from_m2mdata01[[#This Row],[fdesc]])</f>
        <v>#VALUE!</v>
      </c>
      <c r="M236"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36" s="2" t="str">
        <f>IF(LEFT(Table_Query_from_m2mdata01[[#This Row],[fpartnoOrginal]],4)="KRBY","KRBY","")</f>
        <v>KRBY</v>
      </c>
      <c r="O236" s="2" t="str">
        <f>IF(Table_Query_from_m2mdata01[[#This Row],[KirbyCheck]]="KRBY",RIGHT(Table_Query_from_m2mdata01[[#This Row],[fpartnoOrginal]],LEN(Table_Query_from_m2mdata01[[#This Row],[fpartnoOrginal]])-5),"")</f>
        <v>623-2891</v>
      </c>
      <c r="P236" s="2" t="str">
        <f>RIGHT(IF(Table_Query_from_m2mdata01[[#This Row],[FinalRevReview]]=TRUE,"9999",IF(Table_Query_from_m2mdata01[[#This Row],[fpartrev]]="NS",Table_Query_from_m2mdata01[[#This Row],[SELECT]],Table_Query_from_m2mdata01[[#This Row],[fpartrev]])),2)</f>
        <v>99</v>
      </c>
      <c r="Q236" s="2" t="str">
        <f>CONCATENATE("DMG ", Table_Query_from_m2mdata01[[#This Row],[fpartnoOrginal]])</f>
        <v>DMG KRBY-623-2891</v>
      </c>
      <c r="R236" s="2" t="str">
        <f>IF(LEFT(Table_Query_from_m2mdata01[[#This Row],[fpartnoOrginal]],3)="419","DontPrint",(IF(LEFT(Table_Query_from_m2mdata01[[#This Row],[fpartnoOrginal]],4)="2001","DontPrint",IF(LEFT(Table_Query_from_m2mdata01[[#This Row],[fpartnoOrginal]],3)="03D","DontPrint","DoPrint"))))</f>
        <v>DoPrint</v>
      </c>
      <c r="S236" s="2" t="b">
        <f>OR(Table_Query_from_m2mdata01[[#This Row],[KirbyCheck]]="KRBY",Table_Query_from_m2mdata01[[#This Row],[Gaston?]]="DontPrint")</f>
        <v>1</v>
      </c>
      <c r="T236" s="2" t="str">
        <f>IFERROR(VLOOKUP(Table_Query_from_m2mdata01[[#This Row],[fpartnoOrginal]],GastonRef!A:D,2,FALSE),"")</f>
        <v/>
      </c>
      <c r="U236" s="2" t="str">
        <f>IFERROR(VLOOKUP(Table_Query_from_m2mdata01[[#This Row],[fpartnoOrginal]],GastonRef!A:D,3,FALSE),"")</f>
        <v/>
      </c>
      <c r="V236" s="2" t="str">
        <f>IFERROR(VLOOKUP(Table_Query_from_m2mdata01[[#This Row],[fpartnoOrginal]],GastonRef!A:D,4,FALSE),"")</f>
        <v/>
      </c>
    </row>
    <row r="237" spans="1:22" x14ac:dyDescent="0.25">
      <c r="A237" t="s">
        <v>3044</v>
      </c>
      <c r="B237" t="s">
        <v>43</v>
      </c>
      <c r="C237">
        <v>10</v>
      </c>
      <c r="D237" t="s">
        <v>6</v>
      </c>
      <c r="E237" t="s">
        <v>3042</v>
      </c>
      <c r="F237" t="s">
        <v>43</v>
      </c>
      <c r="G237" t="s">
        <v>3416</v>
      </c>
      <c r="H237" t="s">
        <v>694</v>
      </c>
      <c r="I237" s="2">
        <f>FIND("REV",Table_Query_from_m2mdata01[[#This Row],[fdescmemo]])</f>
        <v>59</v>
      </c>
      <c r="J237" s="2" t="e">
        <f>FIND("REV",Table_Query_from_m2mdata01[[#This Row],[fdesc]])</f>
        <v>#VALUE!</v>
      </c>
      <c r="K237" s="2" t="e">
        <f>FIND("`REV",Table_Query_from_m2mdata01[[#This Row],[fdescmemo]])</f>
        <v>#VALUE!</v>
      </c>
      <c r="L237" s="2" t="e">
        <f>FIND("`REV",Table_Query_from_m2mdata01[[#This Row],[fdesc]])</f>
        <v>#VALUE!</v>
      </c>
      <c r="M237"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37" s="2" t="str">
        <f>IF(LEFT(Table_Query_from_m2mdata01[[#This Row],[fpartnoOrginal]],4)="KRBY","KRBY","")</f>
        <v>KRBY</v>
      </c>
      <c r="O237" s="2" t="str">
        <f>IF(Table_Query_from_m2mdata01[[#This Row],[KirbyCheck]]="KRBY",RIGHT(Table_Query_from_m2mdata01[[#This Row],[fpartnoOrginal]],LEN(Table_Query_from_m2mdata01[[#This Row],[fpartnoOrginal]])-5),"")</f>
        <v>623-2891</v>
      </c>
      <c r="P237" s="2" t="str">
        <f>RIGHT(IF(Table_Query_from_m2mdata01[[#This Row],[FinalRevReview]]=TRUE,"9999",IF(Table_Query_from_m2mdata01[[#This Row],[fpartrev]]="NS",Table_Query_from_m2mdata01[[#This Row],[SELECT]],Table_Query_from_m2mdata01[[#This Row],[fpartrev]])),2)</f>
        <v>99</v>
      </c>
      <c r="Q237" s="2" t="str">
        <f>CONCATENATE("DMG ", Table_Query_from_m2mdata01[[#This Row],[fpartnoOrginal]])</f>
        <v>DMG KRBY-623-2891</v>
      </c>
      <c r="R237" s="2" t="str">
        <f>IF(LEFT(Table_Query_from_m2mdata01[[#This Row],[fpartnoOrginal]],3)="419","DontPrint",(IF(LEFT(Table_Query_from_m2mdata01[[#This Row],[fpartnoOrginal]],4)="2001","DontPrint",IF(LEFT(Table_Query_from_m2mdata01[[#This Row],[fpartnoOrginal]],3)="03D","DontPrint","DoPrint"))))</f>
        <v>DoPrint</v>
      </c>
      <c r="S237" s="2" t="b">
        <f>OR(Table_Query_from_m2mdata01[[#This Row],[KirbyCheck]]="KRBY",Table_Query_from_m2mdata01[[#This Row],[Gaston?]]="DontPrint")</f>
        <v>1</v>
      </c>
      <c r="T237" s="2" t="str">
        <f>IFERROR(VLOOKUP(Table_Query_from_m2mdata01[[#This Row],[fpartnoOrginal]],GastonRef!A:D,2,FALSE),"")</f>
        <v/>
      </c>
      <c r="U237" s="2" t="str">
        <f>IFERROR(VLOOKUP(Table_Query_from_m2mdata01[[#This Row],[fpartnoOrginal]],GastonRef!A:D,3,FALSE),"")</f>
        <v/>
      </c>
      <c r="V237" s="2" t="str">
        <f>IFERROR(VLOOKUP(Table_Query_from_m2mdata01[[#This Row],[fpartnoOrginal]],GastonRef!A:D,4,FALSE),"")</f>
        <v/>
      </c>
    </row>
    <row r="238" spans="1:22" x14ac:dyDescent="0.25">
      <c r="A238" t="s">
        <v>3045</v>
      </c>
      <c r="B238" t="s">
        <v>43</v>
      </c>
      <c r="C238">
        <v>10</v>
      </c>
      <c r="D238" t="s">
        <v>6</v>
      </c>
      <c r="E238" t="s">
        <v>3042</v>
      </c>
      <c r="F238" t="s">
        <v>43</v>
      </c>
      <c r="G238" t="s">
        <v>3416</v>
      </c>
      <c r="H238" t="s">
        <v>694</v>
      </c>
      <c r="I238" s="2">
        <f>FIND("REV",Table_Query_from_m2mdata01[[#This Row],[fdescmemo]])</f>
        <v>59</v>
      </c>
      <c r="J238" s="2" t="e">
        <f>FIND("REV",Table_Query_from_m2mdata01[[#This Row],[fdesc]])</f>
        <v>#VALUE!</v>
      </c>
      <c r="K238" s="2" t="e">
        <f>FIND("`REV",Table_Query_from_m2mdata01[[#This Row],[fdescmemo]])</f>
        <v>#VALUE!</v>
      </c>
      <c r="L238" s="2" t="e">
        <f>FIND("`REV",Table_Query_from_m2mdata01[[#This Row],[fdesc]])</f>
        <v>#VALUE!</v>
      </c>
      <c r="M238"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38" s="2" t="str">
        <f>IF(LEFT(Table_Query_from_m2mdata01[[#This Row],[fpartnoOrginal]],4)="KRBY","KRBY","")</f>
        <v>KRBY</v>
      </c>
      <c r="O238" s="2" t="str">
        <f>IF(Table_Query_from_m2mdata01[[#This Row],[KirbyCheck]]="KRBY",RIGHT(Table_Query_from_m2mdata01[[#This Row],[fpartnoOrginal]],LEN(Table_Query_from_m2mdata01[[#This Row],[fpartnoOrginal]])-5),"")</f>
        <v>623-2891</v>
      </c>
      <c r="P238" s="2" t="str">
        <f>RIGHT(IF(Table_Query_from_m2mdata01[[#This Row],[FinalRevReview]]=TRUE,"9999",IF(Table_Query_from_m2mdata01[[#This Row],[fpartrev]]="NS",Table_Query_from_m2mdata01[[#This Row],[SELECT]],Table_Query_from_m2mdata01[[#This Row],[fpartrev]])),2)</f>
        <v>99</v>
      </c>
      <c r="Q238" s="2" t="str">
        <f>CONCATENATE("DMG ", Table_Query_from_m2mdata01[[#This Row],[fpartnoOrginal]])</f>
        <v>DMG KRBY-623-2891</v>
      </c>
      <c r="R238" s="2" t="str">
        <f>IF(LEFT(Table_Query_from_m2mdata01[[#This Row],[fpartnoOrginal]],3)="419","DontPrint",(IF(LEFT(Table_Query_from_m2mdata01[[#This Row],[fpartnoOrginal]],4)="2001","DontPrint",IF(LEFT(Table_Query_from_m2mdata01[[#This Row],[fpartnoOrginal]],3)="03D","DontPrint","DoPrint"))))</f>
        <v>DoPrint</v>
      </c>
      <c r="S238" s="2" t="b">
        <f>OR(Table_Query_from_m2mdata01[[#This Row],[KirbyCheck]]="KRBY",Table_Query_from_m2mdata01[[#This Row],[Gaston?]]="DontPrint")</f>
        <v>1</v>
      </c>
      <c r="T238" s="2" t="str">
        <f>IFERROR(VLOOKUP(Table_Query_from_m2mdata01[[#This Row],[fpartnoOrginal]],GastonRef!A:D,2,FALSE),"")</f>
        <v/>
      </c>
      <c r="U238" s="2" t="str">
        <f>IFERROR(VLOOKUP(Table_Query_from_m2mdata01[[#This Row],[fpartnoOrginal]],GastonRef!A:D,3,FALSE),"")</f>
        <v/>
      </c>
      <c r="V238" s="2" t="str">
        <f>IFERROR(VLOOKUP(Table_Query_from_m2mdata01[[#This Row],[fpartnoOrginal]],GastonRef!A:D,4,FALSE),"")</f>
        <v/>
      </c>
    </row>
    <row r="239" spans="1:22" x14ac:dyDescent="0.25">
      <c r="A239" t="s">
        <v>3046</v>
      </c>
      <c r="B239" t="s">
        <v>43</v>
      </c>
      <c r="C239">
        <v>10</v>
      </c>
      <c r="D239" t="s">
        <v>6</v>
      </c>
      <c r="E239" t="s">
        <v>3042</v>
      </c>
      <c r="F239" t="s">
        <v>43</v>
      </c>
      <c r="G239" t="s">
        <v>3416</v>
      </c>
      <c r="H239" t="s">
        <v>694</v>
      </c>
      <c r="I239" s="2">
        <f>FIND("REV",Table_Query_from_m2mdata01[[#This Row],[fdescmemo]])</f>
        <v>59</v>
      </c>
      <c r="J239" s="2" t="e">
        <f>FIND("REV",Table_Query_from_m2mdata01[[#This Row],[fdesc]])</f>
        <v>#VALUE!</v>
      </c>
      <c r="K239" s="2" t="e">
        <f>FIND("`REV",Table_Query_from_m2mdata01[[#This Row],[fdescmemo]])</f>
        <v>#VALUE!</v>
      </c>
      <c r="L239" s="2" t="e">
        <f>FIND("`REV",Table_Query_from_m2mdata01[[#This Row],[fdesc]])</f>
        <v>#VALUE!</v>
      </c>
      <c r="M239"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39" s="2" t="str">
        <f>IF(LEFT(Table_Query_from_m2mdata01[[#This Row],[fpartnoOrginal]],4)="KRBY","KRBY","")</f>
        <v>KRBY</v>
      </c>
      <c r="O239" s="2" t="str">
        <f>IF(Table_Query_from_m2mdata01[[#This Row],[KirbyCheck]]="KRBY",RIGHT(Table_Query_from_m2mdata01[[#This Row],[fpartnoOrginal]],LEN(Table_Query_from_m2mdata01[[#This Row],[fpartnoOrginal]])-5),"")</f>
        <v>623-2891</v>
      </c>
      <c r="P239" s="2" t="str">
        <f>RIGHT(IF(Table_Query_from_m2mdata01[[#This Row],[FinalRevReview]]=TRUE,"9999",IF(Table_Query_from_m2mdata01[[#This Row],[fpartrev]]="NS",Table_Query_from_m2mdata01[[#This Row],[SELECT]],Table_Query_from_m2mdata01[[#This Row],[fpartrev]])),2)</f>
        <v>99</v>
      </c>
      <c r="Q239" s="2" t="str">
        <f>CONCATENATE("DMG ", Table_Query_from_m2mdata01[[#This Row],[fpartnoOrginal]])</f>
        <v>DMG KRBY-623-2891</v>
      </c>
      <c r="R239" s="2" t="str">
        <f>IF(LEFT(Table_Query_from_m2mdata01[[#This Row],[fpartnoOrginal]],3)="419","DontPrint",(IF(LEFT(Table_Query_from_m2mdata01[[#This Row],[fpartnoOrginal]],4)="2001","DontPrint",IF(LEFT(Table_Query_from_m2mdata01[[#This Row],[fpartnoOrginal]],3)="03D","DontPrint","DoPrint"))))</f>
        <v>DoPrint</v>
      </c>
      <c r="S239" s="2" t="b">
        <f>OR(Table_Query_from_m2mdata01[[#This Row],[KirbyCheck]]="KRBY",Table_Query_from_m2mdata01[[#This Row],[Gaston?]]="DontPrint")</f>
        <v>1</v>
      </c>
      <c r="T239" s="2" t="str">
        <f>IFERROR(VLOOKUP(Table_Query_from_m2mdata01[[#This Row],[fpartnoOrginal]],GastonRef!A:D,2,FALSE),"")</f>
        <v/>
      </c>
      <c r="U239" s="2" t="str">
        <f>IFERROR(VLOOKUP(Table_Query_from_m2mdata01[[#This Row],[fpartnoOrginal]],GastonRef!A:D,3,FALSE),"")</f>
        <v/>
      </c>
      <c r="V239" s="2" t="str">
        <f>IFERROR(VLOOKUP(Table_Query_from_m2mdata01[[#This Row],[fpartnoOrginal]],GastonRef!A:D,4,FALSE),"")</f>
        <v/>
      </c>
    </row>
    <row r="240" spans="1:22" x14ac:dyDescent="0.25">
      <c r="A240" t="s">
        <v>3047</v>
      </c>
      <c r="B240" t="s">
        <v>43</v>
      </c>
      <c r="C240">
        <v>10</v>
      </c>
      <c r="D240" t="s">
        <v>6</v>
      </c>
      <c r="E240" t="s">
        <v>3042</v>
      </c>
      <c r="F240" t="s">
        <v>43</v>
      </c>
      <c r="G240" t="s">
        <v>3416</v>
      </c>
      <c r="H240" t="s">
        <v>694</v>
      </c>
      <c r="I240" s="2">
        <f>FIND("REV",Table_Query_from_m2mdata01[[#This Row],[fdescmemo]])</f>
        <v>59</v>
      </c>
      <c r="J240" s="2" t="e">
        <f>FIND("REV",Table_Query_from_m2mdata01[[#This Row],[fdesc]])</f>
        <v>#VALUE!</v>
      </c>
      <c r="K240" s="2" t="e">
        <f>FIND("`REV",Table_Query_from_m2mdata01[[#This Row],[fdescmemo]])</f>
        <v>#VALUE!</v>
      </c>
      <c r="L240" s="2" t="e">
        <f>FIND("`REV",Table_Query_from_m2mdata01[[#This Row],[fdesc]])</f>
        <v>#VALUE!</v>
      </c>
      <c r="M240"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40" s="2" t="str">
        <f>IF(LEFT(Table_Query_from_m2mdata01[[#This Row],[fpartnoOrginal]],4)="KRBY","KRBY","")</f>
        <v>KRBY</v>
      </c>
      <c r="O240" s="2" t="str">
        <f>IF(Table_Query_from_m2mdata01[[#This Row],[KirbyCheck]]="KRBY",RIGHT(Table_Query_from_m2mdata01[[#This Row],[fpartnoOrginal]],LEN(Table_Query_from_m2mdata01[[#This Row],[fpartnoOrginal]])-5),"")</f>
        <v>623-2891</v>
      </c>
      <c r="P240" s="2" t="str">
        <f>RIGHT(IF(Table_Query_from_m2mdata01[[#This Row],[FinalRevReview]]=TRUE,"9999",IF(Table_Query_from_m2mdata01[[#This Row],[fpartrev]]="NS",Table_Query_from_m2mdata01[[#This Row],[SELECT]],Table_Query_from_m2mdata01[[#This Row],[fpartrev]])),2)</f>
        <v>99</v>
      </c>
      <c r="Q240" s="2" t="str">
        <f>CONCATENATE("DMG ", Table_Query_from_m2mdata01[[#This Row],[fpartnoOrginal]])</f>
        <v>DMG KRBY-623-2891</v>
      </c>
      <c r="R240" s="2" t="str">
        <f>IF(LEFT(Table_Query_from_m2mdata01[[#This Row],[fpartnoOrginal]],3)="419","DontPrint",(IF(LEFT(Table_Query_from_m2mdata01[[#This Row],[fpartnoOrginal]],4)="2001","DontPrint",IF(LEFT(Table_Query_from_m2mdata01[[#This Row],[fpartnoOrginal]],3)="03D","DontPrint","DoPrint"))))</f>
        <v>DoPrint</v>
      </c>
      <c r="S240" s="2" t="b">
        <f>OR(Table_Query_from_m2mdata01[[#This Row],[KirbyCheck]]="KRBY",Table_Query_from_m2mdata01[[#This Row],[Gaston?]]="DontPrint")</f>
        <v>1</v>
      </c>
      <c r="T240" s="2" t="str">
        <f>IFERROR(VLOOKUP(Table_Query_from_m2mdata01[[#This Row],[fpartnoOrginal]],GastonRef!A:D,2,FALSE),"")</f>
        <v/>
      </c>
      <c r="U240" s="2" t="str">
        <f>IFERROR(VLOOKUP(Table_Query_from_m2mdata01[[#This Row],[fpartnoOrginal]],GastonRef!A:D,3,FALSE),"")</f>
        <v/>
      </c>
      <c r="V240" s="2" t="str">
        <f>IFERROR(VLOOKUP(Table_Query_from_m2mdata01[[#This Row],[fpartnoOrginal]],GastonRef!A:D,4,FALSE),"")</f>
        <v/>
      </c>
    </row>
    <row r="241" spans="1:22" x14ac:dyDescent="0.25">
      <c r="A241" t="s">
        <v>3049</v>
      </c>
      <c r="B241" t="s">
        <v>43</v>
      </c>
      <c r="C241">
        <v>10</v>
      </c>
      <c r="D241" t="s">
        <v>6</v>
      </c>
      <c r="E241" t="s">
        <v>3042</v>
      </c>
      <c r="F241" t="s">
        <v>43</v>
      </c>
      <c r="G241" t="s">
        <v>3416</v>
      </c>
      <c r="H241" t="s">
        <v>694</v>
      </c>
      <c r="I241" s="2">
        <f>FIND("REV",Table_Query_from_m2mdata01[[#This Row],[fdescmemo]])</f>
        <v>59</v>
      </c>
      <c r="J241" s="2" t="e">
        <f>FIND("REV",Table_Query_from_m2mdata01[[#This Row],[fdesc]])</f>
        <v>#VALUE!</v>
      </c>
      <c r="K241" s="2" t="e">
        <f>FIND("`REV",Table_Query_from_m2mdata01[[#This Row],[fdescmemo]])</f>
        <v>#VALUE!</v>
      </c>
      <c r="L241" s="2" t="e">
        <f>FIND("`REV",Table_Query_from_m2mdata01[[#This Row],[fdesc]])</f>
        <v>#VALUE!</v>
      </c>
      <c r="M241"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41" s="2" t="str">
        <f>IF(LEFT(Table_Query_from_m2mdata01[[#This Row],[fpartnoOrginal]],4)="KRBY","KRBY","")</f>
        <v>KRBY</v>
      </c>
      <c r="O241" s="2" t="str">
        <f>IF(Table_Query_from_m2mdata01[[#This Row],[KirbyCheck]]="KRBY",RIGHT(Table_Query_from_m2mdata01[[#This Row],[fpartnoOrginal]],LEN(Table_Query_from_m2mdata01[[#This Row],[fpartnoOrginal]])-5),"")</f>
        <v>623-2891</v>
      </c>
      <c r="P241" s="2" t="str">
        <f>RIGHT(IF(Table_Query_from_m2mdata01[[#This Row],[FinalRevReview]]=TRUE,"9999",IF(Table_Query_from_m2mdata01[[#This Row],[fpartrev]]="NS",Table_Query_from_m2mdata01[[#This Row],[SELECT]],Table_Query_from_m2mdata01[[#This Row],[fpartrev]])),2)</f>
        <v>99</v>
      </c>
      <c r="Q241" s="2" t="str">
        <f>CONCATENATE("DMG ", Table_Query_from_m2mdata01[[#This Row],[fpartnoOrginal]])</f>
        <v>DMG KRBY-623-2891</v>
      </c>
      <c r="R241" s="2" t="str">
        <f>IF(LEFT(Table_Query_from_m2mdata01[[#This Row],[fpartnoOrginal]],3)="419","DontPrint",(IF(LEFT(Table_Query_from_m2mdata01[[#This Row],[fpartnoOrginal]],4)="2001","DontPrint",IF(LEFT(Table_Query_from_m2mdata01[[#This Row],[fpartnoOrginal]],3)="03D","DontPrint","DoPrint"))))</f>
        <v>DoPrint</v>
      </c>
      <c r="S241" s="2" t="b">
        <f>OR(Table_Query_from_m2mdata01[[#This Row],[KirbyCheck]]="KRBY",Table_Query_from_m2mdata01[[#This Row],[Gaston?]]="DontPrint")</f>
        <v>1</v>
      </c>
      <c r="T241" s="2" t="str">
        <f>IFERROR(VLOOKUP(Table_Query_from_m2mdata01[[#This Row],[fpartnoOrginal]],GastonRef!A:D,2,FALSE),"")</f>
        <v/>
      </c>
      <c r="U241" s="2" t="str">
        <f>IFERROR(VLOOKUP(Table_Query_from_m2mdata01[[#This Row],[fpartnoOrginal]],GastonRef!A:D,3,FALSE),"")</f>
        <v/>
      </c>
      <c r="V241" s="2" t="str">
        <f>IFERROR(VLOOKUP(Table_Query_from_m2mdata01[[#This Row],[fpartnoOrginal]],GastonRef!A:D,4,FALSE),"")</f>
        <v/>
      </c>
    </row>
    <row r="242" spans="1:22" x14ac:dyDescent="0.25">
      <c r="A242" t="s">
        <v>3050</v>
      </c>
      <c r="B242" t="s">
        <v>43</v>
      </c>
      <c r="C242">
        <v>10</v>
      </c>
      <c r="D242" t="s">
        <v>6</v>
      </c>
      <c r="E242" t="s">
        <v>3042</v>
      </c>
      <c r="F242" t="s">
        <v>43</v>
      </c>
      <c r="G242" t="s">
        <v>3416</v>
      </c>
      <c r="H242" t="s">
        <v>694</v>
      </c>
      <c r="I242" s="2">
        <f>FIND("REV",Table_Query_from_m2mdata01[[#This Row],[fdescmemo]])</f>
        <v>59</v>
      </c>
      <c r="J242" s="2" t="e">
        <f>FIND("REV",Table_Query_from_m2mdata01[[#This Row],[fdesc]])</f>
        <v>#VALUE!</v>
      </c>
      <c r="K242" s="2" t="e">
        <f>FIND("`REV",Table_Query_from_m2mdata01[[#This Row],[fdescmemo]])</f>
        <v>#VALUE!</v>
      </c>
      <c r="L242" s="2" t="e">
        <f>FIND("`REV",Table_Query_from_m2mdata01[[#This Row],[fdesc]])</f>
        <v>#VALUE!</v>
      </c>
      <c r="M242"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42" s="2" t="str">
        <f>IF(LEFT(Table_Query_from_m2mdata01[[#This Row],[fpartnoOrginal]],4)="KRBY","KRBY","")</f>
        <v>KRBY</v>
      </c>
      <c r="O242" s="2" t="str">
        <f>IF(Table_Query_from_m2mdata01[[#This Row],[KirbyCheck]]="KRBY",RIGHT(Table_Query_from_m2mdata01[[#This Row],[fpartnoOrginal]],LEN(Table_Query_from_m2mdata01[[#This Row],[fpartnoOrginal]])-5),"")</f>
        <v>623-2891</v>
      </c>
      <c r="P242" s="2" t="str">
        <f>RIGHT(IF(Table_Query_from_m2mdata01[[#This Row],[FinalRevReview]]=TRUE,"9999",IF(Table_Query_from_m2mdata01[[#This Row],[fpartrev]]="NS",Table_Query_from_m2mdata01[[#This Row],[SELECT]],Table_Query_from_m2mdata01[[#This Row],[fpartrev]])),2)</f>
        <v>99</v>
      </c>
      <c r="Q242" s="2" t="str">
        <f>CONCATENATE("DMG ", Table_Query_from_m2mdata01[[#This Row],[fpartnoOrginal]])</f>
        <v>DMG KRBY-623-2891</v>
      </c>
      <c r="R242" s="2" t="str">
        <f>IF(LEFT(Table_Query_from_m2mdata01[[#This Row],[fpartnoOrginal]],3)="419","DontPrint",(IF(LEFT(Table_Query_from_m2mdata01[[#This Row],[fpartnoOrginal]],4)="2001","DontPrint",IF(LEFT(Table_Query_from_m2mdata01[[#This Row],[fpartnoOrginal]],3)="03D","DontPrint","DoPrint"))))</f>
        <v>DoPrint</v>
      </c>
      <c r="S242" s="2" t="b">
        <f>OR(Table_Query_from_m2mdata01[[#This Row],[KirbyCheck]]="KRBY",Table_Query_from_m2mdata01[[#This Row],[Gaston?]]="DontPrint")</f>
        <v>1</v>
      </c>
      <c r="T242" s="2" t="str">
        <f>IFERROR(VLOOKUP(Table_Query_from_m2mdata01[[#This Row],[fpartnoOrginal]],GastonRef!A:D,2,FALSE),"")</f>
        <v/>
      </c>
      <c r="U242" s="2" t="str">
        <f>IFERROR(VLOOKUP(Table_Query_from_m2mdata01[[#This Row],[fpartnoOrginal]],GastonRef!A:D,3,FALSE),"")</f>
        <v/>
      </c>
      <c r="V242" s="2" t="str">
        <f>IFERROR(VLOOKUP(Table_Query_from_m2mdata01[[#This Row],[fpartnoOrginal]],GastonRef!A:D,4,FALSE),"")</f>
        <v/>
      </c>
    </row>
    <row r="243" spans="1:22" x14ac:dyDescent="0.25">
      <c r="A243" t="s">
        <v>3051</v>
      </c>
      <c r="B243" t="s">
        <v>43</v>
      </c>
      <c r="C243">
        <v>10</v>
      </c>
      <c r="D243" t="s">
        <v>6</v>
      </c>
      <c r="E243" t="s">
        <v>3042</v>
      </c>
      <c r="F243" t="s">
        <v>43</v>
      </c>
      <c r="G243" t="s">
        <v>3416</v>
      </c>
      <c r="H243" t="s">
        <v>694</v>
      </c>
      <c r="I243" s="2">
        <f>FIND("REV",Table_Query_from_m2mdata01[[#This Row],[fdescmemo]])</f>
        <v>59</v>
      </c>
      <c r="J243" s="2" t="e">
        <f>FIND("REV",Table_Query_from_m2mdata01[[#This Row],[fdesc]])</f>
        <v>#VALUE!</v>
      </c>
      <c r="K243" s="2" t="e">
        <f>FIND("`REV",Table_Query_from_m2mdata01[[#This Row],[fdescmemo]])</f>
        <v>#VALUE!</v>
      </c>
      <c r="L243" s="2" t="e">
        <f>FIND("`REV",Table_Query_from_m2mdata01[[#This Row],[fdesc]])</f>
        <v>#VALUE!</v>
      </c>
      <c r="M243"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43" s="2" t="str">
        <f>IF(LEFT(Table_Query_from_m2mdata01[[#This Row],[fpartnoOrginal]],4)="KRBY","KRBY","")</f>
        <v>KRBY</v>
      </c>
      <c r="O243" s="2" t="str">
        <f>IF(Table_Query_from_m2mdata01[[#This Row],[KirbyCheck]]="KRBY",RIGHT(Table_Query_from_m2mdata01[[#This Row],[fpartnoOrginal]],LEN(Table_Query_from_m2mdata01[[#This Row],[fpartnoOrginal]])-5),"")</f>
        <v>623-2891</v>
      </c>
      <c r="P243" s="2" t="str">
        <f>RIGHT(IF(Table_Query_from_m2mdata01[[#This Row],[FinalRevReview]]=TRUE,"9999",IF(Table_Query_from_m2mdata01[[#This Row],[fpartrev]]="NS",Table_Query_from_m2mdata01[[#This Row],[SELECT]],Table_Query_from_m2mdata01[[#This Row],[fpartrev]])),2)</f>
        <v>99</v>
      </c>
      <c r="Q243" s="2" t="str">
        <f>CONCATENATE("DMG ", Table_Query_from_m2mdata01[[#This Row],[fpartnoOrginal]])</f>
        <v>DMG KRBY-623-2891</v>
      </c>
      <c r="R243" s="2" t="str">
        <f>IF(LEFT(Table_Query_from_m2mdata01[[#This Row],[fpartnoOrginal]],3)="419","DontPrint",(IF(LEFT(Table_Query_from_m2mdata01[[#This Row],[fpartnoOrginal]],4)="2001","DontPrint",IF(LEFT(Table_Query_from_m2mdata01[[#This Row],[fpartnoOrginal]],3)="03D","DontPrint","DoPrint"))))</f>
        <v>DoPrint</v>
      </c>
      <c r="S243" s="2" t="b">
        <f>OR(Table_Query_from_m2mdata01[[#This Row],[KirbyCheck]]="KRBY",Table_Query_from_m2mdata01[[#This Row],[Gaston?]]="DontPrint")</f>
        <v>1</v>
      </c>
      <c r="T243" s="2" t="str">
        <f>IFERROR(VLOOKUP(Table_Query_from_m2mdata01[[#This Row],[fpartnoOrginal]],GastonRef!A:D,2,FALSE),"")</f>
        <v/>
      </c>
      <c r="U243" s="2" t="str">
        <f>IFERROR(VLOOKUP(Table_Query_from_m2mdata01[[#This Row],[fpartnoOrginal]],GastonRef!A:D,3,FALSE),"")</f>
        <v/>
      </c>
      <c r="V243" s="2" t="str">
        <f>IFERROR(VLOOKUP(Table_Query_from_m2mdata01[[#This Row],[fpartnoOrginal]],GastonRef!A:D,4,FALSE),"")</f>
        <v/>
      </c>
    </row>
    <row r="244" spans="1:22" x14ac:dyDescent="0.25">
      <c r="A244" t="s">
        <v>2329</v>
      </c>
      <c r="B244" t="s">
        <v>45</v>
      </c>
      <c r="C244">
        <v>1</v>
      </c>
      <c r="D244" t="s">
        <v>6</v>
      </c>
      <c r="E244" t="s">
        <v>2331</v>
      </c>
      <c r="F244" t="s">
        <v>45</v>
      </c>
      <c r="G244" t="s">
        <v>2332</v>
      </c>
      <c r="H244" t="s">
        <v>2330</v>
      </c>
      <c r="I244" s="2" t="e">
        <f>FIND("REV",Table_Query_from_m2mdata01[[#This Row],[fdescmemo]])</f>
        <v>#VALUE!</v>
      </c>
      <c r="J244" s="2" t="e">
        <f>FIND("REV",Table_Query_from_m2mdata01[[#This Row],[fdesc]])</f>
        <v>#VALUE!</v>
      </c>
      <c r="K244" s="2" t="e">
        <f>FIND("`REV",Table_Query_from_m2mdata01[[#This Row],[fdescmemo]])</f>
        <v>#VALUE!</v>
      </c>
      <c r="L244" s="2" t="e">
        <f>FIND("`REV",Table_Query_from_m2mdata01[[#This Row],[fdesc]])</f>
        <v>#VALUE!</v>
      </c>
      <c r="M24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44" s="2" t="str">
        <f>IF(LEFT(Table_Query_from_m2mdata01[[#This Row],[fpartnoOrginal]],4)="KRBY","KRBY","")</f>
        <v/>
      </c>
      <c r="O244" s="2" t="str">
        <f>IF(Table_Query_from_m2mdata01[[#This Row],[KirbyCheck]]="KRBY",RIGHT(Table_Query_from_m2mdata01[[#This Row],[fpartnoOrginal]],LEN(Table_Query_from_m2mdata01[[#This Row],[fpartnoOrginal]])-5),"")</f>
        <v/>
      </c>
      <c r="P244" s="2" t="str">
        <f>RIGHT(IF(Table_Query_from_m2mdata01[[#This Row],[FinalRevReview]]=TRUE,"9999",IF(Table_Query_from_m2mdata01[[#This Row],[fpartrev]]="NS",Table_Query_from_m2mdata01[[#This Row],[SELECT]],Table_Query_from_m2mdata01[[#This Row],[fpartrev]])),2)</f>
        <v>03</v>
      </c>
      <c r="Q244" s="2" t="str">
        <f>CONCATENATE("DMG ", Table_Query_from_m2mdata01[[#This Row],[fpartnoOrginal]])</f>
        <v>DMG SPI-18711-023</v>
      </c>
      <c r="R244" s="2" t="str">
        <f>IF(LEFT(Table_Query_from_m2mdata01[[#This Row],[fpartnoOrginal]],3)="419","DontPrint",(IF(LEFT(Table_Query_from_m2mdata01[[#This Row],[fpartnoOrginal]],4)="2001","DontPrint",IF(LEFT(Table_Query_from_m2mdata01[[#This Row],[fpartnoOrginal]],3)="03D","DontPrint","DoPrint"))))</f>
        <v>DoPrint</v>
      </c>
      <c r="S244" s="2" t="b">
        <f>OR(Table_Query_from_m2mdata01[[#This Row],[KirbyCheck]]="KRBY",Table_Query_from_m2mdata01[[#This Row],[Gaston?]]="DontPrint")</f>
        <v>0</v>
      </c>
      <c r="T244" s="2" t="str">
        <f>IFERROR(VLOOKUP(Table_Query_from_m2mdata01[[#This Row],[fpartnoOrginal]],GastonRef!A:D,2,FALSE),"")</f>
        <v/>
      </c>
      <c r="U244" s="2" t="str">
        <f>IFERROR(VLOOKUP(Table_Query_from_m2mdata01[[#This Row],[fpartnoOrginal]],GastonRef!A:D,3,FALSE),"")</f>
        <v/>
      </c>
      <c r="V244" s="2" t="str">
        <f>IFERROR(VLOOKUP(Table_Query_from_m2mdata01[[#This Row],[fpartnoOrginal]],GastonRef!A:D,4,FALSE),"")</f>
        <v/>
      </c>
    </row>
    <row r="245" spans="1:22" x14ac:dyDescent="0.25">
      <c r="A245" t="s">
        <v>3417</v>
      </c>
      <c r="B245" t="s">
        <v>41</v>
      </c>
      <c r="C245">
        <v>15</v>
      </c>
      <c r="D245" t="s">
        <v>6</v>
      </c>
      <c r="E245" t="s">
        <v>569</v>
      </c>
      <c r="F245" t="s">
        <v>41</v>
      </c>
      <c r="G245" t="s">
        <v>10</v>
      </c>
      <c r="H245" t="s">
        <v>632</v>
      </c>
      <c r="I245" s="2" t="e">
        <f>FIND("REV",Table_Query_from_m2mdata01[[#This Row],[fdescmemo]])</f>
        <v>#VALUE!</v>
      </c>
      <c r="J245" s="2" t="e">
        <f>FIND("REV",Table_Query_from_m2mdata01[[#This Row],[fdesc]])</f>
        <v>#VALUE!</v>
      </c>
      <c r="K245" s="2" t="e">
        <f>FIND("`REV",Table_Query_from_m2mdata01[[#This Row],[fdescmemo]])</f>
        <v>#VALUE!</v>
      </c>
      <c r="L245" s="2" t="e">
        <f>FIND("`REV",Table_Query_from_m2mdata01[[#This Row],[fdesc]])</f>
        <v>#VALUE!</v>
      </c>
      <c r="M24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45" s="2" t="str">
        <f>IF(LEFT(Table_Query_from_m2mdata01[[#This Row],[fpartnoOrginal]],4)="KRBY","KRBY","")</f>
        <v/>
      </c>
      <c r="O245" s="2" t="str">
        <f>IF(Table_Query_from_m2mdata01[[#This Row],[KirbyCheck]]="KRBY",RIGHT(Table_Query_from_m2mdata01[[#This Row],[fpartnoOrginal]],LEN(Table_Query_from_m2mdata01[[#This Row],[fpartnoOrginal]])-5),"")</f>
        <v/>
      </c>
      <c r="P245" s="2" t="str">
        <f>RIGHT(IF(Table_Query_from_m2mdata01[[#This Row],[FinalRevReview]]=TRUE,"9999",IF(Table_Query_from_m2mdata01[[#This Row],[fpartrev]]="NS",Table_Query_from_m2mdata01[[#This Row],[SELECT]],Table_Query_from_m2mdata01[[#This Row],[fpartrev]])),2)</f>
        <v>04</v>
      </c>
      <c r="Q245" s="2" t="str">
        <f>CONCATENATE("DMG ", Table_Query_from_m2mdata01[[#This Row],[fpartnoOrginal]])</f>
        <v>DMG SRC-02250164-707</v>
      </c>
      <c r="R245" s="2" t="str">
        <f>IF(LEFT(Table_Query_from_m2mdata01[[#This Row],[fpartnoOrginal]],3)="419","DontPrint",(IF(LEFT(Table_Query_from_m2mdata01[[#This Row],[fpartnoOrginal]],4)="2001","DontPrint",IF(LEFT(Table_Query_from_m2mdata01[[#This Row],[fpartnoOrginal]],3)="03D","DontPrint","DoPrint"))))</f>
        <v>DoPrint</v>
      </c>
      <c r="S245" s="2" t="b">
        <f>OR(Table_Query_from_m2mdata01[[#This Row],[KirbyCheck]]="KRBY",Table_Query_from_m2mdata01[[#This Row],[Gaston?]]="DontPrint")</f>
        <v>0</v>
      </c>
      <c r="T245" s="2" t="str">
        <f>IFERROR(VLOOKUP(Table_Query_from_m2mdata01[[#This Row],[fpartnoOrginal]],GastonRef!A:D,2,FALSE),"")</f>
        <v/>
      </c>
      <c r="U245" s="2" t="str">
        <f>IFERROR(VLOOKUP(Table_Query_from_m2mdata01[[#This Row],[fpartnoOrginal]],GastonRef!A:D,3,FALSE),"")</f>
        <v/>
      </c>
      <c r="V245" s="2" t="str">
        <f>IFERROR(VLOOKUP(Table_Query_from_m2mdata01[[#This Row],[fpartnoOrginal]],GastonRef!A:D,4,FALSE),"")</f>
        <v/>
      </c>
    </row>
    <row r="246" spans="1:22" x14ac:dyDescent="0.25">
      <c r="A246" t="s">
        <v>3587</v>
      </c>
      <c r="B246" t="s">
        <v>41</v>
      </c>
      <c r="C246">
        <v>15</v>
      </c>
      <c r="D246" t="s">
        <v>6</v>
      </c>
      <c r="E246" t="s">
        <v>569</v>
      </c>
      <c r="F246" t="s">
        <v>41</v>
      </c>
      <c r="G246" t="s">
        <v>10</v>
      </c>
      <c r="H246" t="s">
        <v>632</v>
      </c>
      <c r="I246" s="2" t="e">
        <f>FIND("REV",Table_Query_from_m2mdata01[[#This Row],[fdescmemo]])</f>
        <v>#VALUE!</v>
      </c>
      <c r="J246" s="2" t="e">
        <f>FIND("REV",Table_Query_from_m2mdata01[[#This Row],[fdesc]])</f>
        <v>#VALUE!</v>
      </c>
      <c r="K246" s="2" t="e">
        <f>FIND("`REV",Table_Query_from_m2mdata01[[#This Row],[fdescmemo]])</f>
        <v>#VALUE!</v>
      </c>
      <c r="L246" s="2" t="e">
        <f>FIND("`REV",Table_Query_from_m2mdata01[[#This Row],[fdesc]])</f>
        <v>#VALUE!</v>
      </c>
      <c r="M24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46" s="2" t="str">
        <f>IF(LEFT(Table_Query_from_m2mdata01[[#This Row],[fpartnoOrginal]],4)="KRBY","KRBY","")</f>
        <v/>
      </c>
      <c r="O246" s="2" t="str">
        <f>IF(Table_Query_from_m2mdata01[[#This Row],[KirbyCheck]]="KRBY",RIGHT(Table_Query_from_m2mdata01[[#This Row],[fpartnoOrginal]],LEN(Table_Query_from_m2mdata01[[#This Row],[fpartnoOrginal]])-5),"")</f>
        <v/>
      </c>
      <c r="P246" s="2" t="str">
        <f>RIGHT(IF(Table_Query_from_m2mdata01[[#This Row],[FinalRevReview]]=TRUE,"9999",IF(Table_Query_from_m2mdata01[[#This Row],[fpartrev]]="NS",Table_Query_from_m2mdata01[[#This Row],[SELECT]],Table_Query_from_m2mdata01[[#This Row],[fpartrev]])),2)</f>
        <v>04</v>
      </c>
      <c r="Q246" s="2" t="str">
        <f>CONCATENATE("DMG ", Table_Query_from_m2mdata01[[#This Row],[fpartnoOrginal]])</f>
        <v>DMG SRC-02250164-707</v>
      </c>
      <c r="R246" s="2" t="str">
        <f>IF(LEFT(Table_Query_from_m2mdata01[[#This Row],[fpartnoOrginal]],3)="419","DontPrint",(IF(LEFT(Table_Query_from_m2mdata01[[#This Row],[fpartnoOrginal]],4)="2001","DontPrint",IF(LEFT(Table_Query_from_m2mdata01[[#This Row],[fpartnoOrginal]],3)="03D","DontPrint","DoPrint"))))</f>
        <v>DoPrint</v>
      </c>
      <c r="S246" s="2" t="b">
        <f>OR(Table_Query_from_m2mdata01[[#This Row],[KirbyCheck]]="KRBY",Table_Query_from_m2mdata01[[#This Row],[Gaston?]]="DontPrint")</f>
        <v>0</v>
      </c>
      <c r="T246" s="2" t="str">
        <f>IFERROR(VLOOKUP(Table_Query_from_m2mdata01[[#This Row],[fpartnoOrginal]],GastonRef!A:D,2,FALSE),"")</f>
        <v/>
      </c>
      <c r="U246" s="2" t="str">
        <f>IFERROR(VLOOKUP(Table_Query_from_m2mdata01[[#This Row],[fpartnoOrginal]],GastonRef!A:D,3,FALSE),"")</f>
        <v/>
      </c>
      <c r="V246" s="2" t="str">
        <f>IFERROR(VLOOKUP(Table_Query_from_m2mdata01[[#This Row],[fpartnoOrginal]],GastonRef!A:D,4,FALSE),"")</f>
        <v/>
      </c>
    </row>
    <row r="247" spans="1:22" x14ac:dyDescent="0.25">
      <c r="A247" t="s">
        <v>3588</v>
      </c>
      <c r="B247" t="s">
        <v>41</v>
      </c>
      <c r="C247">
        <v>5</v>
      </c>
      <c r="D247" t="s">
        <v>6</v>
      </c>
      <c r="E247" t="s">
        <v>152</v>
      </c>
      <c r="F247" t="s">
        <v>41</v>
      </c>
      <c r="G247" t="s">
        <v>10</v>
      </c>
      <c r="H247" t="s">
        <v>490</v>
      </c>
      <c r="I247" s="2" t="e">
        <f>FIND("REV",Table_Query_from_m2mdata01[[#This Row],[fdescmemo]])</f>
        <v>#VALUE!</v>
      </c>
      <c r="J247" s="2" t="e">
        <f>FIND("REV",Table_Query_from_m2mdata01[[#This Row],[fdesc]])</f>
        <v>#VALUE!</v>
      </c>
      <c r="K247" s="2" t="e">
        <f>FIND("`REV",Table_Query_from_m2mdata01[[#This Row],[fdescmemo]])</f>
        <v>#VALUE!</v>
      </c>
      <c r="L247" s="2" t="e">
        <f>FIND("`REV",Table_Query_from_m2mdata01[[#This Row],[fdesc]])</f>
        <v>#VALUE!</v>
      </c>
      <c r="M24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47" s="2" t="str">
        <f>IF(LEFT(Table_Query_from_m2mdata01[[#This Row],[fpartnoOrginal]],4)="KRBY","KRBY","")</f>
        <v/>
      </c>
      <c r="O247" s="2" t="str">
        <f>IF(Table_Query_from_m2mdata01[[#This Row],[KirbyCheck]]="KRBY",RIGHT(Table_Query_from_m2mdata01[[#This Row],[fpartnoOrginal]],LEN(Table_Query_from_m2mdata01[[#This Row],[fpartnoOrginal]])-5),"")</f>
        <v/>
      </c>
      <c r="P247" s="2" t="str">
        <f>RIGHT(IF(Table_Query_from_m2mdata01[[#This Row],[FinalRevReview]]=TRUE,"9999",IF(Table_Query_from_m2mdata01[[#This Row],[fpartrev]]="NS",Table_Query_from_m2mdata01[[#This Row],[SELECT]],Table_Query_from_m2mdata01[[#This Row],[fpartrev]])),2)</f>
        <v>04</v>
      </c>
      <c r="Q247" s="2" t="str">
        <f>CONCATENATE("DMG ", Table_Query_from_m2mdata01[[#This Row],[fpartnoOrginal]])</f>
        <v>DMG SRC-02250174-864</v>
      </c>
      <c r="R247" s="2" t="str">
        <f>IF(LEFT(Table_Query_from_m2mdata01[[#This Row],[fpartnoOrginal]],3)="419","DontPrint",(IF(LEFT(Table_Query_from_m2mdata01[[#This Row],[fpartnoOrginal]],4)="2001","DontPrint",IF(LEFT(Table_Query_from_m2mdata01[[#This Row],[fpartnoOrginal]],3)="03D","DontPrint","DoPrint"))))</f>
        <v>DoPrint</v>
      </c>
      <c r="S247" s="2" t="b">
        <f>OR(Table_Query_from_m2mdata01[[#This Row],[KirbyCheck]]="KRBY",Table_Query_from_m2mdata01[[#This Row],[Gaston?]]="DontPrint")</f>
        <v>0</v>
      </c>
      <c r="T247" s="2" t="str">
        <f>IFERROR(VLOOKUP(Table_Query_from_m2mdata01[[#This Row],[fpartnoOrginal]],GastonRef!A:D,2,FALSE),"")</f>
        <v/>
      </c>
      <c r="U247" s="2" t="str">
        <f>IFERROR(VLOOKUP(Table_Query_from_m2mdata01[[#This Row],[fpartnoOrginal]],GastonRef!A:D,3,FALSE),"")</f>
        <v/>
      </c>
      <c r="V247" s="2" t="str">
        <f>IFERROR(VLOOKUP(Table_Query_from_m2mdata01[[#This Row],[fpartnoOrginal]],GastonRef!A:D,4,FALSE),"")</f>
        <v/>
      </c>
    </row>
    <row r="248" spans="1:22" x14ac:dyDescent="0.25">
      <c r="A248" t="s">
        <v>3590</v>
      </c>
      <c r="B248" t="s">
        <v>41</v>
      </c>
      <c r="C248">
        <v>5</v>
      </c>
      <c r="D248" t="s">
        <v>6</v>
      </c>
      <c r="E248" t="s">
        <v>152</v>
      </c>
      <c r="F248" t="s">
        <v>41</v>
      </c>
      <c r="G248" t="s">
        <v>10</v>
      </c>
      <c r="H248" t="s">
        <v>490</v>
      </c>
      <c r="I248" s="2" t="e">
        <f>FIND("REV",Table_Query_from_m2mdata01[[#This Row],[fdescmemo]])</f>
        <v>#VALUE!</v>
      </c>
      <c r="J248" s="2" t="e">
        <f>FIND("REV",Table_Query_from_m2mdata01[[#This Row],[fdesc]])</f>
        <v>#VALUE!</v>
      </c>
      <c r="K248" s="2" t="e">
        <f>FIND("`REV",Table_Query_from_m2mdata01[[#This Row],[fdescmemo]])</f>
        <v>#VALUE!</v>
      </c>
      <c r="L248" s="2" t="e">
        <f>FIND("`REV",Table_Query_from_m2mdata01[[#This Row],[fdesc]])</f>
        <v>#VALUE!</v>
      </c>
      <c r="M24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48" s="2" t="str">
        <f>IF(LEFT(Table_Query_from_m2mdata01[[#This Row],[fpartnoOrginal]],4)="KRBY","KRBY","")</f>
        <v/>
      </c>
      <c r="O248" s="2" t="str">
        <f>IF(Table_Query_from_m2mdata01[[#This Row],[KirbyCheck]]="KRBY",RIGHT(Table_Query_from_m2mdata01[[#This Row],[fpartnoOrginal]],LEN(Table_Query_from_m2mdata01[[#This Row],[fpartnoOrginal]])-5),"")</f>
        <v/>
      </c>
      <c r="P248" s="2" t="str">
        <f>RIGHT(IF(Table_Query_from_m2mdata01[[#This Row],[FinalRevReview]]=TRUE,"9999",IF(Table_Query_from_m2mdata01[[#This Row],[fpartrev]]="NS",Table_Query_from_m2mdata01[[#This Row],[SELECT]],Table_Query_from_m2mdata01[[#This Row],[fpartrev]])),2)</f>
        <v>04</v>
      </c>
      <c r="Q248" s="2" t="str">
        <f>CONCATENATE("DMG ", Table_Query_from_m2mdata01[[#This Row],[fpartnoOrginal]])</f>
        <v>DMG SRC-02250174-864</v>
      </c>
      <c r="R248" s="2" t="str">
        <f>IF(LEFT(Table_Query_from_m2mdata01[[#This Row],[fpartnoOrginal]],3)="419","DontPrint",(IF(LEFT(Table_Query_from_m2mdata01[[#This Row],[fpartnoOrginal]],4)="2001","DontPrint",IF(LEFT(Table_Query_from_m2mdata01[[#This Row],[fpartnoOrginal]],3)="03D","DontPrint","DoPrint"))))</f>
        <v>DoPrint</v>
      </c>
      <c r="S248" s="2" t="b">
        <f>OR(Table_Query_from_m2mdata01[[#This Row],[KirbyCheck]]="KRBY",Table_Query_from_m2mdata01[[#This Row],[Gaston?]]="DontPrint")</f>
        <v>0</v>
      </c>
      <c r="T248" s="2" t="str">
        <f>IFERROR(VLOOKUP(Table_Query_from_m2mdata01[[#This Row],[fpartnoOrginal]],GastonRef!A:D,2,FALSE),"")</f>
        <v/>
      </c>
      <c r="U248" s="2" t="str">
        <f>IFERROR(VLOOKUP(Table_Query_from_m2mdata01[[#This Row],[fpartnoOrginal]],GastonRef!A:D,3,FALSE),"")</f>
        <v/>
      </c>
      <c r="V248" s="2" t="str">
        <f>IFERROR(VLOOKUP(Table_Query_from_m2mdata01[[#This Row],[fpartnoOrginal]],GastonRef!A:D,4,FALSE),"")</f>
        <v/>
      </c>
    </row>
    <row r="249" spans="1:22" x14ac:dyDescent="0.25">
      <c r="A249" t="s">
        <v>3591</v>
      </c>
      <c r="B249" t="s">
        <v>41</v>
      </c>
      <c r="C249">
        <v>5</v>
      </c>
      <c r="D249" t="s">
        <v>6</v>
      </c>
      <c r="E249" t="s">
        <v>152</v>
      </c>
      <c r="F249" t="s">
        <v>41</v>
      </c>
      <c r="G249" t="s">
        <v>10</v>
      </c>
      <c r="H249" t="s">
        <v>490</v>
      </c>
      <c r="I249" s="2" t="e">
        <f>FIND("REV",Table_Query_from_m2mdata01[[#This Row],[fdescmemo]])</f>
        <v>#VALUE!</v>
      </c>
      <c r="J249" s="2" t="e">
        <f>FIND("REV",Table_Query_from_m2mdata01[[#This Row],[fdesc]])</f>
        <v>#VALUE!</v>
      </c>
      <c r="K249" s="2" t="e">
        <f>FIND("`REV",Table_Query_from_m2mdata01[[#This Row],[fdescmemo]])</f>
        <v>#VALUE!</v>
      </c>
      <c r="L249" s="2" t="e">
        <f>FIND("`REV",Table_Query_from_m2mdata01[[#This Row],[fdesc]])</f>
        <v>#VALUE!</v>
      </c>
      <c r="M24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49" s="2" t="str">
        <f>IF(LEFT(Table_Query_from_m2mdata01[[#This Row],[fpartnoOrginal]],4)="KRBY","KRBY","")</f>
        <v/>
      </c>
      <c r="O249" s="2" t="str">
        <f>IF(Table_Query_from_m2mdata01[[#This Row],[KirbyCheck]]="KRBY",RIGHT(Table_Query_from_m2mdata01[[#This Row],[fpartnoOrginal]],LEN(Table_Query_from_m2mdata01[[#This Row],[fpartnoOrginal]])-5),"")</f>
        <v/>
      </c>
      <c r="P249" s="2" t="str">
        <f>RIGHT(IF(Table_Query_from_m2mdata01[[#This Row],[FinalRevReview]]=TRUE,"9999",IF(Table_Query_from_m2mdata01[[#This Row],[fpartrev]]="NS",Table_Query_from_m2mdata01[[#This Row],[SELECT]],Table_Query_from_m2mdata01[[#This Row],[fpartrev]])),2)</f>
        <v>04</v>
      </c>
      <c r="Q249" s="2" t="str">
        <f>CONCATENATE("DMG ", Table_Query_from_m2mdata01[[#This Row],[fpartnoOrginal]])</f>
        <v>DMG SRC-02250174-864</v>
      </c>
      <c r="R249" s="2" t="str">
        <f>IF(LEFT(Table_Query_from_m2mdata01[[#This Row],[fpartnoOrginal]],3)="419","DontPrint",(IF(LEFT(Table_Query_from_m2mdata01[[#This Row],[fpartnoOrginal]],4)="2001","DontPrint",IF(LEFT(Table_Query_from_m2mdata01[[#This Row],[fpartnoOrginal]],3)="03D","DontPrint","DoPrint"))))</f>
        <v>DoPrint</v>
      </c>
      <c r="S249" s="2" t="b">
        <f>OR(Table_Query_from_m2mdata01[[#This Row],[KirbyCheck]]="KRBY",Table_Query_from_m2mdata01[[#This Row],[Gaston?]]="DontPrint")</f>
        <v>0</v>
      </c>
      <c r="T249" s="2" t="str">
        <f>IFERROR(VLOOKUP(Table_Query_from_m2mdata01[[#This Row],[fpartnoOrginal]],GastonRef!A:D,2,FALSE),"")</f>
        <v/>
      </c>
      <c r="U249" s="2" t="str">
        <f>IFERROR(VLOOKUP(Table_Query_from_m2mdata01[[#This Row],[fpartnoOrginal]],GastonRef!A:D,3,FALSE),"")</f>
        <v/>
      </c>
      <c r="V249" s="2" t="str">
        <f>IFERROR(VLOOKUP(Table_Query_from_m2mdata01[[#This Row],[fpartnoOrginal]],GastonRef!A:D,4,FALSE),"")</f>
        <v/>
      </c>
    </row>
    <row r="250" spans="1:22" x14ac:dyDescent="0.25">
      <c r="A250" t="s">
        <v>3592</v>
      </c>
      <c r="B250" t="s">
        <v>170</v>
      </c>
      <c r="C250">
        <v>10</v>
      </c>
      <c r="D250" t="s">
        <v>6</v>
      </c>
      <c r="E250" t="s">
        <v>171</v>
      </c>
      <c r="F250" t="s">
        <v>170</v>
      </c>
      <c r="G250" t="s">
        <v>10</v>
      </c>
      <c r="H250" t="s">
        <v>379</v>
      </c>
      <c r="I250" s="2" t="e">
        <f>FIND("REV",Table_Query_from_m2mdata01[[#This Row],[fdescmemo]])</f>
        <v>#VALUE!</v>
      </c>
      <c r="J250" s="2" t="e">
        <f>FIND("REV",Table_Query_from_m2mdata01[[#This Row],[fdesc]])</f>
        <v>#VALUE!</v>
      </c>
      <c r="K250" s="2" t="e">
        <f>FIND("`REV",Table_Query_from_m2mdata01[[#This Row],[fdescmemo]])</f>
        <v>#VALUE!</v>
      </c>
      <c r="L250" s="2" t="e">
        <f>FIND("`REV",Table_Query_from_m2mdata01[[#This Row],[fdesc]])</f>
        <v>#VALUE!</v>
      </c>
      <c r="M25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0" s="2" t="str">
        <f>IF(LEFT(Table_Query_from_m2mdata01[[#This Row],[fpartnoOrginal]],4)="KRBY","KRBY","")</f>
        <v/>
      </c>
      <c r="O250" s="2" t="str">
        <f>IF(Table_Query_from_m2mdata01[[#This Row],[KirbyCheck]]="KRBY",RIGHT(Table_Query_from_m2mdata01[[#This Row],[fpartnoOrginal]],LEN(Table_Query_from_m2mdata01[[#This Row],[fpartnoOrginal]])-5),"")</f>
        <v/>
      </c>
      <c r="P250" s="2" t="str">
        <f>RIGHT(IF(Table_Query_from_m2mdata01[[#This Row],[FinalRevReview]]=TRUE,"9999",IF(Table_Query_from_m2mdata01[[#This Row],[fpartrev]]="NS",Table_Query_from_m2mdata01[[#This Row],[SELECT]],Table_Query_from_m2mdata01[[#This Row],[fpartrev]])),2)</f>
        <v>02</v>
      </c>
      <c r="Q250" s="2" t="str">
        <f>CONCATENATE("DMG ", Table_Query_from_m2mdata01[[#This Row],[fpartnoOrginal]])</f>
        <v>DMG SRC-02250174-868</v>
      </c>
      <c r="R250" s="2" t="str">
        <f>IF(LEFT(Table_Query_from_m2mdata01[[#This Row],[fpartnoOrginal]],3)="419","DontPrint",(IF(LEFT(Table_Query_from_m2mdata01[[#This Row],[fpartnoOrginal]],4)="2001","DontPrint",IF(LEFT(Table_Query_from_m2mdata01[[#This Row],[fpartnoOrginal]],3)="03D","DontPrint","DoPrint"))))</f>
        <v>DoPrint</v>
      </c>
      <c r="S250" s="2" t="b">
        <f>OR(Table_Query_from_m2mdata01[[#This Row],[KirbyCheck]]="KRBY",Table_Query_from_m2mdata01[[#This Row],[Gaston?]]="DontPrint")</f>
        <v>0</v>
      </c>
      <c r="T250" s="2" t="str">
        <f>IFERROR(VLOOKUP(Table_Query_from_m2mdata01[[#This Row],[fpartnoOrginal]],GastonRef!A:D,2,FALSE),"")</f>
        <v/>
      </c>
      <c r="U250" s="2" t="str">
        <f>IFERROR(VLOOKUP(Table_Query_from_m2mdata01[[#This Row],[fpartnoOrginal]],GastonRef!A:D,3,FALSE),"")</f>
        <v/>
      </c>
      <c r="V250" s="2" t="str">
        <f>IFERROR(VLOOKUP(Table_Query_from_m2mdata01[[#This Row],[fpartnoOrginal]],GastonRef!A:D,4,FALSE),"")</f>
        <v/>
      </c>
    </row>
    <row r="251" spans="1:22" x14ac:dyDescent="0.25">
      <c r="A251" t="s">
        <v>3593</v>
      </c>
      <c r="B251" t="s">
        <v>170</v>
      </c>
      <c r="C251">
        <v>10</v>
      </c>
      <c r="D251" t="s">
        <v>6</v>
      </c>
      <c r="E251" t="s">
        <v>171</v>
      </c>
      <c r="F251" t="s">
        <v>170</v>
      </c>
      <c r="G251" t="s">
        <v>10</v>
      </c>
      <c r="H251" t="s">
        <v>379</v>
      </c>
      <c r="I251" s="2" t="e">
        <f>FIND("REV",Table_Query_from_m2mdata01[[#This Row],[fdescmemo]])</f>
        <v>#VALUE!</v>
      </c>
      <c r="J251" s="2" t="e">
        <f>FIND("REV",Table_Query_from_m2mdata01[[#This Row],[fdesc]])</f>
        <v>#VALUE!</v>
      </c>
      <c r="K251" s="2" t="e">
        <f>FIND("`REV",Table_Query_from_m2mdata01[[#This Row],[fdescmemo]])</f>
        <v>#VALUE!</v>
      </c>
      <c r="L251" s="2" t="e">
        <f>FIND("`REV",Table_Query_from_m2mdata01[[#This Row],[fdesc]])</f>
        <v>#VALUE!</v>
      </c>
      <c r="M25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1" s="2" t="str">
        <f>IF(LEFT(Table_Query_from_m2mdata01[[#This Row],[fpartnoOrginal]],4)="KRBY","KRBY","")</f>
        <v/>
      </c>
      <c r="O251" s="2" t="str">
        <f>IF(Table_Query_from_m2mdata01[[#This Row],[KirbyCheck]]="KRBY",RIGHT(Table_Query_from_m2mdata01[[#This Row],[fpartnoOrginal]],LEN(Table_Query_from_m2mdata01[[#This Row],[fpartnoOrginal]])-5),"")</f>
        <v/>
      </c>
      <c r="P251" s="2" t="str">
        <f>RIGHT(IF(Table_Query_from_m2mdata01[[#This Row],[FinalRevReview]]=TRUE,"9999",IF(Table_Query_from_m2mdata01[[#This Row],[fpartrev]]="NS",Table_Query_from_m2mdata01[[#This Row],[SELECT]],Table_Query_from_m2mdata01[[#This Row],[fpartrev]])),2)</f>
        <v>02</v>
      </c>
      <c r="Q251" s="2" t="str">
        <f>CONCATENATE("DMG ", Table_Query_from_m2mdata01[[#This Row],[fpartnoOrginal]])</f>
        <v>DMG SRC-02250174-868</v>
      </c>
      <c r="R251" s="2" t="str">
        <f>IF(LEFT(Table_Query_from_m2mdata01[[#This Row],[fpartnoOrginal]],3)="419","DontPrint",(IF(LEFT(Table_Query_from_m2mdata01[[#This Row],[fpartnoOrginal]],4)="2001","DontPrint",IF(LEFT(Table_Query_from_m2mdata01[[#This Row],[fpartnoOrginal]],3)="03D","DontPrint","DoPrint"))))</f>
        <v>DoPrint</v>
      </c>
      <c r="S251" s="2" t="b">
        <f>OR(Table_Query_from_m2mdata01[[#This Row],[KirbyCheck]]="KRBY",Table_Query_from_m2mdata01[[#This Row],[Gaston?]]="DontPrint")</f>
        <v>0</v>
      </c>
      <c r="T251" s="2" t="str">
        <f>IFERROR(VLOOKUP(Table_Query_from_m2mdata01[[#This Row],[fpartnoOrginal]],GastonRef!A:D,2,FALSE),"")</f>
        <v/>
      </c>
      <c r="U251" s="2" t="str">
        <f>IFERROR(VLOOKUP(Table_Query_from_m2mdata01[[#This Row],[fpartnoOrginal]],GastonRef!A:D,3,FALSE),"")</f>
        <v/>
      </c>
      <c r="V251" s="2" t="str">
        <f>IFERROR(VLOOKUP(Table_Query_from_m2mdata01[[#This Row],[fpartnoOrginal]],GastonRef!A:D,4,FALSE),"")</f>
        <v/>
      </c>
    </row>
    <row r="252" spans="1:22" x14ac:dyDescent="0.25">
      <c r="A252" t="s">
        <v>3594</v>
      </c>
      <c r="B252" t="s">
        <v>170</v>
      </c>
      <c r="C252">
        <v>10</v>
      </c>
      <c r="D252" t="s">
        <v>6</v>
      </c>
      <c r="E252" t="s">
        <v>171</v>
      </c>
      <c r="F252" t="s">
        <v>170</v>
      </c>
      <c r="G252" t="s">
        <v>10</v>
      </c>
      <c r="H252" t="s">
        <v>379</v>
      </c>
      <c r="I252" s="2" t="e">
        <f>FIND("REV",Table_Query_from_m2mdata01[[#This Row],[fdescmemo]])</f>
        <v>#VALUE!</v>
      </c>
      <c r="J252" s="2" t="e">
        <f>FIND("REV",Table_Query_from_m2mdata01[[#This Row],[fdesc]])</f>
        <v>#VALUE!</v>
      </c>
      <c r="K252" s="2" t="e">
        <f>FIND("`REV",Table_Query_from_m2mdata01[[#This Row],[fdescmemo]])</f>
        <v>#VALUE!</v>
      </c>
      <c r="L252" s="2" t="e">
        <f>FIND("`REV",Table_Query_from_m2mdata01[[#This Row],[fdesc]])</f>
        <v>#VALUE!</v>
      </c>
      <c r="M25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2" s="2" t="str">
        <f>IF(LEFT(Table_Query_from_m2mdata01[[#This Row],[fpartnoOrginal]],4)="KRBY","KRBY","")</f>
        <v/>
      </c>
      <c r="O252" s="2" t="str">
        <f>IF(Table_Query_from_m2mdata01[[#This Row],[KirbyCheck]]="KRBY",RIGHT(Table_Query_from_m2mdata01[[#This Row],[fpartnoOrginal]],LEN(Table_Query_from_m2mdata01[[#This Row],[fpartnoOrginal]])-5),"")</f>
        <v/>
      </c>
      <c r="P252" s="2" t="str">
        <f>RIGHT(IF(Table_Query_from_m2mdata01[[#This Row],[FinalRevReview]]=TRUE,"9999",IF(Table_Query_from_m2mdata01[[#This Row],[fpartrev]]="NS",Table_Query_from_m2mdata01[[#This Row],[SELECT]],Table_Query_from_m2mdata01[[#This Row],[fpartrev]])),2)</f>
        <v>02</v>
      </c>
      <c r="Q252" s="2" t="str">
        <f>CONCATENATE("DMG ", Table_Query_from_m2mdata01[[#This Row],[fpartnoOrginal]])</f>
        <v>DMG SRC-02250174-868</v>
      </c>
      <c r="R252" s="2" t="str">
        <f>IF(LEFT(Table_Query_from_m2mdata01[[#This Row],[fpartnoOrginal]],3)="419","DontPrint",(IF(LEFT(Table_Query_from_m2mdata01[[#This Row],[fpartnoOrginal]],4)="2001","DontPrint",IF(LEFT(Table_Query_from_m2mdata01[[#This Row],[fpartnoOrginal]],3)="03D","DontPrint","DoPrint"))))</f>
        <v>DoPrint</v>
      </c>
      <c r="S252" s="2" t="b">
        <f>OR(Table_Query_from_m2mdata01[[#This Row],[KirbyCheck]]="KRBY",Table_Query_from_m2mdata01[[#This Row],[Gaston?]]="DontPrint")</f>
        <v>0</v>
      </c>
      <c r="T252" s="2" t="str">
        <f>IFERROR(VLOOKUP(Table_Query_from_m2mdata01[[#This Row],[fpartnoOrginal]],GastonRef!A:D,2,FALSE),"")</f>
        <v/>
      </c>
      <c r="U252" s="2" t="str">
        <f>IFERROR(VLOOKUP(Table_Query_from_m2mdata01[[#This Row],[fpartnoOrginal]],GastonRef!A:D,3,FALSE),"")</f>
        <v/>
      </c>
      <c r="V252" s="2" t="str">
        <f>IFERROR(VLOOKUP(Table_Query_from_m2mdata01[[#This Row],[fpartnoOrginal]],GastonRef!A:D,4,FALSE),"")</f>
        <v/>
      </c>
    </row>
    <row r="253" spans="1:22" x14ac:dyDescent="0.25">
      <c r="A253" t="s">
        <v>3595</v>
      </c>
      <c r="B253" t="s">
        <v>41</v>
      </c>
      <c r="C253">
        <v>10</v>
      </c>
      <c r="D253" t="s">
        <v>6</v>
      </c>
      <c r="E253" t="s">
        <v>489</v>
      </c>
      <c r="F253" t="s">
        <v>41</v>
      </c>
      <c r="G253" t="s">
        <v>10</v>
      </c>
      <c r="H253" t="s">
        <v>488</v>
      </c>
      <c r="I253" s="2" t="e">
        <f>FIND("REV",Table_Query_from_m2mdata01[[#This Row],[fdescmemo]])</f>
        <v>#VALUE!</v>
      </c>
      <c r="J253" s="2" t="e">
        <f>FIND("REV",Table_Query_from_m2mdata01[[#This Row],[fdesc]])</f>
        <v>#VALUE!</v>
      </c>
      <c r="K253" s="2" t="e">
        <f>FIND("`REV",Table_Query_from_m2mdata01[[#This Row],[fdescmemo]])</f>
        <v>#VALUE!</v>
      </c>
      <c r="L253" s="2" t="e">
        <f>FIND("`REV",Table_Query_from_m2mdata01[[#This Row],[fdesc]])</f>
        <v>#VALUE!</v>
      </c>
      <c r="M25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3" s="2" t="str">
        <f>IF(LEFT(Table_Query_from_m2mdata01[[#This Row],[fpartnoOrginal]],4)="KRBY","KRBY","")</f>
        <v/>
      </c>
      <c r="O253" s="2" t="str">
        <f>IF(Table_Query_from_m2mdata01[[#This Row],[KirbyCheck]]="KRBY",RIGHT(Table_Query_from_m2mdata01[[#This Row],[fpartnoOrginal]],LEN(Table_Query_from_m2mdata01[[#This Row],[fpartnoOrginal]])-5),"")</f>
        <v/>
      </c>
      <c r="P253" s="2" t="str">
        <f>RIGHT(IF(Table_Query_from_m2mdata01[[#This Row],[FinalRevReview]]=TRUE,"9999",IF(Table_Query_from_m2mdata01[[#This Row],[fpartrev]]="NS",Table_Query_from_m2mdata01[[#This Row],[SELECT]],Table_Query_from_m2mdata01[[#This Row],[fpartrev]])),2)</f>
        <v>04</v>
      </c>
      <c r="Q253" s="2" t="str">
        <f>CONCATENATE("DMG ", Table_Query_from_m2mdata01[[#This Row],[fpartnoOrginal]])</f>
        <v>DMG SRC-02250174-872</v>
      </c>
      <c r="R253" s="2" t="str">
        <f>IF(LEFT(Table_Query_from_m2mdata01[[#This Row],[fpartnoOrginal]],3)="419","DontPrint",(IF(LEFT(Table_Query_from_m2mdata01[[#This Row],[fpartnoOrginal]],4)="2001","DontPrint",IF(LEFT(Table_Query_from_m2mdata01[[#This Row],[fpartnoOrginal]],3)="03D","DontPrint","DoPrint"))))</f>
        <v>DoPrint</v>
      </c>
      <c r="S253" s="2" t="b">
        <f>OR(Table_Query_from_m2mdata01[[#This Row],[KirbyCheck]]="KRBY",Table_Query_from_m2mdata01[[#This Row],[Gaston?]]="DontPrint")</f>
        <v>0</v>
      </c>
      <c r="T253" s="2" t="str">
        <f>IFERROR(VLOOKUP(Table_Query_from_m2mdata01[[#This Row],[fpartnoOrginal]],GastonRef!A:D,2,FALSE),"")</f>
        <v/>
      </c>
      <c r="U253" s="2" t="str">
        <f>IFERROR(VLOOKUP(Table_Query_from_m2mdata01[[#This Row],[fpartnoOrginal]],GastonRef!A:D,3,FALSE),"")</f>
        <v/>
      </c>
      <c r="V253" s="2" t="str">
        <f>IFERROR(VLOOKUP(Table_Query_from_m2mdata01[[#This Row],[fpartnoOrginal]],GastonRef!A:D,4,FALSE),"")</f>
        <v/>
      </c>
    </row>
    <row r="254" spans="1:22" x14ac:dyDescent="0.25">
      <c r="A254" t="s">
        <v>3734</v>
      </c>
      <c r="B254" t="s">
        <v>41</v>
      </c>
      <c r="C254">
        <v>6</v>
      </c>
      <c r="D254" t="s">
        <v>6</v>
      </c>
      <c r="E254" t="s">
        <v>489</v>
      </c>
      <c r="F254" t="s">
        <v>41</v>
      </c>
      <c r="G254" t="s">
        <v>10</v>
      </c>
      <c r="H254" t="s">
        <v>488</v>
      </c>
      <c r="I254" s="2" t="e">
        <f>FIND("REV",Table_Query_from_m2mdata01[[#This Row],[fdescmemo]])</f>
        <v>#VALUE!</v>
      </c>
      <c r="J254" s="2" t="e">
        <f>FIND("REV",Table_Query_from_m2mdata01[[#This Row],[fdesc]])</f>
        <v>#VALUE!</v>
      </c>
      <c r="K254" s="2" t="e">
        <f>FIND("`REV",Table_Query_from_m2mdata01[[#This Row],[fdescmemo]])</f>
        <v>#VALUE!</v>
      </c>
      <c r="L254" s="2" t="e">
        <f>FIND("`REV",Table_Query_from_m2mdata01[[#This Row],[fdesc]])</f>
        <v>#VALUE!</v>
      </c>
      <c r="M25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4" s="2" t="str">
        <f>IF(LEFT(Table_Query_from_m2mdata01[[#This Row],[fpartnoOrginal]],4)="KRBY","KRBY","")</f>
        <v/>
      </c>
      <c r="O254" s="2" t="str">
        <f>IF(Table_Query_from_m2mdata01[[#This Row],[KirbyCheck]]="KRBY",RIGHT(Table_Query_from_m2mdata01[[#This Row],[fpartnoOrginal]],LEN(Table_Query_from_m2mdata01[[#This Row],[fpartnoOrginal]])-5),"")</f>
        <v/>
      </c>
      <c r="P254" s="2" t="str">
        <f>RIGHT(IF(Table_Query_from_m2mdata01[[#This Row],[FinalRevReview]]=TRUE,"9999",IF(Table_Query_from_m2mdata01[[#This Row],[fpartrev]]="NS",Table_Query_from_m2mdata01[[#This Row],[SELECT]],Table_Query_from_m2mdata01[[#This Row],[fpartrev]])),2)</f>
        <v>04</v>
      </c>
      <c r="Q254" s="2" t="str">
        <f>CONCATENATE("DMG ", Table_Query_from_m2mdata01[[#This Row],[fpartnoOrginal]])</f>
        <v>DMG SRC-02250174-872</v>
      </c>
      <c r="R254" s="2" t="str">
        <f>IF(LEFT(Table_Query_from_m2mdata01[[#This Row],[fpartnoOrginal]],3)="419","DontPrint",(IF(LEFT(Table_Query_from_m2mdata01[[#This Row],[fpartnoOrginal]],4)="2001","DontPrint",IF(LEFT(Table_Query_from_m2mdata01[[#This Row],[fpartnoOrginal]],3)="03D","DontPrint","DoPrint"))))</f>
        <v>DoPrint</v>
      </c>
      <c r="S254" s="2" t="b">
        <f>OR(Table_Query_from_m2mdata01[[#This Row],[KirbyCheck]]="KRBY",Table_Query_from_m2mdata01[[#This Row],[Gaston?]]="DontPrint")</f>
        <v>0</v>
      </c>
      <c r="T254" s="2" t="str">
        <f>IFERROR(VLOOKUP(Table_Query_from_m2mdata01[[#This Row],[fpartnoOrginal]],GastonRef!A:D,2,FALSE),"")</f>
        <v/>
      </c>
      <c r="U254" s="2" t="str">
        <f>IFERROR(VLOOKUP(Table_Query_from_m2mdata01[[#This Row],[fpartnoOrginal]],GastonRef!A:D,3,FALSE),"")</f>
        <v/>
      </c>
      <c r="V254" s="2" t="str">
        <f>IFERROR(VLOOKUP(Table_Query_from_m2mdata01[[#This Row],[fpartnoOrginal]],GastonRef!A:D,4,FALSE),"")</f>
        <v/>
      </c>
    </row>
    <row r="255" spans="1:22" x14ac:dyDescent="0.25">
      <c r="A255" t="s">
        <v>3596</v>
      </c>
      <c r="B255" t="s">
        <v>41</v>
      </c>
      <c r="C255">
        <v>5</v>
      </c>
      <c r="D255" t="s">
        <v>6</v>
      </c>
      <c r="E255" t="s">
        <v>489</v>
      </c>
      <c r="F255" t="s">
        <v>41</v>
      </c>
      <c r="G255" t="s">
        <v>10</v>
      </c>
      <c r="H255" t="s">
        <v>488</v>
      </c>
      <c r="I255" s="2" t="e">
        <f>FIND("REV",Table_Query_from_m2mdata01[[#This Row],[fdescmemo]])</f>
        <v>#VALUE!</v>
      </c>
      <c r="J255" s="2" t="e">
        <f>FIND("REV",Table_Query_from_m2mdata01[[#This Row],[fdesc]])</f>
        <v>#VALUE!</v>
      </c>
      <c r="K255" s="2" t="e">
        <f>FIND("`REV",Table_Query_from_m2mdata01[[#This Row],[fdescmemo]])</f>
        <v>#VALUE!</v>
      </c>
      <c r="L255" s="2" t="e">
        <f>FIND("`REV",Table_Query_from_m2mdata01[[#This Row],[fdesc]])</f>
        <v>#VALUE!</v>
      </c>
      <c r="M25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5" s="2" t="str">
        <f>IF(LEFT(Table_Query_from_m2mdata01[[#This Row],[fpartnoOrginal]],4)="KRBY","KRBY","")</f>
        <v/>
      </c>
      <c r="O255" s="2" t="str">
        <f>IF(Table_Query_from_m2mdata01[[#This Row],[KirbyCheck]]="KRBY",RIGHT(Table_Query_from_m2mdata01[[#This Row],[fpartnoOrginal]],LEN(Table_Query_from_m2mdata01[[#This Row],[fpartnoOrginal]])-5),"")</f>
        <v/>
      </c>
      <c r="P255" s="2" t="str">
        <f>RIGHT(IF(Table_Query_from_m2mdata01[[#This Row],[FinalRevReview]]=TRUE,"9999",IF(Table_Query_from_m2mdata01[[#This Row],[fpartrev]]="NS",Table_Query_from_m2mdata01[[#This Row],[SELECT]],Table_Query_from_m2mdata01[[#This Row],[fpartrev]])),2)</f>
        <v>04</v>
      </c>
      <c r="Q255" s="2" t="str">
        <f>CONCATENATE("DMG ", Table_Query_from_m2mdata01[[#This Row],[fpartnoOrginal]])</f>
        <v>DMG SRC-02250174-872</v>
      </c>
      <c r="R255" s="2" t="str">
        <f>IF(LEFT(Table_Query_from_m2mdata01[[#This Row],[fpartnoOrginal]],3)="419","DontPrint",(IF(LEFT(Table_Query_from_m2mdata01[[#This Row],[fpartnoOrginal]],4)="2001","DontPrint",IF(LEFT(Table_Query_from_m2mdata01[[#This Row],[fpartnoOrginal]],3)="03D","DontPrint","DoPrint"))))</f>
        <v>DoPrint</v>
      </c>
      <c r="S255" s="2" t="b">
        <f>OR(Table_Query_from_m2mdata01[[#This Row],[KirbyCheck]]="KRBY",Table_Query_from_m2mdata01[[#This Row],[Gaston?]]="DontPrint")</f>
        <v>0</v>
      </c>
      <c r="T255" s="2" t="str">
        <f>IFERROR(VLOOKUP(Table_Query_from_m2mdata01[[#This Row],[fpartnoOrginal]],GastonRef!A:D,2,FALSE),"")</f>
        <v/>
      </c>
      <c r="U255" s="2" t="str">
        <f>IFERROR(VLOOKUP(Table_Query_from_m2mdata01[[#This Row],[fpartnoOrginal]],GastonRef!A:D,3,FALSE),"")</f>
        <v/>
      </c>
      <c r="V255" s="2" t="str">
        <f>IFERROR(VLOOKUP(Table_Query_from_m2mdata01[[#This Row],[fpartnoOrginal]],GastonRef!A:D,4,FALSE),"")</f>
        <v/>
      </c>
    </row>
    <row r="256" spans="1:22" x14ac:dyDescent="0.25">
      <c r="A256" t="s">
        <v>3597</v>
      </c>
      <c r="B256" t="s">
        <v>153</v>
      </c>
      <c r="C256">
        <v>10</v>
      </c>
      <c r="D256" t="s">
        <v>6</v>
      </c>
      <c r="E256" t="s">
        <v>154</v>
      </c>
      <c r="F256" t="s">
        <v>153</v>
      </c>
      <c r="G256" t="s">
        <v>10</v>
      </c>
      <c r="H256" t="s">
        <v>346</v>
      </c>
      <c r="I256" s="2" t="e">
        <f>FIND("REV",Table_Query_from_m2mdata01[[#This Row],[fdescmemo]])</f>
        <v>#VALUE!</v>
      </c>
      <c r="J256" s="2" t="e">
        <f>FIND("REV",Table_Query_from_m2mdata01[[#This Row],[fdesc]])</f>
        <v>#VALUE!</v>
      </c>
      <c r="K256" s="2" t="e">
        <f>FIND("`REV",Table_Query_from_m2mdata01[[#This Row],[fdescmemo]])</f>
        <v>#VALUE!</v>
      </c>
      <c r="L256" s="2" t="e">
        <f>FIND("`REV",Table_Query_from_m2mdata01[[#This Row],[fdesc]])</f>
        <v>#VALUE!</v>
      </c>
      <c r="M25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6" s="2" t="str">
        <f>IF(LEFT(Table_Query_from_m2mdata01[[#This Row],[fpartnoOrginal]],4)="KRBY","KRBY","")</f>
        <v/>
      </c>
      <c r="O256" s="2" t="str">
        <f>IF(Table_Query_from_m2mdata01[[#This Row],[KirbyCheck]]="KRBY",RIGHT(Table_Query_from_m2mdata01[[#This Row],[fpartnoOrginal]],LEN(Table_Query_from_m2mdata01[[#This Row],[fpartnoOrginal]])-5),"")</f>
        <v/>
      </c>
      <c r="P256" s="2" t="str">
        <f>RIGHT(IF(Table_Query_from_m2mdata01[[#This Row],[FinalRevReview]]=TRUE,"9999",IF(Table_Query_from_m2mdata01[[#This Row],[fpartrev]]="NS",Table_Query_from_m2mdata01[[#This Row],[SELECT]],Table_Query_from_m2mdata01[[#This Row],[fpartrev]])),2)</f>
        <v>03</v>
      </c>
      <c r="Q256" s="2" t="str">
        <f>CONCATENATE("DMG ", Table_Query_from_m2mdata01[[#This Row],[fpartnoOrginal]])</f>
        <v>DMG SRC-02250174-876</v>
      </c>
      <c r="R256" s="2" t="str">
        <f>IF(LEFT(Table_Query_from_m2mdata01[[#This Row],[fpartnoOrginal]],3)="419","DontPrint",(IF(LEFT(Table_Query_from_m2mdata01[[#This Row],[fpartnoOrginal]],4)="2001","DontPrint",IF(LEFT(Table_Query_from_m2mdata01[[#This Row],[fpartnoOrginal]],3)="03D","DontPrint","DoPrint"))))</f>
        <v>DoPrint</v>
      </c>
      <c r="S256" s="2" t="b">
        <f>OR(Table_Query_from_m2mdata01[[#This Row],[KirbyCheck]]="KRBY",Table_Query_from_m2mdata01[[#This Row],[Gaston?]]="DontPrint")</f>
        <v>0</v>
      </c>
      <c r="T256" s="2" t="str">
        <f>IFERROR(VLOOKUP(Table_Query_from_m2mdata01[[#This Row],[fpartnoOrginal]],GastonRef!A:D,2,FALSE),"")</f>
        <v/>
      </c>
      <c r="U256" s="2" t="str">
        <f>IFERROR(VLOOKUP(Table_Query_from_m2mdata01[[#This Row],[fpartnoOrginal]],GastonRef!A:D,3,FALSE),"")</f>
        <v/>
      </c>
      <c r="V256" s="2" t="str">
        <f>IFERROR(VLOOKUP(Table_Query_from_m2mdata01[[#This Row],[fpartnoOrginal]],GastonRef!A:D,4,FALSE),"")</f>
        <v/>
      </c>
    </row>
    <row r="257" spans="1:22" x14ac:dyDescent="0.25">
      <c r="A257" t="s">
        <v>3598</v>
      </c>
      <c r="B257" t="s">
        <v>153</v>
      </c>
      <c r="C257">
        <v>10</v>
      </c>
      <c r="D257" t="s">
        <v>6</v>
      </c>
      <c r="E257" t="s">
        <v>154</v>
      </c>
      <c r="F257" t="s">
        <v>153</v>
      </c>
      <c r="G257" t="s">
        <v>10</v>
      </c>
      <c r="H257" t="s">
        <v>346</v>
      </c>
      <c r="I257" s="2" t="e">
        <f>FIND("REV",Table_Query_from_m2mdata01[[#This Row],[fdescmemo]])</f>
        <v>#VALUE!</v>
      </c>
      <c r="J257" s="2" t="e">
        <f>FIND("REV",Table_Query_from_m2mdata01[[#This Row],[fdesc]])</f>
        <v>#VALUE!</v>
      </c>
      <c r="K257" s="2" t="e">
        <f>FIND("`REV",Table_Query_from_m2mdata01[[#This Row],[fdescmemo]])</f>
        <v>#VALUE!</v>
      </c>
      <c r="L257" s="2" t="e">
        <f>FIND("`REV",Table_Query_from_m2mdata01[[#This Row],[fdesc]])</f>
        <v>#VALUE!</v>
      </c>
      <c r="M25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7" s="2" t="str">
        <f>IF(LEFT(Table_Query_from_m2mdata01[[#This Row],[fpartnoOrginal]],4)="KRBY","KRBY","")</f>
        <v/>
      </c>
      <c r="O257" s="2" t="str">
        <f>IF(Table_Query_from_m2mdata01[[#This Row],[KirbyCheck]]="KRBY",RIGHT(Table_Query_from_m2mdata01[[#This Row],[fpartnoOrginal]],LEN(Table_Query_from_m2mdata01[[#This Row],[fpartnoOrginal]])-5),"")</f>
        <v/>
      </c>
      <c r="P257" s="2" t="str">
        <f>RIGHT(IF(Table_Query_from_m2mdata01[[#This Row],[FinalRevReview]]=TRUE,"9999",IF(Table_Query_from_m2mdata01[[#This Row],[fpartrev]]="NS",Table_Query_from_m2mdata01[[#This Row],[SELECT]],Table_Query_from_m2mdata01[[#This Row],[fpartrev]])),2)</f>
        <v>03</v>
      </c>
      <c r="Q257" s="2" t="str">
        <f>CONCATENATE("DMG ", Table_Query_from_m2mdata01[[#This Row],[fpartnoOrginal]])</f>
        <v>DMG SRC-02250174-876</v>
      </c>
      <c r="R257" s="2" t="str">
        <f>IF(LEFT(Table_Query_from_m2mdata01[[#This Row],[fpartnoOrginal]],3)="419","DontPrint",(IF(LEFT(Table_Query_from_m2mdata01[[#This Row],[fpartnoOrginal]],4)="2001","DontPrint",IF(LEFT(Table_Query_from_m2mdata01[[#This Row],[fpartnoOrginal]],3)="03D","DontPrint","DoPrint"))))</f>
        <v>DoPrint</v>
      </c>
      <c r="S257" s="2" t="b">
        <f>OR(Table_Query_from_m2mdata01[[#This Row],[KirbyCheck]]="KRBY",Table_Query_from_m2mdata01[[#This Row],[Gaston?]]="DontPrint")</f>
        <v>0</v>
      </c>
      <c r="T257" s="2" t="str">
        <f>IFERROR(VLOOKUP(Table_Query_from_m2mdata01[[#This Row],[fpartnoOrginal]],GastonRef!A:D,2,FALSE),"")</f>
        <v/>
      </c>
      <c r="U257" s="2" t="str">
        <f>IFERROR(VLOOKUP(Table_Query_from_m2mdata01[[#This Row],[fpartnoOrginal]],GastonRef!A:D,3,FALSE),"")</f>
        <v/>
      </c>
      <c r="V257" s="2" t="str">
        <f>IFERROR(VLOOKUP(Table_Query_from_m2mdata01[[#This Row],[fpartnoOrginal]],GastonRef!A:D,4,FALSE),"")</f>
        <v/>
      </c>
    </row>
    <row r="258" spans="1:22" x14ac:dyDescent="0.25">
      <c r="A258" t="s">
        <v>3599</v>
      </c>
      <c r="B258" t="s">
        <v>153</v>
      </c>
      <c r="C258">
        <v>10</v>
      </c>
      <c r="D258" t="s">
        <v>6</v>
      </c>
      <c r="E258" t="s">
        <v>154</v>
      </c>
      <c r="F258" t="s">
        <v>153</v>
      </c>
      <c r="G258" t="s">
        <v>10</v>
      </c>
      <c r="H258" t="s">
        <v>346</v>
      </c>
      <c r="I258" s="2" t="e">
        <f>FIND("REV",Table_Query_from_m2mdata01[[#This Row],[fdescmemo]])</f>
        <v>#VALUE!</v>
      </c>
      <c r="J258" s="2" t="e">
        <f>FIND("REV",Table_Query_from_m2mdata01[[#This Row],[fdesc]])</f>
        <v>#VALUE!</v>
      </c>
      <c r="K258" s="2" t="e">
        <f>FIND("`REV",Table_Query_from_m2mdata01[[#This Row],[fdescmemo]])</f>
        <v>#VALUE!</v>
      </c>
      <c r="L258" s="2" t="e">
        <f>FIND("`REV",Table_Query_from_m2mdata01[[#This Row],[fdesc]])</f>
        <v>#VALUE!</v>
      </c>
      <c r="M25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8" s="2" t="str">
        <f>IF(LEFT(Table_Query_from_m2mdata01[[#This Row],[fpartnoOrginal]],4)="KRBY","KRBY","")</f>
        <v/>
      </c>
      <c r="O258" s="2" t="str">
        <f>IF(Table_Query_from_m2mdata01[[#This Row],[KirbyCheck]]="KRBY",RIGHT(Table_Query_from_m2mdata01[[#This Row],[fpartnoOrginal]],LEN(Table_Query_from_m2mdata01[[#This Row],[fpartnoOrginal]])-5),"")</f>
        <v/>
      </c>
      <c r="P258" s="2" t="str">
        <f>RIGHT(IF(Table_Query_from_m2mdata01[[#This Row],[FinalRevReview]]=TRUE,"9999",IF(Table_Query_from_m2mdata01[[#This Row],[fpartrev]]="NS",Table_Query_from_m2mdata01[[#This Row],[SELECT]],Table_Query_from_m2mdata01[[#This Row],[fpartrev]])),2)</f>
        <v>03</v>
      </c>
      <c r="Q258" s="2" t="str">
        <f>CONCATENATE("DMG ", Table_Query_from_m2mdata01[[#This Row],[fpartnoOrginal]])</f>
        <v>DMG SRC-02250174-876</v>
      </c>
      <c r="R258" s="2" t="str">
        <f>IF(LEFT(Table_Query_from_m2mdata01[[#This Row],[fpartnoOrginal]],3)="419","DontPrint",(IF(LEFT(Table_Query_from_m2mdata01[[#This Row],[fpartnoOrginal]],4)="2001","DontPrint",IF(LEFT(Table_Query_from_m2mdata01[[#This Row],[fpartnoOrginal]],3)="03D","DontPrint","DoPrint"))))</f>
        <v>DoPrint</v>
      </c>
      <c r="S258" s="2" t="b">
        <f>OR(Table_Query_from_m2mdata01[[#This Row],[KirbyCheck]]="KRBY",Table_Query_from_m2mdata01[[#This Row],[Gaston?]]="DontPrint")</f>
        <v>0</v>
      </c>
      <c r="T258" s="2" t="str">
        <f>IFERROR(VLOOKUP(Table_Query_from_m2mdata01[[#This Row],[fpartnoOrginal]],GastonRef!A:D,2,FALSE),"")</f>
        <v/>
      </c>
      <c r="U258" s="2" t="str">
        <f>IFERROR(VLOOKUP(Table_Query_from_m2mdata01[[#This Row],[fpartnoOrginal]],GastonRef!A:D,3,FALSE),"")</f>
        <v/>
      </c>
      <c r="V258" s="2" t="str">
        <f>IFERROR(VLOOKUP(Table_Query_from_m2mdata01[[#This Row],[fpartnoOrginal]],GastonRef!A:D,4,FALSE),"")</f>
        <v/>
      </c>
    </row>
    <row r="259" spans="1:22" x14ac:dyDescent="0.25">
      <c r="A259" t="s">
        <v>3735</v>
      </c>
      <c r="B259" t="s">
        <v>153</v>
      </c>
      <c r="C259">
        <v>10</v>
      </c>
      <c r="D259" t="s">
        <v>6</v>
      </c>
      <c r="E259" t="s">
        <v>154</v>
      </c>
      <c r="F259" t="s">
        <v>153</v>
      </c>
      <c r="G259" t="s">
        <v>10</v>
      </c>
      <c r="H259" t="s">
        <v>346</v>
      </c>
      <c r="I259" s="2" t="e">
        <f>FIND("REV",Table_Query_from_m2mdata01[[#This Row],[fdescmemo]])</f>
        <v>#VALUE!</v>
      </c>
      <c r="J259" s="2" t="e">
        <f>FIND("REV",Table_Query_from_m2mdata01[[#This Row],[fdesc]])</f>
        <v>#VALUE!</v>
      </c>
      <c r="K259" s="2" t="e">
        <f>FIND("`REV",Table_Query_from_m2mdata01[[#This Row],[fdescmemo]])</f>
        <v>#VALUE!</v>
      </c>
      <c r="L259" s="2" t="e">
        <f>FIND("`REV",Table_Query_from_m2mdata01[[#This Row],[fdesc]])</f>
        <v>#VALUE!</v>
      </c>
      <c r="M25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59" s="2" t="str">
        <f>IF(LEFT(Table_Query_from_m2mdata01[[#This Row],[fpartnoOrginal]],4)="KRBY","KRBY","")</f>
        <v/>
      </c>
      <c r="O259" s="2" t="str">
        <f>IF(Table_Query_from_m2mdata01[[#This Row],[KirbyCheck]]="KRBY",RIGHT(Table_Query_from_m2mdata01[[#This Row],[fpartnoOrginal]],LEN(Table_Query_from_m2mdata01[[#This Row],[fpartnoOrginal]])-5),"")</f>
        <v/>
      </c>
      <c r="P259" s="2" t="str">
        <f>RIGHT(IF(Table_Query_from_m2mdata01[[#This Row],[FinalRevReview]]=TRUE,"9999",IF(Table_Query_from_m2mdata01[[#This Row],[fpartrev]]="NS",Table_Query_from_m2mdata01[[#This Row],[SELECT]],Table_Query_from_m2mdata01[[#This Row],[fpartrev]])),2)</f>
        <v>03</v>
      </c>
      <c r="Q259" s="2" t="str">
        <f>CONCATENATE("DMG ", Table_Query_from_m2mdata01[[#This Row],[fpartnoOrginal]])</f>
        <v>DMG SRC-02250174-876</v>
      </c>
      <c r="R259" s="2" t="str">
        <f>IF(LEFT(Table_Query_from_m2mdata01[[#This Row],[fpartnoOrginal]],3)="419","DontPrint",(IF(LEFT(Table_Query_from_m2mdata01[[#This Row],[fpartnoOrginal]],4)="2001","DontPrint",IF(LEFT(Table_Query_from_m2mdata01[[#This Row],[fpartnoOrginal]],3)="03D","DontPrint","DoPrint"))))</f>
        <v>DoPrint</v>
      </c>
      <c r="S259" s="2" t="b">
        <f>OR(Table_Query_from_m2mdata01[[#This Row],[KirbyCheck]]="KRBY",Table_Query_from_m2mdata01[[#This Row],[Gaston?]]="DontPrint")</f>
        <v>0</v>
      </c>
      <c r="T259" s="2" t="str">
        <f>IFERROR(VLOOKUP(Table_Query_from_m2mdata01[[#This Row],[fpartnoOrginal]],GastonRef!A:D,2,FALSE),"")</f>
        <v/>
      </c>
      <c r="U259" s="2" t="str">
        <f>IFERROR(VLOOKUP(Table_Query_from_m2mdata01[[#This Row],[fpartnoOrginal]],GastonRef!A:D,3,FALSE),"")</f>
        <v/>
      </c>
      <c r="V259" s="2" t="str">
        <f>IFERROR(VLOOKUP(Table_Query_from_m2mdata01[[#This Row],[fpartnoOrginal]],GastonRef!A:D,4,FALSE),"")</f>
        <v/>
      </c>
    </row>
    <row r="260" spans="1:22" x14ac:dyDescent="0.25">
      <c r="A260" t="s">
        <v>3736</v>
      </c>
      <c r="B260" t="s">
        <v>153</v>
      </c>
      <c r="C260">
        <v>10</v>
      </c>
      <c r="D260" t="s">
        <v>6</v>
      </c>
      <c r="E260" t="s">
        <v>154</v>
      </c>
      <c r="F260" t="s">
        <v>153</v>
      </c>
      <c r="G260" t="s">
        <v>10</v>
      </c>
      <c r="H260" t="s">
        <v>346</v>
      </c>
      <c r="I260" s="2" t="e">
        <f>FIND("REV",Table_Query_from_m2mdata01[[#This Row],[fdescmemo]])</f>
        <v>#VALUE!</v>
      </c>
      <c r="J260" s="2" t="e">
        <f>FIND("REV",Table_Query_from_m2mdata01[[#This Row],[fdesc]])</f>
        <v>#VALUE!</v>
      </c>
      <c r="K260" s="2" t="e">
        <f>FIND("`REV",Table_Query_from_m2mdata01[[#This Row],[fdescmemo]])</f>
        <v>#VALUE!</v>
      </c>
      <c r="L260" s="2" t="e">
        <f>FIND("`REV",Table_Query_from_m2mdata01[[#This Row],[fdesc]])</f>
        <v>#VALUE!</v>
      </c>
      <c r="M26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0" s="2" t="str">
        <f>IF(LEFT(Table_Query_from_m2mdata01[[#This Row],[fpartnoOrginal]],4)="KRBY","KRBY","")</f>
        <v/>
      </c>
      <c r="O260" s="2" t="str">
        <f>IF(Table_Query_from_m2mdata01[[#This Row],[KirbyCheck]]="KRBY",RIGHT(Table_Query_from_m2mdata01[[#This Row],[fpartnoOrginal]],LEN(Table_Query_from_m2mdata01[[#This Row],[fpartnoOrginal]])-5),"")</f>
        <v/>
      </c>
      <c r="P260" s="2" t="str">
        <f>RIGHT(IF(Table_Query_from_m2mdata01[[#This Row],[FinalRevReview]]=TRUE,"9999",IF(Table_Query_from_m2mdata01[[#This Row],[fpartrev]]="NS",Table_Query_from_m2mdata01[[#This Row],[SELECT]],Table_Query_from_m2mdata01[[#This Row],[fpartrev]])),2)</f>
        <v>03</v>
      </c>
      <c r="Q260" s="2" t="str">
        <f>CONCATENATE("DMG ", Table_Query_from_m2mdata01[[#This Row],[fpartnoOrginal]])</f>
        <v>DMG SRC-02250174-876</v>
      </c>
      <c r="R260" s="2" t="str">
        <f>IF(LEFT(Table_Query_from_m2mdata01[[#This Row],[fpartnoOrginal]],3)="419","DontPrint",(IF(LEFT(Table_Query_from_m2mdata01[[#This Row],[fpartnoOrginal]],4)="2001","DontPrint",IF(LEFT(Table_Query_from_m2mdata01[[#This Row],[fpartnoOrginal]],3)="03D","DontPrint","DoPrint"))))</f>
        <v>DoPrint</v>
      </c>
      <c r="S260" s="2" t="b">
        <f>OR(Table_Query_from_m2mdata01[[#This Row],[KirbyCheck]]="KRBY",Table_Query_from_m2mdata01[[#This Row],[Gaston?]]="DontPrint")</f>
        <v>0</v>
      </c>
      <c r="T260" s="2" t="str">
        <f>IFERROR(VLOOKUP(Table_Query_from_m2mdata01[[#This Row],[fpartnoOrginal]],GastonRef!A:D,2,FALSE),"")</f>
        <v/>
      </c>
      <c r="U260" s="2" t="str">
        <f>IFERROR(VLOOKUP(Table_Query_from_m2mdata01[[#This Row],[fpartnoOrginal]],GastonRef!A:D,3,FALSE),"")</f>
        <v/>
      </c>
      <c r="V260" s="2" t="str">
        <f>IFERROR(VLOOKUP(Table_Query_from_m2mdata01[[#This Row],[fpartnoOrginal]],GastonRef!A:D,4,FALSE),"")</f>
        <v/>
      </c>
    </row>
    <row r="261" spans="1:22" x14ac:dyDescent="0.25">
      <c r="A261" t="s">
        <v>3600</v>
      </c>
      <c r="B261" t="s">
        <v>45</v>
      </c>
      <c r="C261">
        <v>12</v>
      </c>
      <c r="D261" t="s">
        <v>6</v>
      </c>
      <c r="E261" t="s">
        <v>155</v>
      </c>
      <c r="F261" t="s">
        <v>45</v>
      </c>
      <c r="G261" t="s">
        <v>10</v>
      </c>
      <c r="H261" t="s">
        <v>382</v>
      </c>
      <c r="I261" s="2" t="e">
        <f>FIND("REV",Table_Query_from_m2mdata01[[#This Row],[fdescmemo]])</f>
        <v>#VALUE!</v>
      </c>
      <c r="J261" s="2" t="e">
        <f>FIND("REV",Table_Query_from_m2mdata01[[#This Row],[fdesc]])</f>
        <v>#VALUE!</v>
      </c>
      <c r="K261" s="2" t="e">
        <f>FIND("`REV",Table_Query_from_m2mdata01[[#This Row],[fdescmemo]])</f>
        <v>#VALUE!</v>
      </c>
      <c r="L261" s="2" t="e">
        <f>FIND("`REV",Table_Query_from_m2mdata01[[#This Row],[fdesc]])</f>
        <v>#VALUE!</v>
      </c>
      <c r="M26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1" s="2" t="str">
        <f>IF(LEFT(Table_Query_from_m2mdata01[[#This Row],[fpartnoOrginal]],4)="KRBY","KRBY","")</f>
        <v/>
      </c>
      <c r="O261" s="2" t="str">
        <f>IF(Table_Query_from_m2mdata01[[#This Row],[KirbyCheck]]="KRBY",RIGHT(Table_Query_from_m2mdata01[[#This Row],[fpartnoOrginal]],LEN(Table_Query_from_m2mdata01[[#This Row],[fpartnoOrginal]])-5),"")</f>
        <v/>
      </c>
      <c r="P261" s="2" t="str">
        <f>RIGHT(IF(Table_Query_from_m2mdata01[[#This Row],[FinalRevReview]]=TRUE,"9999",IF(Table_Query_from_m2mdata01[[#This Row],[fpartrev]]="NS",Table_Query_from_m2mdata01[[#This Row],[SELECT]],Table_Query_from_m2mdata01[[#This Row],[fpartrev]])),2)</f>
        <v>03</v>
      </c>
      <c r="Q261" s="2" t="str">
        <f>CONCATENATE("DMG ", Table_Query_from_m2mdata01[[#This Row],[fpartnoOrginal]])</f>
        <v>DMG SRC-02250174-880</v>
      </c>
      <c r="R261" s="2" t="str">
        <f>IF(LEFT(Table_Query_from_m2mdata01[[#This Row],[fpartnoOrginal]],3)="419","DontPrint",(IF(LEFT(Table_Query_from_m2mdata01[[#This Row],[fpartnoOrginal]],4)="2001","DontPrint",IF(LEFT(Table_Query_from_m2mdata01[[#This Row],[fpartnoOrginal]],3)="03D","DontPrint","DoPrint"))))</f>
        <v>DoPrint</v>
      </c>
      <c r="S261" s="2" t="b">
        <f>OR(Table_Query_from_m2mdata01[[#This Row],[KirbyCheck]]="KRBY",Table_Query_from_m2mdata01[[#This Row],[Gaston?]]="DontPrint")</f>
        <v>0</v>
      </c>
      <c r="T261" s="2" t="str">
        <f>IFERROR(VLOOKUP(Table_Query_from_m2mdata01[[#This Row],[fpartnoOrginal]],GastonRef!A:D,2,FALSE),"")</f>
        <v/>
      </c>
      <c r="U261" s="2" t="str">
        <f>IFERROR(VLOOKUP(Table_Query_from_m2mdata01[[#This Row],[fpartnoOrginal]],GastonRef!A:D,3,FALSE),"")</f>
        <v/>
      </c>
      <c r="V261" s="2" t="str">
        <f>IFERROR(VLOOKUP(Table_Query_from_m2mdata01[[#This Row],[fpartnoOrginal]],GastonRef!A:D,4,FALSE),"")</f>
        <v/>
      </c>
    </row>
    <row r="262" spans="1:22" x14ac:dyDescent="0.25">
      <c r="A262" t="s">
        <v>3601</v>
      </c>
      <c r="B262" t="s">
        <v>45</v>
      </c>
      <c r="C262">
        <v>4</v>
      </c>
      <c r="D262" t="s">
        <v>6</v>
      </c>
      <c r="E262" t="s">
        <v>155</v>
      </c>
      <c r="F262" t="s">
        <v>45</v>
      </c>
      <c r="G262" t="s">
        <v>10</v>
      </c>
      <c r="H262" t="s">
        <v>382</v>
      </c>
      <c r="I262" s="2" t="e">
        <f>FIND("REV",Table_Query_from_m2mdata01[[#This Row],[fdescmemo]])</f>
        <v>#VALUE!</v>
      </c>
      <c r="J262" s="2" t="e">
        <f>FIND("REV",Table_Query_from_m2mdata01[[#This Row],[fdesc]])</f>
        <v>#VALUE!</v>
      </c>
      <c r="K262" s="2" t="e">
        <f>FIND("`REV",Table_Query_from_m2mdata01[[#This Row],[fdescmemo]])</f>
        <v>#VALUE!</v>
      </c>
      <c r="L262" s="2" t="e">
        <f>FIND("`REV",Table_Query_from_m2mdata01[[#This Row],[fdesc]])</f>
        <v>#VALUE!</v>
      </c>
      <c r="M26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2" s="2" t="str">
        <f>IF(LEFT(Table_Query_from_m2mdata01[[#This Row],[fpartnoOrginal]],4)="KRBY","KRBY","")</f>
        <v/>
      </c>
      <c r="O262" s="2" t="str">
        <f>IF(Table_Query_from_m2mdata01[[#This Row],[KirbyCheck]]="KRBY",RIGHT(Table_Query_from_m2mdata01[[#This Row],[fpartnoOrginal]],LEN(Table_Query_from_m2mdata01[[#This Row],[fpartnoOrginal]])-5),"")</f>
        <v/>
      </c>
      <c r="P262" s="2" t="str">
        <f>RIGHT(IF(Table_Query_from_m2mdata01[[#This Row],[FinalRevReview]]=TRUE,"9999",IF(Table_Query_from_m2mdata01[[#This Row],[fpartrev]]="NS",Table_Query_from_m2mdata01[[#This Row],[SELECT]],Table_Query_from_m2mdata01[[#This Row],[fpartrev]])),2)</f>
        <v>03</v>
      </c>
      <c r="Q262" s="2" t="str">
        <f>CONCATENATE("DMG ", Table_Query_from_m2mdata01[[#This Row],[fpartnoOrginal]])</f>
        <v>DMG SRC-02250174-880</v>
      </c>
      <c r="R262" s="2" t="str">
        <f>IF(LEFT(Table_Query_from_m2mdata01[[#This Row],[fpartnoOrginal]],3)="419","DontPrint",(IF(LEFT(Table_Query_from_m2mdata01[[#This Row],[fpartnoOrginal]],4)="2001","DontPrint",IF(LEFT(Table_Query_from_m2mdata01[[#This Row],[fpartnoOrginal]],3)="03D","DontPrint","DoPrint"))))</f>
        <v>DoPrint</v>
      </c>
      <c r="S262" s="2" t="b">
        <f>OR(Table_Query_from_m2mdata01[[#This Row],[KirbyCheck]]="KRBY",Table_Query_from_m2mdata01[[#This Row],[Gaston?]]="DontPrint")</f>
        <v>0</v>
      </c>
      <c r="T262" s="2" t="str">
        <f>IFERROR(VLOOKUP(Table_Query_from_m2mdata01[[#This Row],[fpartnoOrginal]],GastonRef!A:D,2,FALSE),"")</f>
        <v/>
      </c>
      <c r="U262" s="2" t="str">
        <f>IFERROR(VLOOKUP(Table_Query_from_m2mdata01[[#This Row],[fpartnoOrginal]],GastonRef!A:D,3,FALSE),"")</f>
        <v/>
      </c>
      <c r="V262" s="2" t="str">
        <f>IFERROR(VLOOKUP(Table_Query_from_m2mdata01[[#This Row],[fpartnoOrginal]],GastonRef!A:D,4,FALSE),"")</f>
        <v/>
      </c>
    </row>
    <row r="263" spans="1:22" x14ac:dyDescent="0.25">
      <c r="A263" t="s">
        <v>3602</v>
      </c>
      <c r="B263" t="s">
        <v>45</v>
      </c>
      <c r="C263">
        <v>10</v>
      </c>
      <c r="D263" t="s">
        <v>6</v>
      </c>
      <c r="E263" t="s">
        <v>510</v>
      </c>
      <c r="F263" t="s">
        <v>45</v>
      </c>
      <c r="G263" t="s">
        <v>10</v>
      </c>
      <c r="H263" t="s">
        <v>509</v>
      </c>
      <c r="I263" s="2" t="e">
        <f>FIND("REV",Table_Query_from_m2mdata01[[#This Row],[fdescmemo]])</f>
        <v>#VALUE!</v>
      </c>
      <c r="J263" s="2" t="e">
        <f>FIND("REV",Table_Query_from_m2mdata01[[#This Row],[fdesc]])</f>
        <v>#VALUE!</v>
      </c>
      <c r="K263" s="2" t="e">
        <f>FIND("`REV",Table_Query_from_m2mdata01[[#This Row],[fdescmemo]])</f>
        <v>#VALUE!</v>
      </c>
      <c r="L263" s="2" t="e">
        <f>FIND("`REV",Table_Query_from_m2mdata01[[#This Row],[fdesc]])</f>
        <v>#VALUE!</v>
      </c>
      <c r="M26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3" s="2" t="str">
        <f>IF(LEFT(Table_Query_from_m2mdata01[[#This Row],[fpartnoOrginal]],4)="KRBY","KRBY","")</f>
        <v/>
      </c>
      <c r="O263" s="2" t="str">
        <f>IF(Table_Query_from_m2mdata01[[#This Row],[KirbyCheck]]="KRBY",RIGHT(Table_Query_from_m2mdata01[[#This Row],[fpartnoOrginal]],LEN(Table_Query_from_m2mdata01[[#This Row],[fpartnoOrginal]])-5),"")</f>
        <v/>
      </c>
      <c r="P263" s="2" t="str">
        <f>RIGHT(IF(Table_Query_from_m2mdata01[[#This Row],[FinalRevReview]]=TRUE,"9999",IF(Table_Query_from_m2mdata01[[#This Row],[fpartrev]]="NS",Table_Query_from_m2mdata01[[#This Row],[SELECT]],Table_Query_from_m2mdata01[[#This Row],[fpartrev]])),2)</f>
        <v>03</v>
      </c>
      <c r="Q263" s="2" t="str">
        <f>CONCATENATE("DMG ", Table_Query_from_m2mdata01[[#This Row],[fpartnoOrginal]])</f>
        <v>DMG SRC-02250174-889</v>
      </c>
      <c r="R263" s="2" t="str">
        <f>IF(LEFT(Table_Query_from_m2mdata01[[#This Row],[fpartnoOrginal]],3)="419","DontPrint",(IF(LEFT(Table_Query_from_m2mdata01[[#This Row],[fpartnoOrginal]],4)="2001","DontPrint",IF(LEFT(Table_Query_from_m2mdata01[[#This Row],[fpartnoOrginal]],3)="03D","DontPrint","DoPrint"))))</f>
        <v>DoPrint</v>
      </c>
      <c r="S263" s="2" t="b">
        <f>OR(Table_Query_from_m2mdata01[[#This Row],[KirbyCheck]]="KRBY",Table_Query_from_m2mdata01[[#This Row],[Gaston?]]="DontPrint")</f>
        <v>0</v>
      </c>
      <c r="T263" s="2" t="str">
        <f>IFERROR(VLOOKUP(Table_Query_from_m2mdata01[[#This Row],[fpartnoOrginal]],GastonRef!A:D,2,FALSE),"")</f>
        <v/>
      </c>
      <c r="U263" s="2" t="str">
        <f>IFERROR(VLOOKUP(Table_Query_from_m2mdata01[[#This Row],[fpartnoOrginal]],GastonRef!A:D,3,FALSE),"")</f>
        <v/>
      </c>
      <c r="V263" s="2" t="str">
        <f>IFERROR(VLOOKUP(Table_Query_from_m2mdata01[[#This Row],[fpartnoOrginal]],GastonRef!A:D,4,FALSE),"")</f>
        <v/>
      </c>
    </row>
    <row r="264" spans="1:22" x14ac:dyDescent="0.25">
      <c r="A264" t="s">
        <v>3603</v>
      </c>
      <c r="B264" t="s">
        <v>45</v>
      </c>
      <c r="C264">
        <v>10</v>
      </c>
      <c r="D264" t="s">
        <v>6</v>
      </c>
      <c r="E264" t="s">
        <v>510</v>
      </c>
      <c r="F264" t="s">
        <v>45</v>
      </c>
      <c r="G264" t="s">
        <v>10</v>
      </c>
      <c r="H264" t="s">
        <v>509</v>
      </c>
      <c r="I264" s="2" t="e">
        <f>FIND("REV",Table_Query_from_m2mdata01[[#This Row],[fdescmemo]])</f>
        <v>#VALUE!</v>
      </c>
      <c r="J264" s="2" t="e">
        <f>FIND("REV",Table_Query_from_m2mdata01[[#This Row],[fdesc]])</f>
        <v>#VALUE!</v>
      </c>
      <c r="K264" s="2" t="e">
        <f>FIND("`REV",Table_Query_from_m2mdata01[[#This Row],[fdescmemo]])</f>
        <v>#VALUE!</v>
      </c>
      <c r="L264" s="2" t="e">
        <f>FIND("`REV",Table_Query_from_m2mdata01[[#This Row],[fdesc]])</f>
        <v>#VALUE!</v>
      </c>
      <c r="M26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4" s="2" t="str">
        <f>IF(LEFT(Table_Query_from_m2mdata01[[#This Row],[fpartnoOrginal]],4)="KRBY","KRBY","")</f>
        <v/>
      </c>
      <c r="O264" s="2" t="str">
        <f>IF(Table_Query_from_m2mdata01[[#This Row],[KirbyCheck]]="KRBY",RIGHT(Table_Query_from_m2mdata01[[#This Row],[fpartnoOrginal]],LEN(Table_Query_from_m2mdata01[[#This Row],[fpartnoOrginal]])-5),"")</f>
        <v/>
      </c>
      <c r="P264" s="2" t="str">
        <f>RIGHT(IF(Table_Query_from_m2mdata01[[#This Row],[FinalRevReview]]=TRUE,"9999",IF(Table_Query_from_m2mdata01[[#This Row],[fpartrev]]="NS",Table_Query_from_m2mdata01[[#This Row],[SELECT]],Table_Query_from_m2mdata01[[#This Row],[fpartrev]])),2)</f>
        <v>03</v>
      </c>
      <c r="Q264" s="2" t="str">
        <f>CONCATENATE("DMG ", Table_Query_from_m2mdata01[[#This Row],[fpartnoOrginal]])</f>
        <v>DMG SRC-02250174-889</v>
      </c>
      <c r="R264" s="2" t="str">
        <f>IF(LEFT(Table_Query_from_m2mdata01[[#This Row],[fpartnoOrginal]],3)="419","DontPrint",(IF(LEFT(Table_Query_from_m2mdata01[[#This Row],[fpartnoOrginal]],4)="2001","DontPrint",IF(LEFT(Table_Query_from_m2mdata01[[#This Row],[fpartnoOrginal]],3)="03D","DontPrint","DoPrint"))))</f>
        <v>DoPrint</v>
      </c>
      <c r="S264" s="2" t="b">
        <f>OR(Table_Query_from_m2mdata01[[#This Row],[KirbyCheck]]="KRBY",Table_Query_from_m2mdata01[[#This Row],[Gaston?]]="DontPrint")</f>
        <v>0</v>
      </c>
      <c r="T264" s="2" t="str">
        <f>IFERROR(VLOOKUP(Table_Query_from_m2mdata01[[#This Row],[fpartnoOrginal]],GastonRef!A:D,2,FALSE),"")</f>
        <v/>
      </c>
      <c r="U264" s="2" t="str">
        <f>IFERROR(VLOOKUP(Table_Query_from_m2mdata01[[#This Row],[fpartnoOrginal]],GastonRef!A:D,3,FALSE),"")</f>
        <v/>
      </c>
      <c r="V264" s="2" t="str">
        <f>IFERROR(VLOOKUP(Table_Query_from_m2mdata01[[#This Row],[fpartnoOrginal]],GastonRef!A:D,4,FALSE),"")</f>
        <v/>
      </c>
    </row>
    <row r="265" spans="1:22" x14ac:dyDescent="0.25">
      <c r="A265" t="s">
        <v>3604</v>
      </c>
      <c r="B265" t="s">
        <v>45</v>
      </c>
      <c r="C265">
        <v>10</v>
      </c>
      <c r="D265" t="s">
        <v>6</v>
      </c>
      <c r="E265" t="s">
        <v>510</v>
      </c>
      <c r="F265" t="s">
        <v>45</v>
      </c>
      <c r="G265" t="s">
        <v>10</v>
      </c>
      <c r="H265" t="s">
        <v>509</v>
      </c>
      <c r="I265" s="2" t="e">
        <f>FIND("REV",Table_Query_from_m2mdata01[[#This Row],[fdescmemo]])</f>
        <v>#VALUE!</v>
      </c>
      <c r="J265" s="2" t="e">
        <f>FIND("REV",Table_Query_from_m2mdata01[[#This Row],[fdesc]])</f>
        <v>#VALUE!</v>
      </c>
      <c r="K265" s="2" t="e">
        <f>FIND("`REV",Table_Query_from_m2mdata01[[#This Row],[fdescmemo]])</f>
        <v>#VALUE!</v>
      </c>
      <c r="L265" s="2" t="e">
        <f>FIND("`REV",Table_Query_from_m2mdata01[[#This Row],[fdesc]])</f>
        <v>#VALUE!</v>
      </c>
      <c r="M26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5" s="2" t="str">
        <f>IF(LEFT(Table_Query_from_m2mdata01[[#This Row],[fpartnoOrginal]],4)="KRBY","KRBY","")</f>
        <v/>
      </c>
      <c r="O265" s="2" t="str">
        <f>IF(Table_Query_from_m2mdata01[[#This Row],[KirbyCheck]]="KRBY",RIGHT(Table_Query_from_m2mdata01[[#This Row],[fpartnoOrginal]],LEN(Table_Query_from_m2mdata01[[#This Row],[fpartnoOrginal]])-5),"")</f>
        <v/>
      </c>
      <c r="P265" s="2" t="str">
        <f>RIGHT(IF(Table_Query_from_m2mdata01[[#This Row],[FinalRevReview]]=TRUE,"9999",IF(Table_Query_from_m2mdata01[[#This Row],[fpartrev]]="NS",Table_Query_from_m2mdata01[[#This Row],[SELECT]],Table_Query_from_m2mdata01[[#This Row],[fpartrev]])),2)</f>
        <v>03</v>
      </c>
      <c r="Q265" s="2" t="str">
        <f>CONCATENATE("DMG ", Table_Query_from_m2mdata01[[#This Row],[fpartnoOrginal]])</f>
        <v>DMG SRC-02250174-889</v>
      </c>
      <c r="R265" s="2" t="str">
        <f>IF(LEFT(Table_Query_from_m2mdata01[[#This Row],[fpartnoOrginal]],3)="419","DontPrint",(IF(LEFT(Table_Query_from_m2mdata01[[#This Row],[fpartnoOrginal]],4)="2001","DontPrint",IF(LEFT(Table_Query_from_m2mdata01[[#This Row],[fpartnoOrginal]],3)="03D","DontPrint","DoPrint"))))</f>
        <v>DoPrint</v>
      </c>
      <c r="S265" s="2" t="b">
        <f>OR(Table_Query_from_m2mdata01[[#This Row],[KirbyCheck]]="KRBY",Table_Query_from_m2mdata01[[#This Row],[Gaston?]]="DontPrint")</f>
        <v>0</v>
      </c>
      <c r="T265" s="2" t="str">
        <f>IFERROR(VLOOKUP(Table_Query_from_m2mdata01[[#This Row],[fpartnoOrginal]],GastonRef!A:D,2,FALSE),"")</f>
        <v/>
      </c>
      <c r="U265" s="2" t="str">
        <f>IFERROR(VLOOKUP(Table_Query_from_m2mdata01[[#This Row],[fpartnoOrginal]],GastonRef!A:D,3,FALSE),"")</f>
        <v/>
      </c>
      <c r="V265" s="2" t="str">
        <f>IFERROR(VLOOKUP(Table_Query_from_m2mdata01[[#This Row],[fpartnoOrginal]],GastonRef!A:D,4,FALSE),"")</f>
        <v/>
      </c>
    </row>
    <row r="266" spans="1:22" x14ac:dyDescent="0.25">
      <c r="A266" t="s">
        <v>3605</v>
      </c>
      <c r="B266" t="s">
        <v>42</v>
      </c>
      <c r="C266">
        <v>10</v>
      </c>
      <c r="D266" t="s">
        <v>6</v>
      </c>
      <c r="E266" t="s">
        <v>240</v>
      </c>
      <c r="F266" t="s">
        <v>42</v>
      </c>
      <c r="G266" t="s">
        <v>10</v>
      </c>
      <c r="H266" t="s">
        <v>380</v>
      </c>
      <c r="I266" s="2" t="e">
        <f>FIND("REV",Table_Query_from_m2mdata01[[#This Row],[fdescmemo]])</f>
        <v>#VALUE!</v>
      </c>
      <c r="J266" s="2" t="e">
        <f>FIND("REV",Table_Query_from_m2mdata01[[#This Row],[fdesc]])</f>
        <v>#VALUE!</v>
      </c>
      <c r="K266" s="2" t="e">
        <f>FIND("`REV",Table_Query_from_m2mdata01[[#This Row],[fdescmemo]])</f>
        <v>#VALUE!</v>
      </c>
      <c r="L266" s="2" t="e">
        <f>FIND("`REV",Table_Query_from_m2mdata01[[#This Row],[fdesc]])</f>
        <v>#VALUE!</v>
      </c>
      <c r="M26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6" s="2" t="str">
        <f>IF(LEFT(Table_Query_from_m2mdata01[[#This Row],[fpartnoOrginal]],4)="KRBY","KRBY","")</f>
        <v/>
      </c>
      <c r="O266" s="2" t="str">
        <f>IF(Table_Query_from_m2mdata01[[#This Row],[KirbyCheck]]="KRBY",RIGHT(Table_Query_from_m2mdata01[[#This Row],[fpartnoOrginal]],LEN(Table_Query_from_m2mdata01[[#This Row],[fpartnoOrginal]])-5),"")</f>
        <v/>
      </c>
      <c r="P266" s="2" t="str">
        <f>RIGHT(IF(Table_Query_from_m2mdata01[[#This Row],[FinalRevReview]]=TRUE,"9999",IF(Table_Query_from_m2mdata01[[#This Row],[fpartrev]]="NS",Table_Query_from_m2mdata01[[#This Row],[SELECT]],Table_Query_from_m2mdata01[[#This Row],[fpartrev]])),2)</f>
        <v>01</v>
      </c>
      <c r="Q266" s="2" t="str">
        <f>CONCATENATE("DMG ", Table_Query_from_m2mdata01[[#This Row],[fpartnoOrginal]])</f>
        <v>DMG SRC-02250174-953</v>
      </c>
      <c r="R266" s="2" t="str">
        <f>IF(LEFT(Table_Query_from_m2mdata01[[#This Row],[fpartnoOrginal]],3)="419","DontPrint",(IF(LEFT(Table_Query_from_m2mdata01[[#This Row],[fpartnoOrginal]],4)="2001","DontPrint",IF(LEFT(Table_Query_from_m2mdata01[[#This Row],[fpartnoOrginal]],3)="03D","DontPrint","DoPrint"))))</f>
        <v>DoPrint</v>
      </c>
      <c r="S266" s="2" t="b">
        <f>OR(Table_Query_from_m2mdata01[[#This Row],[KirbyCheck]]="KRBY",Table_Query_from_m2mdata01[[#This Row],[Gaston?]]="DontPrint")</f>
        <v>0</v>
      </c>
      <c r="T266" s="2" t="str">
        <f>IFERROR(VLOOKUP(Table_Query_from_m2mdata01[[#This Row],[fpartnoOrginal]],GastonRef!A:D,2,FALSE),"")</f>
        <v/>
      </c>
      <c r="U266" s="2" t="str">
        <f>IFERROR(VLOOKUP(Table_Query_from_m2mdata01[[#This Row],[fpartnoOrginal]],GastonRef!A:D,3,FALSE),"")</f>
        <v/>
      </c>
      <c r="V266" s="2" t="str">
        <f>IFERROR(VLOOKUP(Table_Query_from_m2mdata01[[#This Row],[fpartnoOrginal]],GastonRef!A:D,4,FALSE),"")</f>
        <v/>
      </c>
    </row>
    <row r="267" spans="1:22" x14ac:dyDescent="0.25">
      <c r="A267" t="s">
        <v>3606</v>
      </c>
      <c r="B267" t="s">
        <v>42</v>
      </c>
      <c r="C267">
        <v>5</v>
      </c>
      <c r="D267" t="s">
        <v>6</v>
      </c>
      <c r="E267" t="s">
        <v>240</v>
      </c>
      <c r="F267" t="s">
        <v>42</v>
      </c>
      <c r="G267" t="s">
        <v>10</v>
      </c>
      <c r="H267" t="s">
        <v>380</v>
      </c>
      <c r="I267" s="2" t="e">
        <f>FIND("REV",Table_Query_from_m2mdata01[[#This Row],[fdescmemo]])</f>
        <v>#VALUE!</v>
      </c>
      <c r="J267" s="2" t="e">
        <f>FIND("REV",Table_Query_from_m2mdata01[[#This Row],[fdesc]])</f>
        <v>#VALUE!</v>
      </c>
      <c r="K267" s="2" t="e">
        <f>FIND("`REV",Table_Query_from_m2mdata01[[#This Row],[fdescmemo]])</f>
        <v>#VALUE!</v>
      </c>
      <c r="L267" s="2" t="e">
        <f>FIND("`REV",Table_Query_from_m2mdata01[[#This Row],[fdesc]])</f>
        <v>#VALUE!</v>
      </c>
      <c r="M26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7" s="2" t="str">
        <f>IF(LEFT(Table_Query_from_m2mdata01[[#This Row],[fpartnoOrginal]],4)="KRBY","KRBY","")</f>
        <v/>
      </c>
      <c r="O267" s="2" t="str">
        <f>IF(Table_Query_from_m2mdata01[[#This Row],[KirbyCheck]]="KRBY",RIGHT(Table_Query_from_m2mdata01[[#This Row],[fpartnoOrginal]],LEN(Table_Query_from_m2mdata01[[#This Row],[fpartnoOrginal]])-5),"")</f>
        <v/>
      </c>
      <c r="P267" s="2" t="str">
        <f>RIGHT(IF(Table_Query_from_m2mdata01[[#This Row],[FinalRevReview]]=TRUE,"9999",IF(Table_Query_from_m2mdata01[[#This Row],[fpartrev]]="NS",Table_Query_from_m2mdata01[[#This Row],[SELECT]],Table_Query_from_m2mdata01[[#This Row],[fpartrev]])),2)</f>
        <v>01</v>
      </c>
      <c r="Q267" s="2" t="str">
        <f>CONCATENATE("DMG ", Table_Query_from_m2mdata01[[#This Row],[fpartnoOrginal]])</f>
        <v>DMG SRC-02250174-953</v>
      </c>
      <c r="R267" s="2" t="str">
        <f>IF(LEFT(Table_Query_from_m2mdata01[[#This Row],[fpartnoOrginal]],3)="419","DontPrint",(IF(LEFT(Table_Query_from_m2mdata01[[#This Row],[fpartnoOrginal]],4)="2001","DontPrint",IF(LEFT(Table_Query_from_m2mdata01[[#This Row],[fpartnoOrginal]],3)="03D","DontPrint","DoPrint"))))</f>
        <v>DoPrint</v>
      </c>
      <c r="S267" s="2" t="b">
        <f>OR(Table_Query_from_m2mdata01[[#This Row],[KirbyCheck]]="KRBY",Table_Query_from_m2mdata01[[#This Row],[Gaston?]]="DontPrint")</f>
        <v>0</v>
      </c>
      <c r="T267" s="2" t="str">
        <f>IFERROR(VLOOKUP(Table_Query_from_m2mdata01[[#This Row],[fpartnoOrginal]],GastonRef!A:D,2,FALSE),"")</f>
        <v/>
      </c>
      <c r="U267" s="2" t="str">
        <f>IFERROR(VLOOKUP(Table_Query_from_m2mdata01[[#This Row],[fpartnoOrginal]],GastonRef!A:D,3,FALSE),"")</f>
        <v/>
      </c>
      <c r="V267" s="2" t="str">
        <f>IFERROR(VLOOKUP(Table_Query_from_m2mdata01[[#This Row],[fpartnoOrginal]],GastonRef!A:D,4,FALSE),"")</f>
        <v/>
      </c>
    </row>
    <row r="268" spans="1:22" x14ac:dyDescent="0.25">
      <c r="A268" t="s">
        <v>3607</v>
      </c>
      <c r="B268" t="s">
        <v>42</v>
      </c>
      <c r="C268">
        <v>10</v>
      </c>
      <c r="D268" t="s">
        <v>6</v>
      </c>
      <c r="E268" t="s">
        <v>240</v>
      </c>
      <c r="F268" t="s">
        <v>42</v>
      </c>
      <c r="G268" t="s">
        <v>10</v>
      </c>
      <c r="H268" t="s">
        <v>380</v>
      </c>
      <c r="I268" s="2" t="e">
        <f>FIND("REV",Table_Query_from_m2mdata01[[#This Row],[fdescmemo]])</f>
        <v>#VALUE!</v>
      </c>
      <c r="J268" s="2" t="e">
        <f>FIND("REV",Table_Query_from_m2mdata01[[#This Row],[fdesc]])</f>
        <v>#VALUE!</v>
      </c>
      <c r="K268" s="2" t="e">
        <f>FIND("`REV",Table_Query_from_m2mdata01[[#This Row],[fdescmemo]])</f>
        <v>#VALUE!</v>
      </c>
      <c r="L268" s="2" t="e">
        <f>FIND("`REV",Table_Query_from_m2mdata01[[#This Row],[fdesc]])</f>
        <v>#VALUE!</v>
      </c>
      <c r="M26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8" s="2" t="str">
        <f>IF(LEFT(Table_Query_from_m2mdata01[[#This Row],[fpartnoOrginal]],4)="KRBY","KRBY","")</f>
        <v/>
      </c>
      <c r="O268" s="2" t="str">
        <f>IF(Table_Query_from_m2mdata01[[#This Row],[KirbyCheck]]="KRBY",RIGHT(Table_Query_from_m2mdata01[[#This Row],[fpartnoOrginal]],LEN(Table_Query_from_m2mdata01[[#This Row],[fpartnoOrginal]])-5),"")</f>
        <v/>
      </c>
      <c r="P268" s="2" t="str">
        <f>RIGHT(IF(Table_Query_from_m2mdata01[[#This Row],[FinalRevReview]]=TRUE,"9999",IF(Table_Query_from_m2mdata01[[#This Row],[fpartrev]]="NS",Table_Query_from_m2mdata01[[#This Row],[SELECT]],Table_Query_from_m2mdata01[[#This Row],[fpartrev]])),2)</f>
        <v>01</v>
      </c>
      <c r="Q268" s="2" t="str">
        <f>CONCATENATE("DMG ", Table_Query_from_m2mdata01[[#This Row],[fpartnoOrginal]])</f>
        <v>DMG SRC-02250174-953</v>
      </c>
      <c r="R268" s="2" t="str">
        <f>IF(LEFT(Table_Query_from_m2mdata01[[#This Row],[fpartnoOrginal]],3)="419","DontPrint",(IF(LEFT(Table_Query_from_m2mdata01[[#This Row],[fpartnoOrginal]],4)="2001","DontPrint",IF(LEFT(Table_Query_from_m2mdata01[[#This Row],[fpartnoOrginal]],3)="03D","DontPrint","DoPrint"))))</f>
        <v>DoPrint</v>
      </c>
      <c r="S268" s="2" t="b">
        <f>OR(Table_Query_from_m2mdata01[[#This Row],[KirbyCheck]]="KRBY",Table_Query_from_m2mdata01[[#This Row],[Gaston?]]="DontPrint")</f>
        <v>0</v>
      </c>
      <c r="T268" s="2" t="str">
        <f>IFERROR(VLOOKUP(Table_Query_from_m2mdata01[[#This Row],[fpartnoOrginal]],GastonRef!A:D,2,FALSE),"")</f>
        <v/>
      </c>
      <c r="U268" s="2" t="str">
        <f>IFERROR(VLOOKUP(Table_Query_from_m2mdata01[[#This Row],[fpartnoOrginal]],GastonRef!A:D,3,FALSE),"")</f>
        <v/>
      </c>
      <c r="V268" s="2" t="str">
        <f>IFERROR(VLOOKUP(Table_Query_from_m2mdata01[[#This Row],[fpartnoOrginal]],GastonRef!A:D,4,FALSE),"")</f>
        <v/>
      </c>
    </row>
    <row r="269" spans="1:22" x14ac:dyDescent="0.25">
      <c r="A269" t="s">
        <v>3737</v>
      </c>
      <c r="B269" t="s">
        <v>42</v>
      </c>
      <c r="C269">
        <v>10</v>
      </c>
      <c r="D269" t="s">
        <v>6</v>
      </c>
      <c r="E269" t="s">
        <v>240</v>
      </c>
      <c r="F269" t="s">
        <v>42</v>
      </c>
      <c r="G269" t="s">
        <v>10</v>
      </c>
      <c r="H269" t="s">
        <v>380</v>
      </c>
      <c r="I269" s="2" t="e">
        <f>FIND("REV",Table_Query_from_m2mdata01[[#This Row],[fdescmemo]])</f>
        <v>#VALUE!</v>
      </c>
      <c r="J269" s="2" t="e">
        <f>FIND("REV",Table_Query_from_m2mdata01[[#This Row],[fdesc]])</f>
        <v>#VALUE!</v>
      </c>
      <c r="K269" s="2" t="e">
        <f>FIND("`REV",Table_Query_from_m2mdata01[[#This Row],[fdescmemo]])</f>
        <v>#VALUE!</v>
      </c>
      <c r="L269" s="2" t="e">
        <f>FIND("`REV",Table_Query_from_m2mdata01[[#This Row],[fdesc]])</f>
        <v>#VALUE!</v>
      </c>
      <c r="M26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69" s="2" t="str">
        <f>IF(LEFT(Table_Query_from_m2mdata01[[#This Row],[fpartnoOrginal]],4)="KRBY","KRBY","")</f>
        <v/>
      </c>
      <c r="O269" s="2" t="str">
        <f>IF(Table_Query_from_m2mdata01[[#This Row],[KirbyCheck]]="KRBY",RIGHT(Table_Query_from_m2mdata01[[#This Row],[fpartnoOrginal]],LEN(Table_Query_from_m2mdata01[[#This Row],[fpartnoOrginal]])-5),"")</f>
        <v/>
      </c>
      <c r="P269" s="2" t="str">
        <f>RIGHT(IF(Table_Query_from_m2mdata01[[#This Row],[FinalRevReview]]=TRUE,"9999",IF(Table_Query_from_m2mdata01[[#This Row],[fpartrev]]="NS",Table_Query_from_m2mdata01[[#This Row],[SELECT]],Table_Query_from_m2mdata01[[#This Row],[fpartrev]])),2)</f>
        <v>01</v>
      </c>
      <c r="Q269" s="2" t="str">
        <f>CONCATENATE("DMG ", Table_Query_from_m2mdata01[[#This Row],[fpartnoOrginal]])</f>
        <v>DMG SRC-02250174-953</v>
      </c>
      <c r="R269" s="2" t="str">
        <f>IF(LEFT(Table_Query_from_m2mdata01[[#This Row],[fpartnoOrginal]],3)="419","DontPrint",(IF(LEFT(Table_Query_from_m2mdata01[[#This Row],[fpartnoOrginal]],4)="2001","DontPrint",IF(LEFT(Table_Query_from_m2mdata01[[#This Row],[fpartnoOrginal]],3)="03D","DontPrint","DoPrint"))))</f>
        <v>DoPrint</v>
      </c>
      <c r="S269" s="2" t="b">
        <f>OR(Table_Query_from_m2mdata01[[#This Row],[KirbyCheck]]="KRBY",Table_Query_from_m2mdata01[[#This Row],[Gaston?]]="DontPrint")</f>
        <v>0</v>
      </c>
      <c r="T269" s="2" t="str">
        <f>IFERROR(VLOOKUP(Table_Query_from_m2mdata01[[#This Row],[fpartnoOrginal]],GastonRef!A:D,2,FALSE),"")</f>
        <v/>
      </c>
      <c r="U269" s="2" t="str">
        <f>IFERROR(VLOOKUP(Table_Query_from_m2mdata01[[#This Row],[fpartnoOrginal]],GastonRef!A:D,3,FALSE),"")</f>
        <v/>
      </c>
      <c r="V269" s="2" t="str">
        <f>IFERROR(VLOOKUP(Table_Query_from_m2mdata01[[#This Row],[fpartnoOrginal]],GastonRef!A:D,4,FALSE),"")</f>
        <v/>
      </c>
    </row>
    <row r="270" spans="1:22" x14ac:dyDescent="0.25">
      <c r="A270" t="s">
        <v>3608</v>
      </c>
      <c r="B270" t="s">
        <v>45</v>
      </c>
      <c r="C270">
        <v>10</v>
      </c>
      <c r="D270" t="s">
        <v>6</v>
      </c>
      <c r="E270" t="s">
        <v>248</v>
      </c>
      <c r="F270" t="s">
        <v>45</v>
      </c>
      <c r="G270" t="s">
        <v>10</v>
      </c>
      <c r="H270" t="s">
        <v>401</v>
      </c>
      <c r="I270" s="2" t="e">
        <f>FIND("REV",Table_Query_from_m2mdata01[[#This Row],[fdescmemo]])</f>
        <v>#VALUE!</v>
      </c>
      <c r="J270" s="2" t="e">
        <f>FIND("REV",Table_Query_from_m2mdata01[[#This Row],[fdesc]])</f>
        <v>#VALUE!</v>
      </c>
      <c r="K270" s="2" t="e">
        <f>FIND("`REV",Table_Query_from_m2mdata01[[#This Row],[fdescmemo]])</f>
        <v>#VALUE!</v>
      </c>
      <c r="L270" s="2" t="e">
        <f>FIND("`REV",Table_Query_from_m2mdata01[[#This Row],[fdesc]])</f>
        <v>#VALUE!</v>
      </c>
      <c r="M27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0" s="2" t="str">
        <f>IF(LEFT(Table_Query_from_m2mdata01[[#This Row],[fpartnoOrginal]],4)="KRBY","KRBY","")</f>
        <v/>
      </c>
      <c r="O270" s="2" t="str">
        <f>IF(Table_Query_from_m2mdata01[[#This Row],[KirbyCheck]]="KRBY",RIGHT(Table_Query_from_m2mdata01[[#This Row],[fpartnoOrginal]],LEN(Table_Query_from_m2mdata01[[#This Row],[fpartnoOrginal]])-5),"")</f>
        <v/>
      </c>
      <c r="P270" s="2" t="str">
        <f>RIGHT(IF(Table_Query_from_m2mdata01[[#This Row],[FinalRevReview]]=TRUE,"9999",IF(Table_Query_from_m2mdata01[[#This Row],[fpartrev]]="NS",Table_Query_from_m2mdata01[[#This Row],[SELECT]],Table_Query_from_m2mdata01[[#This Row],[fpartrev]])),2)</f>
        <v>03</v>
      </c>
      <c r="Q270" s="2" t="str">
        <f>CONCATENATE("DMG ", Table_Query_from_m2mdata01[[#This Row],[fpartnoOrginal]])</f>
        <v>DMG SRC-02250174-956</v>
      </c>
      <c r="R270" s="2" t="str">
        <f>IF(LEFT(Table_Query_from_m2mdata01[[#This Row],[fpartnoOrginal]],3)="419","DontPrint",(IF(LEFT(Table_Query_from_m2mdata01[[#This Row],[fpartnoOrginal]],4)="2001","DontPrint",IF(LEFT(Table_Query_from_m2mdata01[[#This Row],[fpartnoOrginal]],3)="03D","DontPrint","DoPrint"))))</f>
        <v>DoPrint</v>
      </c>
      <c r="S270" s="2" t="b">
        <f>OR(Table_Query_from_m2mdata01[[#This Row],[KirbyCheck]]="KRBY",Table_Query_from_m2mdata01[[#This Row],[Gaston?]]="DontPrint")</f>
        <v>0</v>
      </c>
      <c r="T270" s="2" t="str">
        <f>IFERROR(VLOOKUP(Table_Query_from_m2mdata01[[#This Row],[fpartnoOrginal]],GastonRef!A:D,2,FALSE),"")</f>
        <v/>
      </c>
      <c r="U270" s="2" t="str">
        <f>IFERROR(VLOOKUP(Table_Query_from_m2mdata01[[#This Row],[fpartnoOrginal]],GastonRef!A:D,3,FALSE),"")</f>
        <v/>
      </c>
      <c r="V270" s="2" t="str">
        <f>IFERROR(VLOOKUP(Table_Query_from_m2mdata01[[#This Row],[fpartnoOrginal]],GastonRef!A:D,4,FALSE),"")</f>
        <v/>
      </c>
    </row>
    <row r="271" spans="1:22" x14ac:dyDescent="0.25">
      <c r="A271" t="s">
        <v>3610</v>
      </c>
      <c r="B271" t="s">
        <v>45</v>
      </c>
      <c r="C271">
        <v>5</v>
      </c>
      <c r="D271" t="s">
        <v>6</v>
      </c>
      <c r="E271" t="s">
        <v>248</v>
      </c>
      <c r="F271" t="s">
        <v>45</v>
      </c>
      <c r="G271" t="s">
        <v>10</v>
      </c>
      <c r="H271" t="s">
        <v>401</v>
      </c>
      <c r="I271" s="2" t="e">
        <f>FIND("REV",Table_Query_from_m2mdata01[[#This Row],[fdescmemo]])</f>
        <v>#VALUE!</v>
      </c>
      <c r="J271" s="2" t="e">
        <f>FIND("REV",Table_Query_from_m2mdata01[[#This Row],[fdesc]])</f>
        <v>#VALUE!</v>
      </c>
      <c r="K271" s="2" t="e">
        <f>FIND("`REV",Table_Query_from_m2mdata01[[#This Row],[fdescmemo]])</f>
        <v>#VALUE!</v>
      </c>
      <c r="L271" s="2" t="e">
        <f>FIND("`REV",Table_Query_from_m2mdata01[[#This Row],[fdesc]])</f>
        <v>#VALUE!</v>
      </c>
      <c r="M27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1" s="2" t="str">
        <f>IF(LEFT(Table_Query_from_m2mdata01[[#This Row],[fpartnoOrginal]],4)="KRBY","KRBY","")</f>
        <v/>
      </c>
      <c r="O271" s="2" t="str">
        <f>IF(Table_Query_from_m2mdata01[[#This Row],[KirbyCheck]]="KRBY",RIGHT(Table_Query_from_m2mdata01[[#This Row],[fpartnoOrginal]],LEN(Table_Query_from_m2mdata01[[#This Row],[fpartnoOrginal]])-5),"")</f>
        <v/>
      </c>
      <c r="P271" s="2" t="str">
        <f>RIGHT(IF(Table_Query_from_m2mdata01[[#This Row],[FinalRevReview]]=TRUE,"9999",IF(Table_Query_from_m2mdata01[[#This Row],[fpartrev]]="NS",Table_Query_from_m2mdata01[[#This Row],[SELECT]],Table_Query_from_m2mdata01[[#This Row],[fpartrev]])),2)</f>
        <v>03</v>
      </c>
      <c r="Q271" s="2" t="str">
        <f>CONCATENATE("DMG ", Table_Query_from_m2mdata01[[#This Row],[fpartnoOrginal]])</f>
        <v>DMG SRC-02250174-956</v>
      </c>
      <c r="R271" s="2" t="str">
        <f>IF(LEFT(Table_Query_from_m2mdata01[[#This Row],[fpartnoOrginal]],3)="419","DontPrint",(IF(LEFT(Table_Query_from_m2mdata01[[#This Row],[fpartnoOrginal]],4)="2001","DontPrint",IF(LEFT(Table_Query_from_m2mdata01[[#This Row],[fpartnoOrginal]],3)="03D","DontPrint","DoPrint"))))</f>
        <v>DoPrint</v>
      </c>
      <c r="S271" s="2" t="b">
        <f>OR(Table_Query_from_m2mdata01[[#This Row],[KirbyCheck]]="KRBY",Table_Query_from_m2mdata01[[#This Row],[Gaston?]]="DontPrint")</f>
        <v>0</v>
      </c>
      <c r="T271" s="2" t="str">
        <f>IFERROR(VLOOKUP(Table_Query_from_m2mdata01[[#This Row],[fpartnoOrginal]],GastonRef!A:D,2,FALSE),"")</f>
        <v/>
      </c>
      <c r="U271" s="2" t="str">
        <f>IFERROR(VLOOKUP(Table_Query_from_m2mdata01[[#This Row],[fpartnoOrginal]],GastonRef!A:D,3,FALSE),"")</f>
        <v/>
      </c>
      <c r="V271" s="2" t="str">
        <f>IFERROR(VLOOKUP(Table_Query_from_m2mdata01[[#This Row],[fpartnoOrginal]],GastonRef!A:D,4,FALSE),"")</f>
        <v/>
      </c>
    </row>
    <row r="272" spans="1:22" x14ac:dyDescent="0.25">
      <c r="A272" t="s">
        <v>3738</v>
      </c>
      <c r="B272" t="s">
        <v>42</v>
      </c>
      <c r="C272">
        <v>10</v>
      </c>
      <c r="D272" t="s">
        <v>6</v>
      </c>
      <c r="E272" t="s">
        <v>117</v>
      </c>
      <c r="F272" t="s">
        <v>42</v>
      </c>
      <c r="G272" t="s">
        <v>10</v>
      </c>
      <c r="H272" t="s">
        <v>363</v>
      </c>
      <c r="I272" s="2" t="e">
        <f>FIND("REV",Table_Query_from_m2mdata01[[#This Row],[fdescmemo]])</f>
        <v>#VALUE!</v>
      </c>
      <c r="J272" s="2" t="e">
        <f>FIND("REV",Table_Query_from_m2mdata01[[#This Row],[fdesc]])</f>
        <v>#VALUE!</v>
      </c>
      <c r="K272" s="2" t="e">
        <f>FIND("`REV",Table_Query_from_m2mdata01[[#This Row],[fdescmemo]])</f>
        <v>#VALUE!</v>
      </c>
      <c r="L272" s="2" t="e">
        <f>FIND("`REV",Table_Query_from_m2mdata01[[#This Row],[fdesc]])</f>
        <v>#VALUE!</v>
      </c>
      <c r="M27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2" s="2" t="str">
        <f>IF(LEFT(Table_Query_from_m2mdata01[[#This Row],[fpartnoOrginal]],4)="KRBY","KRBY","")</f>
        <v/>
      </c>
      <c r="O272" s="2" t="str">
        <f>IF(Table_Query_from_m2mdata01[[#This Row],[KirbyCheck]]="KRBY",RIGHT(Table_Query_from_m2mdata01[[#This Row],[fpartnoOrginal]],LEN(Table_Query_from_m2mdata01[[#This Row],[fpartnoOrginal]])-5),"")</f>
        <v/>
      </c>
      <c r="P272" s="2" t="str">
        <f>RIGHT(IF(Table_Query_from_m2mdata01[[#This Row],[FinalRevReview]]=TRUE,"9999",IF(Table_Query_from_m2mdata01[[#This Row],[fpartrev]]="NS",Table_Query_from_m2mdata01[[#This Row],[SELECT]],Table_Query_from_m2mdata01[[#This Row],[fpartrev]])),2)</f>
        <v>01</v>
      </c>
      <c r="Q272" s="2" t="str">
        <f>CONCATENATE("DMG ", Table_Query_from_m2mdata01[[#This Row],[fpartnoOrginal]])</f>
        <v>DMG SRC-02250175-442</v>
      </c>
      <c r="R272" s="2" t="str">
        <f>IF(LEFT(Table_Query_from_m2mdata01[[#This Row],[fpartnoOrginal]],3)="419","DontPrint",(IF(LEFT(Table_Query_from_m2mdata01[[#This Row],[fpartnoOrginal]],4)="2001","DontPrint",IF(LEFT(Table_Query_from_m2mdata01[[#This Row],[fpartnoOrginal]],3)="03D","DontPrint","DoPrint"))))</f>
        <v>DoPrint</v>
      </c>
      <c r="S272" s="2" t="b">
        <f>OR(Table_Query_from_m2mdata01[[#This Row],[KirbyCheck]]="KRBY",Table_Query_from_m2mdata01[[#This Row],[Gaston?]]="DontPrint")</f>
        <v>0</v>
      </c>
      <c r="T272" s="2" t="str">
        <f>IFERROR(VLOOKUP(Table_Query_from_m2mdata01[[#This Row],[fpartnoOrginal]],GastonRef!A:D,2,FALSE),"")</f>
        <v/>
      </c>
      <c r="U272" s="2" t="str">
        <f>IFERROR(VLOOKUP(Table_Query_from_m2mdata01[[#This Row],[fpartnoOrginal]],GastonRef!A:D,3,FALSE),"")</f>
        <v/>
      </c>
      <c r="V272" s="2" t="str">
        <f>IFERROR(VLOOKUP(Table_Query_from_m2mdata01[[#This Row],[fpartnoOrginal]],GastonRef!A:D,4,FALSE),"")</f>
        <v/>
      </c>
    </row>
    <row r="273" spans="1:22" x14ac:dyDescent="0.25">
      <c r="A273" t="s">
        <v>3739</v>
      </c>
      <c r="B273" t="s">
        <v>45</v>
      </c>
      <c r="C273">
        <v>10</v>
      </c>
      <c r="D273" t="s">
        <v>6</v>
      </c>
      <c r="E273" t="s">
        <v>249</v>
      </c>
      <c r="F273" t="s">
        <v>45</v>
      </c>
      <c r="G273" t="s">
        <v>10</v>
      </c>
      <c r="H273" t="s">
        <v>402</v>
      </c>
      <c r="I273" s="2" t="e">
        <f>FIND("REV",Table_Query_from_m2mdata01[[#This Row],[fdescmemo]])</f>
        <v>#VALUE!</v>
      </c>
      <c r="J273" s="2" t="e">
        <f>FIND("REV",Table_Query_from_m2mdata01[[#This Row],[fdesc]])</f>
        <v>#VALUE!</v>
      </c>
      <c r="K273" s="2" t="e">
        <f>FIND("`REV",Table_Query_from_m2mdata01[[#This Row],[fdescmemo]])</f>
        <v>#VALUE!</v>
      </c>
      <c r="L273" s="2" t="e">
        <f>FIND("`REV",Table_Query_from_m2mdata01[[#This Row],[fdesc]])</f>
        <v>#VALUE!</v>
      </c>
      <c r="M27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3" s="2" t="str">
        <f>IF(LEFT(Table_Query_from_m2mdata01[[#This Row],[fpartnoOrginal]],4)="KRBY","KRBY","")</f>
        <v/>
      </c>
      <c r="O273" s="2" t="str">
        <f>IF(Table_Query_from_m2mdata01[[#This Row],[KirbyCheck]]="KRBY",RIGHT(Table_Query_from_m2mdata01[[#This Row],[fpartnoOrginal]],LEN(Table_Query_from_m2mdata01[[#This Row],[fpartnoOrginal]])-5),"")</f>
        <v/>
      </c>
      <c r="P273" s="2" t="str">
        <f>RIGHT(IF(Table_Query_from_m2mdata01[[#This Row],[FinalRevReview]]=TRUE,"9999",IF(Table_Query_from_m2mdata01[[#This Row],[fpartrev]]="NS",Table_Query_from_m2mdata01[[#This Row],[SELECT]],Table_Query_from_m2mdata01[[#This Row],[fpartrev]])),2)</f>
        <v>03</v>
      </c>
      <c r="Q273" s="2" t="str">
        <f>CONCATENATE("DMG ", Table_Query_from_m2mdata01[[#This Row],[fpartnoOrginal]])</f>
        <v>DMG SRC-02250175-445</v>
      </c>
      <c r="R273" s="2" t="str">
        <f>IF(LEFT(Table_Query_from_m2mdata01[[#This Row],[fpartnoOrginal]],3)="419","DontPrint",(IF(LEFT(Table_Query_from_m2mdata01[[#This Row],[fpartnoOrginal]],4)="2001","DontPrint",IF(LEFT(Table_Query_from_m2mdata01[[#This Row],[fpartnoOrginal]],3)="03D","DontPrint","DoPrint"))))</f>
        <v>DoPrint</v>
      </c>
      <c r="S273" s="2" t="b">
        <f>OR(Table_Query_from_m2mdata01[[#This Row],[KirbyCheck]]="KRBY",Table_Query_from_m2mdata01[[#This Row],[Gaston?]]="DontPrint")</f>
        <v>0</v>
      </c>
      <c r="T273" s="2" t="str">
        <f>IFERROR(VLOOKUP(Table_Query_from_m2mdata01[[#This Row],[fpartnoOrginal]],GastonRef!A:D,2,FALSE),"")</f>
        <v/>
      </c>
      <c r="U273" s="2" t="str">
        <f>IFERROR(VLOOKUP(Table_Query_from_m2mdata01[[#This Row],[fpartnoOrginal]],GastonRef!A:D,3,FALSE),"")</f>
        <v/>
      </c>
      <c r="V273" s="2" t="str">
        <f>IFERROR(VLOOKUP(Table_Query_from_m2mdata01[[#This Row],[fpartnoOrginal]],GastonRef!A:D,4,FALSE),"")</f>
        <v/>
      </c>
    </row>
    <row r="274" spans="1:22" x14ac:dyDescent="0.25">
      <c r="A274" t="s">
        <v>3740</v>
      </c>
      <c r="B274" t="s">
        <v>45</v>
      </c>
      <c r="C274">
        <v>10</v>
      </c>
      <c r="D274" t="s">
        <v>6</v>
      </c>
      <c r="E274" t="s">
        <v>249</v>
      </c>
      <c r="F274" t="s">
        <v>45</v>
      </c>
      <c r="G274" t="s">
        <v>10</v>
      </c>
      <c r="H274" t="s">
        <v>402</v>
      </c>
      <c r="I274" s="2" t="e">
        <f>FIND("REV",Table_Query_from_m2mdata01[[#This Row],[fdescmemo]])</f>
        <v>#VALUE!</v>
      </c>
      <c r="J274" s="2" t="e">
        <f>FIND("REV",Table_Query_from_m2mdata01[[#This Row],[fdesc]])</f>
        <v>#VALUE!</v>
      </c>
      <c r="K274" s="2" t="e">
        <f>FIND("`REV",Table_Query_from_m2mdata01[[#This Row],[fdescmemo]])</f>
        <v>#VALUE!</v>
      </c>
      <c r="L274" s="2" t="e">
        <f>FIND("`REV",Table_Query_from_m2mdata01[[#This Row],[fdesc]])</f>
        <v>#VALUE!</v>
      </c>
      <c r="M27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4" s="2" t="str">
        <f>IF(LEFT(Table_Query_from_m2mdata01[[#This Row],[fpartnoOrginal]],4)="KRBY","KRBY","")</f>
        <v/>
      </c>
      <c r="O274" s="2" t="str">
        <f>IF(Table_Query_from_m2mdata01[[#This Row],[KirbyCheck]]="KRBY",RIGHT(Table_Query_from_m2mdata01[[#This Row],[fpartnoOrginal]],LEN(Table_Query_from_m2mdata01[[#This Row],[fpartnoOrginal]])-5),"")</f>
        <v/>
      </c>
      <c r="P274" s="2" t="str">
        <f>RIGHT(IF(Table_Query_from_m2mdata01[[#This Row],[FinalRevReview]]=TRUE,"9999",IF(Table_Query_from_m2mdata01[[#This Row],[fpartrev]]="NS",Table_Query_from_m2mdata01[[#This Row],[SELECT]],Table_Query_from_m2mdata01[[#This Row],[fpartrev]])),2)</f>
        <v>03</v>
      </c>
      <c r="Q274" s="2" t="str">
        <f>CONCATENATE("DMG ", Table_Query_from_m2mdata01[[#This Row],[fpartnoOrginal]])</f>
        <v>DMG SRC-02250175-445</v>
      </c>
      <c r="R274" s="2" t="str">
        <f>IF(LEFT(Table_Query_from_m2mdata01[[#This Row],[fpartnoOrginal]],3)="419","DontPrint",(IF(LEFT(Table_Query_from_m2mdata01[[#This Row],[fpartnoOrginal]],4)="2001","DontPrint",IF(LEFT(Table_Query_from_m2mdata01[[#This Row],[fpartnoOrginal]],3)="03D","DontPrint","DoPrint"))))</f>
        <v>DoPrint</v>
      </c>
      <c r="S274" s="2" t="b">
        <f>OR(Table_Query_from_m2mdata01[[#This Row],[KirbyCheck]]="KRBY",Table_Query_from_m2mdata01[[#This Row],[Gaston?]]="DontPrint")</f>
        <v>0</v>
      </c>
      <c r="T274" s="2" t="str">
        <f>IFERROR(VLOOKUP(Table_Query_from_m2mdata01[[#This Row],[fpartnoOrginal]],GastonRef!A:D,2,FALSE),"")</f>
        <v/>
      </c>
      <c r="U274" s="2" t="str">
        <f>IFERROR(VLOOKUP(Table_Query_from_m2mdata01[[#This Row],[fpartnoOrginal]],GastonRef!A:D,3,FALSE),"")</f>
        <v/>
      </c>
      <c r="V274" s="2" t="str">
        <f>IFERROR(VLOOKUP(Table_Query_from_m2mdata01[[#This Row],[fpartnoOrginal]],GastonRef!A:D,4,FALSE),"")</f>
        <v/>
      </c>
    </row>
    <row r="275" spans="1:22" x14ac:dyDescent="0.25">
      <c r="A275" t="s">
        <v>3741</v>
      </c>
      <c r="B275" t="s">
        <v>45</v>
      </c>
      <c r="C275">
        <v>10</v>
      </c>
      <c r="D275" t="s">
        <v>6</v>
      </c>
      <c r="E275" t="s">
        <v>249</v>
      </c>
      <c r="F275" t="s">
        <v>45</v>
      </c>
      <c r="G275" t="s">
        <v>10</v>
      </c>
      <c r="H275" t="s">
        <v>402</v>
      </c>
      <c r="I275" s="2" t="e">
        <f>FIND("REV",Table_Query_from_m2mdata01[[#This Row],[fdescmemo]])</f>
        <v>#VALUE!</v>
      </c>
      <c r="J275" s="2" t="e">
        <f>FIND("REV",Table_Query_from_m2mdata01[[#This Row],[fdesc]])</f>
        <v>#VALUE!</v>
      </c>
      <c r="K275" s="2" t="e">
        <f>FIND("`REV",Table_Query_from_m2mdata01[[#This Row],[fdescmemo]])</f>
        <v>#VALUE!</v>
      </c>
      <c r="L275" s="2" t="e">
        <f>FIND("`REV",Table_Query_from_m2mdata01[[#This Row],[fdesc]])</f>
        <v>#VALUE!</v>
      </c>
      <c r="M27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5" s="2" t="str">
        <f>IF(LEFT(Table_Query_from_m2mdata01[[#This Row],[fpartnoOrginal]],4)="KRBY","KRBY","")</f>
        <v/>
      </c>
      <c r="O275" s="2" t="str">
        <f>IF(Table_Query_from_m2mdata01[[#This Row],[KirbyCheck]]="KRBY",RIGHT(Table_Query_from_m2mdata01[[#This Row],[fpartnoOrginal]],LEN(Table_Query_from_m2mdata01[[#This Row],[fpartnoOrginal]])-5),"")</f>
        <v/>
      </c>
      <c r="P275" s="2" t="str">
        <f>RIGHT(IF(Table_Query_from_m2mdata01[[#This Row],[FinalRevReview]]=TRUE,"9999",IF(Table_Query_from_m2mdata01[[#This Row],[fpartrev]]="NS",Table_Query_from_m2mdata01[[#This Row],[SELECT]],Table_Query_from_m2mdata01[[#This Row],[fpartrev]])),2)</f>
        <v>03</v>
      </c>
      <c r="Q275" s="2" t="str">
        <f>CONCATENATE("DMG ", Table_Query_from_m2mdata01[[#This Row],[fpartnoOrginal]])</f>
        <v>DMG SRC-02250175-445</v>
      </c>
      <c r="R275" s="2" t="str">
        <f>IF(LEFT(Table_Query_from_m2mdata01[[#This Row],[fpartnoOrginal]],3)="419","DontPrint",(IF(LEFT(Table_Query_from_m2mdata01[[#This Row],[fpartnoOrginal]],4)="2001","DontPrint",IF(LEFT(Table_Query_from_m2mdata01[[#This Row],[fpartnoOrginal]],3)="03D","DontPrint","DoPrint"))))</f>
        <v>DoPrint</v>
      </c>
      <c r="S275" s="2" t="b">
        <f>OR(Table_Query_from_m2mdata01[[#This Row],[KirbyCheck]]="KRBY",Table_Query_from_m2mdata01[[#This Row],[Gaston?]]="DontPrint")</f>
        <v>0</v>
      </c>
      <c r="T275" s="2" t="str">
        <f>IFERROR(VLOOKUP(Table_Query_from_m2mdata01[[#This Row],[fpartnoOrginal]],GastonRef!A:D,2,FALSE),"")</f>
        <v/>
      </c>
      <c r="U275" s="2" t="str">
        <f>IFERROR(VLOOKUP(Table_Query_from_m2mdata01[[#This Row],[fpartnoOrginal]],GastonRef!A:D,3,FALSE),"")</f>
        <v/>
      </c>
      <c r="V275" s="2" t="str">
        <f>IFERROR(VLOOKUP(Table_Query_from_m2mdata01[[#This Row],[fpartnoOrginal]],GastonRef!A:D,4,FALSE),"")</f>
        <v/>
      </c>
    </row>
    <row r="276" spans="1:22" x14ac:dyDescent="0.25">
      <c r="A276" t="s">
        <v>3611</v>
      </c>
      <c r="B276" t="s">
        <v>45</v>
      </c>
      <c r="C276">
        <v>10</v>
      </c>
      <c r="D276" t="s">
        <v>6</v>
      </c>
      <c r="E276" t="s">
        <v>80</v>
      </c>
      <c r="F276" t="s">
        <v>45</v>
      </c>
      <c r="G276" t="s">
        <v>10</v>
      </c>
      <c r="H276" t="s">
        <v>364</v>
      </c>
      <c r="I276" s="2" t="e">
        <f>FIND("REV",Table_Query_from_m2mdata01[[#This Row],[fdescmemo]])</f>
        <v>#VALUE!</v>
      </c>
      <c r="J276" s="2" t="e">
        <f>FIND("REV",Table_Query_from_m2mdata01[[#This Row],[fdesc]])</f>
        <v>#VALUE!</v>
      </c>
      <c r="K276" s="2" t="e">
        <f>FIND("`REV",Table_Query_from_m2mdata01[[#This Row],[fdescmemo]])</f>
        <v>#VALUE!</v>
      </c>
      <c r="L276" s="2" t="e">
        <f>FIND("`REV",Table_Query_from_m2mdata01[[#This Row],[fdesc]])</f>
        <v>#VALUE!</v>
      </c>
      <c r="M27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6" s="2" t="str">
        <f>IF(LEFT(Table_Query_from_m2mdata01[[#This Row],[fpartnoOrginal]],4)="KRBY","KRBY","")</f>
        <v/>
      </c>
      <c r="O276" s="2" t="str">
        <f>IF(Table_Query_from_m2mdata01[[#This Row],[KirbyCheck]]="KRBY",RIGHT(Table_Query_from_m2mdata01[[#This Row],[fpartnoOrginal]],LEN(Table_Query_from_m2mdata01[[#This Row],[fpartnoOrginal]])-5),"")</f>
        <v/>
      </c>
      <c r="P276" s="2" t="str">
        <f>RIGHT(IF(Table_Query_from_m2mdata01[[#This Row],[FinalRevReview]]=TRUE,"9999",IF(Table_Query_from_m2mdata01[[#This Row],[fpartrev]]="NS",Table_Query_from_m2mdata01[[#This Row],[SELECT]],Table_Query_from_m2mdata01[[#This Row],[fpartrev]])),2)</f>
        <v>03</v>
      </c>
      <c r="Q276" s="2" t="str">
        <f>CONCATENATE("DMG ", Table_Query_from_m2mdata01[[#This Row],[fpartnoOrginal]])</f>
        <v>DMG SRC-02250175-980</v>
      </c>
      <c r="R276" s="2" t="str">
        <f>IF(LEFT(Table_Query_from_m2mdata01[[#This Row],[fpartnoOrginal]],3)="419","DontPrint",(IF(LEFT(Table_Query_from_m2mdata01[[#This Row],[fpartnoOrginal]],4)="2001","DontPrint",IF(LEFT(Table_Query_from_m2mdata01[[#This Row],[fpartnoOrginal]],3)="03D","DontPrint","DoPrint"))))</f>
        <v>DoPrint</v>
      </c>
      <c r="S276" s="2" t="b">
        <f>OR(Table_Query_from_m2mdata01[[#This Row],[KirbyCheck]]="KRBY",Table_Query_from_m2mdata01[[#This Row],[Gaston?]]="DontPrint")</f>
        <v>0</v>
      </c>
      <c r="T276" s="2" t="str">
        <f>IFERROR(VLOOKUP(Table_Query_from_m2mdata01[[#This Row],[fpartnoOrginal]],GastonRef!A:D,2,FALSE),"")</f>
        <v/>
      </c>
      <c r="U276" s="2" t="str">
        <f>IFERROR(VLOOKUP(Table_Query_from_m2mdata01[[#This Row],[fpartnoOrginal]],GastonRef!A:D,3,FALSE),"")</f>
        <v/>
      </c>
      <c r="V276" s="2" t="str">
        <f>IFERROR(VLOOKUP(Table_Query_from_m2mdata01[[#This Row],[fpartnoOrginal]],GastonRef!A:D,4,FALSE),"")</f>
        <v/>
      </c>
    </row>
    <row r="277" spans="1:22" x14ac:dyDescent="0.25">
      <c r="A277" t="s">
        <v>3612</v>
      </c>
      <c r="B277" t="s">
        <v>45</v>
      </c>
      <c r="C277">
        <v>10</v>
      </c>
      <c r="D277" t="s">
        <v>6</v>
      </c>
      <c r="E277" t="s">
        <v>80</v>
      </c>
      <c r="F277" t="s">
        <v>45</v>
      </c>
      <c r="G277" t="s">
        <v>10</v>
      </c>
      <c r="H277" t="s">
        <v>364</v>
      </c>
      <c r="I277" s="2" t="e">
        <f>FIND("REV",Table_Query_from_m2mdata01[[#This Row],[fdescmemo]])</f>
        <v>#VALUE!</v>
      </c>
      <c r="J277" s="2" t="e">
        <f>FIND("REV",Table_Query_from_m2mdata01[[#This Row],[fdesc]])</f>
        <v>#VALUE!</v>
      </c>
      <c r="K277" s="2" t="e">
        <f>FIND("`REV",Table_Query_from_m2mdata01[[#This Row],[fdescmemo]])</f>
        <v>#VALUE!</v>
      </c>
      <c r="L277" s="2" t="e">
        <f>FIND("`REV",Table_Query_from_m2mdata01[[#This Row],[fdesc]])</f>
        <v>#VALUE!</v>
      </c>
      <c r="M27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7" s="2" t="str">
        <f>IF(LEFT(Table_Query_from_m2mdata01[[#This Row],[fpartnoOrginal]],4)="KRBY","KRBY","")</f>
        <v/>
      </c>
      <c r="O277" s="2" t="str">
        <f>IF(Table_Query_from_m2mdata01[[#This Row],[KirbyCheck]]="KRBY",RIGHT(Table_Query_from_m2mdata01[[#This Row],[fpartnoOrginal]],LEN(Table_Query_from_m2mdata01[[#This Row],[fpartnoOrginal]])-5),"")</f>
        <v/>
      </c>
      <c r="P277" s="2" t="str">
        <f>RIGHT(IF(Table_Query_from_m2mdata01[[#This Row],[FinalRevReview]]=TRUE,"9999",IF(Table_Query_from_m2mdata01[[#This Row],[fpartrev]]="NS",Table_Query_from_m2mdata01[[#This Row],[SELECT]],Table_Query_from_m2mdata01[[#This Row],[fpartrev]])),2)</f>
        <v>03</v>
      </c>
      <c r="Q277" s="2" t="str">
        <f>CONCATENATE("DMG ", Table_Query_from_m2mdata01[[#This Row],[fpartnoOrginal]])</f>
        <v>DMG SRC-02250175-980</v>
      </c>
      <c r="R277" s="2" t="str">
        <f>IF(LEFT(Table_Query_from_m2mdata01[[#This Row],[fpartnoOrginal]],3)="419","DontPrint",(IF(LEFT(Table_Query_from_m2mdata01[[#This Row],[fpartnoOrginal]],4)="2001","DontPrint",IF(LEFT(Table_Query_from_m2mdata01[[#This Row],[fpartnoOrginal]],3)="03D","DontPrint","DoPrint"))))</f>
        <v>DoPrint</v>
      </c>
      <c r="S277" s="2" t="b">
        <f>OR(Table_Query_from_m2mdata01[[#This Row],[KirbyCheck]]="KRBY",Table_Query_from_m2mdata01[[#This Row],[Gaston?]]="DontPrint")</f>
        <v>0</v>
      </c>
      <c r="T277" s="2" t="str">
        <f>IFERROR(VLOOKUP(Table_Query_from_m2mdata01[[#This Row],[fpartnoOrginal]],GastonRef!A:D,2,FALSE),"")</f>
        <v/>
      </c>
      <c r="U277" s="2" t="str">
        <f>IFERROR(VLOOKUP(Table_Query_from_m2mdata01[[#This Row],[fpartnoOrginal]],GastonRef!A:D,3,FALSE),"")</f>
        <v/>
      </c>
      <c r="V277" s="2" t="str">
        <f>IFERROR(VLOOKUP(Table_Query_from_m2mdata01[[#This Row],[fpartnoOrginal]],GastonRef!A:D,4,FALSE),"")</f>
        <v/>
      </c>
    </row>
    <row r="278" spans="1:22" x14ac:dyDescent="0.25">
      <c r="A278" t="s">
        <v>3613</v>
      </c>
      <c r="B278" t="s">
        <v>45</v>
      </c>
      <c r="C278">
        <v>10</v>
      </c>
      <c r="D278" t="s">
        <v>6</v>
      </c>
      <c r="E278" t="s">
        <v>80</v>
      </c>
      <c r="F278" t="s">
        <v>45</v>
      </c>
      <c r="G278" t="s">
        <v>10</v>
      </c>
      <c r="H278" t="s">
        <v>364</v>
      </c>
      <c r="I278" s="2" t="e">
        <f>FIND("REV",Table_Query_from_m2mdata01[[#This Row],[fdescmemo]])</f>
        <v>#VALUE!</v>
      </c>
      <c r="J278" s="2" t="e">
        <f>FIND("REV",Table_Query_from_m2mdata01[[#This Row],[fdesc]])</f>
        <v>#VALUE!</v>
      </c>
      <c r="K278" s="2" t="e">
        <f>FIND("`REV",Table_Query_from_m2mdata01[[#This Row],[fdescmemo]])</f>
        <v>#VALUE!</v>
      </c>
      <c r="L278" s="2" t="e">
        <f>FIND("`REV",Table_Query_from_m2mdata01[[#This Row],[fdesc]])</f>
        <v>#VALUE!</v>
      </c>
      <c r="M27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8" s="2" t="str">
        <f>IF(LEFT(Table_Query_from_m2mdata01[[#This Row],[fpartnoOrginal]],4)="KRBY","KRBY","")</f>
        <v/>
      </c>
      <c r="O278" s="2" t="str">
        <f>IF(Table_Query_from_m2mdata01[[#This Row],[KirbyCheck]]="KRBY",RIGHT(Table_Query_from_m2mdata01[[#This Row],[fpartnoOrginal]],LEN(Table_Query_from_m2mdata01[[#This Row],[fpartnoOrginal]])-5),"")</f>
        <v/>
      </c>
      <c r="P278" s="2" t="str">
        <f>RIGHT(IF(Table_Query_from_m2mdata01[[#This Row],[FinalRevReview]]=TRUE,"9999",IF(Table_Query_from_m2mdata01[[#This Row],[fpartrev]]="NS",Table_Query_from_m2mdata01[[#This Row],[SELECT]],Table_Query_from_m2mdata01[[#This Row],[fpartrev]])),2)</f>
        <v>03</v>
      </c>
      <c r="Q278" s="2" t="str">
        <f>CONCATENATE("DMG ", Table_Query_from_m2mdata01[[#This Row],[fpartnoOrginal]])</f>
        <v>DMG SRC-02250175-980</v>
      </c>
      <c r="R278" s="2" t="str">
        <f>IF(LEFT(Table_Query_from_m2mdata01[[#This Row],[fpartnoOrginal]],3)="419","DontPrint",(IF(LEFT(Table_Query_from_m2mdata01[[#This Row],[fpartnoOrginal]],4)="2001","DontPrint",IF(LEFT(Table_Query_from_m2mdata01[[#This Row],[fpartnoOrginal]],3)="03D","DontPrint","DoPrint"))))</f>
        <v>DoPrint</v>
      </c>
      <c r="S278" s="2" t="b">
        <f>OR(Table_Query_from_m2mdata01[[#This Row],[KirbyCheck]]="KRBY",Table_Query_from_m2mdata01[[#This Row],[Gaston?]]="DontPrint")</f>
        <v>0</v>
      </c>
      <c r="T278" s="2" t="str">
        <f>IFERROR(VLOOKUP(Table_Query_from_m2mdata01[[#This Row],[fpartnoOrginal]],GastonRef!A:D,2,FALSE),"")</f>
        <v/>
      </c>
      <c r="U278" s="2" t="str">
        <f>IFERROR(VLOOKUP(Table_Query_from_m2mdata01[[#This Row],[fpartnoOrginal]],GastonRef!A:D,3,FALSE),"")</f>
        <v/>
      </c>
      <c r="V278" s="2" t="str">
        <f>IFERROR(VLOOKUP(Table_Query_from_m2mdata01[[#This Row],[fpartnoOrginal]],GastonRef!A:D,4,FALSE),"")</f>
        <v/>
      </c>
    </row>
    <row r="279" spans="1:22" x14ac:dyDescent="0.25">
      <c r="A279" t="s">
        <v>3742</v>
      </c>
      <c r="B279" t="s">
        <v>45</v>
      </c>
      <c r="C279">
        <v>15</v>
      </c>
      <c r="D279" t="s">
        <v>6</v>
      </c>
      <c r="E279" t="s">
        <v>637</v>
      </c>
      <c r="F279" t="s">
        <v>45</v>
      </c>
      <c r="G279" t="s">
        <v>10</v>
      </c>
      <c r="H279" t="s">
        <v>636</v>
      </c>
      <c r="I279" s="2" t="e">
        <f>FIND("REV",Table_Query_from_m2mdata01[[#This Row],[fdescmemo]])</f>
        <v>#VALUE!</v>
      </c>
      <c r="J279" s="2" t="e">
        <f>FIND("REV",Table_Query_from_m2mdata01[[#This Row],[fdesc]])</f>
        <v>#VALUE!</v>
      </c>
      <c r="K279" s="2" t="e">
        <f>FIND("`REV",Table_Query_from_m2mdata01[[#This Row],[fdescmemo]])</f>
        <v>#VALUE!</v>
      </c>
      <c r="L279" s="2" t="e">
        <f>FIND("`REV",Table_Query_from_m2mdata01[[#This Row],[fdesc]])</f>
        <v>#VALUE!</v>
      </c>
      <c r="M27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79" s="2" t="str">
        <f>IF(LEFT(Table_Query_from_m2mdata01[[#This Row],[fpartnoOrginal]],4)="KRBY","KRBY","")</f>
        <v/>
      </c>
      <c r="O279" s="2" t="str">
        <f>IF(Table_Query_from_m2mdata01[[#This Row],[KirbyCheck]]="KRBY",RIGHT(Table_Query_from_m2mdata01[[#This Row],[fpartnoOrginal]],LEN(Table_Query_from_m2mdata01[[#This Row],[fpartnoOrginal]])-5),"")</f>
        <v/>
      </c>
      <c r="P279" s="2" t="str">
        <f>RIGHT(IF(Table_Query_from_m2mdata01[[#This Row],[FinalRevReview]]=TRUE,"9999",IF(Table_Query_from_m2mdata01[[#This Row],[fpartrev]]="NS",Table_Query_from_m2mdata01[[#This Row],[SELECT]],Table_Query_from_m2mdata01[[#This Row],[fpartrev]])),2)</f>
        <v>03</v>
      </c>
      <c r="Q279" s="2" t="str">
        <f>CONCATENATE("DMG ", Table_Query_from_m2mdata01[[#This Row],[fpartnoOrginal]])</f>
        <v>DMG SRC-02250199-653</v>
      </c>
      <c r="R279" s="2" t="str">
        <f>IF(LEFT(Table_Query_from_m2mdata01[[#This Row],[fpartnoOrginal]],3)="419","DontPrint",(IF(LEFT(Table_Query_from_m2mdata01[[#This Row],[fpartnoOrginal]],4)="2001","DontPrint",IF(LEFT(Table_Query_from_m2mdata01[[#This Row],[fpartnoOrginal]],3)="03D","DontPrint","DoPrint"))))</f>
        <v>DoPrint</v>
      </c>
      <c r="S279" s="2" t="b">
        <f>OR(Table_Query_from_m2mdata01[[#This Row],[KirbyCheck]]="KRBY",Table_Query_from_m2mdata01[[#This Row],[Gaston?]]="DontPrint")</f>
        <v>0</v>
      </c>
      <c r="T279" s="2" t="str">
        <f>IFERROR(VLOOKUP(Table_Query_from_m2mdata01[[#This Row],[fpartnoOrginal]],GastonRef!A:D,2,FALSE),"")</f>
        <v/>
      </c>
      <c r="U279" s="2" t="str">
        <f>IFERROR(VLOOKUP(Table_Query_from_m2mdata01[[#This Row],[fpartnoOrginal]],GastonRef!A:D,3,FALSE),"")</f>
        <v/>
      </c>
      <c r="V279" s="2" t="str">
        <f>IFERROR(VLOOKUP(Table_Query_from_m2mdata01[[#This Row],[fpartnoOrginal]],GastonRef!A:D,4,FALSE),"")</f>
        <v/>
      </c>
    </row>
    <row r="280" spans="1:22" x14ac:dyDescent="0.25">
      <c r="A280" t="s">
        <v>3743</v>
      </c>
      <c r="B280" t="s">
        <v>45</v>
      </c>
      <c r="C280">
        <v>15</v>
      </c>
      <c r="D280" t="s">
        <v>6</v>
      </c>
      <c r="E280" t="s">
        <v>637</v>
      </c>
      <c r="F280" t="s">
        <v>45</v>
      </c>
      <c r="G280" t="s">
        <v>10</v>
      </c>
      <c r="H280" t="s">
        <v>636</v>
      </c>
      <c r="I280" s="2" t="e">
        <f>FIND("REV",Table_Query_from_m2mdata01[[#This Row],[fdescmemo]])</f>
        <v>#VALUE!</v>
      </c>
      <c r="J280" s="2" t="e">
        <f>FIND("REV",Table_Query_from_m2mdata01[[#This Row],[fdesc]])</f>
        <v>#VALUE!</v>
      </c>
      <c r="K280" s="2" t="e">
        <f>FIND("`REV",Table_Query_from_m2mdata01[[#This Row],[fdescmemo]])</f>
        <v>#VALUE!</v>
      </c>
      <c r="L280" s="2" t="e">
        <f>FIND("`REV",Table_Query_from_m2mdata01[[#This Row],[fdesc]])</f>
        <v>#VALUE!</v>
      </c>
      <c r="M28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0" s="2" t="str">
        <f>IF(LEFT(Table_Query_from_m2mdata01[[#This Row],[fpartnoOrginal]],4)="KRBY","KRBY","")</f>
        <v/>
      </c>
      <c r="O280" s="2" t="str">
        <f>IF(Table_Query_from_m2mdata01[[#This Row],[KirbyCheck]]="KRBY",RIGHT(Table_Query_from_m2mdata01[[#This Row],[fpartnoOrginal]],LEN(Table_Query_from_m2mdata01[[#This Row],[fpartnoOrginal]])-5),"")</f>
        <v/>
      </c>
      <c r="P280" s="2" t="str">
        <f>RIGHT(IF(Table_Query_from_m2mdata01[[#This Row],[FinalRevReview]]=TRUE,"9999",IF(Table_Query_from_m2mdata01[[#This Row],[fpartrev]]="NS",Table_Query_from_m2mdata01[[#This Row],[SELECT]],Table_Query_from_m2mdata01[[#This Row],[fpartrev]])),2)</f>
        <v>03</v>
      </c>
      <c r="Q280" s="2" t="str">
        <f>CONCATENATE("DMG ", Table_Query_from_m2mdata01[[#This Row],[fpartnoOrginal]])</f>
        <v>DMG SRC-02250199-653</v>
      </c>
      <c r="R280" s="2" t="str">
        <f>IF(LEFT(Table_Query_from_m2mdata01[[#This Row],[fpartnoOrginal]],3)="419","DontPrint",(IF(LEFT(Table_Query_from_m2mdata01[[#This Row],[fpartnoOrginal]],4)="2001","DontPrint",IF(LEFT(Table_Query_from_m2mdata01[[#This Row],[fpartnoOrginal]],3)="03D","DontPrint","DoPrint"))))</f>
        <v>DoPrint</v>
      </c>
      <c r="S280" s="2" t="b">
        <f>OR(Table_Query_from_m2mdata01[[#This Row],[KirbyCheck]]="KRBY",Table_Query_from_m2mdata01[[#This Row],[Gaston?]]="DontPrint")</f>
        <v>0</v>
      </c>
      <c r="T280" s="2" t="str">
        <f>IFERROR(VLOOKUP(Table_Query_from_m2mdata01[[#This Row],[fpartnoOrginal]],GastonRef!A:D,2,FALSE),"")</f>
        <v/>
      </c>
      <c r="U280" s="2" t="str">
        <f>IFERROR(VLOOKUP(Table_Query_from_m2mdata01[[#This Row],[fpartnoOrginal]],GastonRef!A:D,3,FALSE),"")</f>
        <v/>
      </c>
      <c r="V280" s="2" t="str">
        <f>IFERROR(VLOOKUP(Table_Query_from_m2mdata01[[#This Row],[fpartnoOrginal]],GastonRef!A:D,4,FALSE),"")</f>
        <v/>
      </c>
    </row>
    <row r="281" spans="1:22" x14ac:dyDescent="0.25">
      <c r="A281" t="s">
        <v>3808</v>
      </c>
      <c r="B281" t="s">
        <v>41</v>
      </c>
      <c r="C281">
        <v>30</v>
      </c>
      <c r="D281" t="s">
        <v>6</v>
      </c>
      <c r="E281" t="s">
        <v>505</v>
      </c>
      <c r="F281" t="s">
        <v>41</v>
      </c>
      <c r="G281" t="s">
        <v>10</v>
      </c>
      <c r="H281" t="s">
        <v>504</v>
      </c>
      <c r="I281" s="2" t="e">
        <f>FIND("REV",Table_Query_from_m2mdata01[[#This Row],[fdescmemo]])</f>
        <v>#VALUE!</v>
      </c>
      <c r="J281" s="2" t="e">
        <f>FIND("REV",Table_Query_from_m2mdata01[[#This Row],[fdesc]])</f>
        <v>#VALUE!</v>
      </c>
      <c r="K281" s="2" t="e">
        <f>FIND("`REV",Table_Query_from_m2mdata01[[#This Row],[fdescmemo]])</f>
        <v>#VALUE!</v>
      </c>
      <c r="L281" s="2" t="e">
        <f>FIND("`REV",Table_Query_from_m2mdata01[[#This Row],[fdesc]])</f>
        <v>#VALUE!</v>
      </c>
      <c r="M28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1" s="2" t="str">
        <f>IF(LEFT(Table_Query_from_m2mdata01[[#This Row],[fpartnoOrginal]],4)="KRBY","KRBY","")</f>
        <v/>
      </c>
      <c r="O281" s="2" t="str">
        <f>IF(Table_Query_from_m2mdata01[[#This Row],[KirbyCheck]]="KRBY",RIGHT(Table_Query_from_m2mdata01[[#This Row],[fpartnoOrginal]],LEN(Table_Query_from_m2mdata01[[#This Row],[fpartnoOrginal]])-5),"")</f>
        <v/>
      </c>
      <c r="P281" s="2" t="str">
        <f>RIGHT(IF(Table_Query_from_m2mdata01[[#This Row],[FinalRevReview]]=TRUE,"9999",IF(Table_Query_from_m2mdata01[[#This Row],[fpartrev]]="NS",Table_Query_from_m2mdata01[[#This Row],[SELECT]],Table_Query_from_m2mdata01[[#This Row],[fpartrev]])),2)</f>
        <v>04</v>
      </c>
      <c r="Q281" s="2" t="str">
        <f>CONCATENATE("DMG ", Table_Query_from_m2mdata01[[#This Row],[fpartnoOrginal]])</f>
        <v>DMG SULL-02250164-881-UNF</v>
      </c>
      <c r="R281" s="2" t="str">
        <f>IF(LEFT(Table_Query_from_m2mdata01[[#This Row],[fpartnoOrginal]],3)="419","DontPrint",(IF(LEFT(Table_Query_from_m2mdata01[[#This Row],[fpartnoOrginal]],4)="2001","DontPrint",IF(LEFT(Table_Query_from_m2mdata01[[#This Row],[fpartnoOrginal]],3)="03D","DontPrint","DoPrint"))))</f>
        <v>DoPrint</v>
      </c>
      <c r="S281" s="2" t="b">
        <f>OR(Table_Query_from_m2mdata01[[#This Row],[KirbyCheck]]="KRBY",Table_Query_from_m2mdata01[[#This Row],[Gaston?]]="DontPrint")</f>
        <v>0</v>
      </c>
      <c r="T281" s="2" t="str">
        <f>IFERROR(VLOOKUP(Table_Query_from_m2mdata01[[#This Row],[fpartnoOrginal]],GastonRef!A:D,2,FALSE),"")</f>
        <v/>
      </c>
      <c r="U281" s="2" t="str">
        <f>IFERROR(VLOOKUP(Table_Query_from_m2mdata01[[#This Row],[fpartnoOrginal]],GastonRef!A:D,3,FALSE),"")</f>
        <v/>
      </c>
      <c r="V281" s="2" t="str">
        <f>IFERROR(VLOOKUP(Table_Query_from_m2mdata01[[#This Row],[fpartnoOrginal]],GastonRef!A:D,4,FALSE),"")</f>
        <v/>
      </c>
    </row>
    <row r="282" spans="1:22" x14ac:dyDescent="0.25">
      <c r="A282" t="s">
        <v>3614</v>
      </c>
      <c r="B282" t="s">
        <v>45</v>
      </c>
      <c r="C282">
        <v>30</v>
      </c>
      <c r="D282" t="s">
        <v>6</v>
      </c>
      <c r="E282" t="s">
        <v>627</v>
      </c>
      <c r="F282" t="s">
        <v>45</v>
      </c>
      <c r="G282" t="s">
        <v>10</v>
      </c>
      <c r="H282" t="s">
        <v>626</v>
      </c>
      <c r="I282" s="2" t="e">
        <f>FIND("REV",Table_Query_from_m2mdata01[[#This Row],[fdescmemo]])</f>
        <v>#VALUE!</v>
      </c>
      <c r="J282" s="2" t="e">
        <f>FIND("REV",Table_Query_from_m2mdata01[[#This Row],[fdesc]])</f>
        <v>#VALUE!</v>
      </c>
      <c r="K282" s="2" t="e">
        <f>FIND("`REV",Table_Query_from_m2mdata01[[#This Row],[fdescmemo]])</f>
        <v>#VALUE!</v>
      </c>
      <c r="L282" s="2" t="e">
        <f>FIND("`REV",Table_Query_from_m2mdata01[[#This Row],[fdesc]])</f>
        <v>#VALUE!</v>
      </c>
      <c r="M28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2" s="2" t="str">
        <f>IF(LEFT(Table_Query_from_m2mdata01[[#This Row],[fpartnoOrginal]],4)="KRBY","KRBY","")</f>
        <v/>
      </c>
      <c r="O282" s="2" t="str">
        <f>IF(Table_Query_from_m2mdata01[[#This Row],[KirbyCheck]]="KRBY",RIGHT(Table_Query_from_m2mdata01[[#This Row],[fpartnoOrginal]],LEN(Table_Query_from_m2mdata01[[#This Row],[fpartnoOrginal]])-5),"")</f>
        <v/>
      </c>
      <c r="P282" s="2" t="str">
        <f>RIGHT(IF(Table_Query_from_m2mdata01[[#This Row],[FinalRevReview]]=TRUE,"9999",IF(Table_Query_from_m2mdata01[[#This Row],[fpartrev]]="NS",Table_Query_from_m2mdata01[[#This Row],[SELECT]],Table_Query_from_m2mdata01[[#This Row],[fpartrev]])),2)</f>
        <v>03</v>
      </c>
      <c r="Q282" s="2" t="str">
        <f>CONCATENATE("DMG ", Table_Query_from_m2mdata01[[#This Row],[fpartnoOrginal]])</f>
        <v>DMG SULL-02250199-653-1</v>
      </c>
      <c r="R282" s="2" t="str">
        <f>IF(LEFT(Table_Query_from_m2mdata01[[#This Row],[fpartnoOrginal]],3)="419","DontPrint",(IF(LEFT(Table_Query_from_m2mdata01[[#This Row],[fpartnoOrginal]],4)="2001","DontPrint",IF(LEFT(Table_Query_from_m2mdata01[[#This Row],[fpartnoOrginal]],3)="03D","DontPrint","DoPrint"))))</f>
        <v>DoPrint</v>
      </c>
      <c r="S282" s="2" t="b">
        <f>OR(Table_Query_from_m2mdata01[[#This Row],[KirbyCheck]]="KRBY",Table_Query_from_m2mdata01[[#This Row],[Gaston?]]="DontPrint")</f>
        <v>0</v>
      </c>
      <c r="T282" s="2" t="str">
        <f>IFERROR(VLOOKUP(Table_Query_from_m2mdata01[[#This Row],[fpartnoOrginal]],GastonRef!A:D,2,FALSE),"")</f>
        <v/>
      </c>
      <c r="U282" s="2" t="str">
        <f>IFERROR(VLOOKUP(Table_Query_from_m2mdata01[[#This Row],[fpartnoOrginal]],GastonRef!A:D,3,FALSE),"")</f>
        <v/>
      </c>
      <c r="V282" s="2" t="str">
        <f>IFERROR(VLOOKUP(Table_Query_from_m2mdata01[[#This Row],[fpartnoOrginal]],GastonRef!A:D,4,FALSE),"")</f>
        <v/>
      </c>
    </row>
    <row r="283" spans="1:22" x14ac:dyDescent="0.25">
      <c r="A283" t="s">
        <v>3615</v>
      </c>
      <c r="B283" t="s">
        <v>45</v>
      </c>
      <c r="C283">
        <v>30</v>
      </c>
      <c r="D283" t="s">
        <v>6</v>
      </c>
      <c r="E283" t="s">
        <v>613</v>
      </c>
      <c r="F283" t="s">
        <v>45</v>
      </c>
      <c r="G283" t="s">
        <v>10</v>
      </c>
      <c r="H283" t="s">
        <v>612</v>
      </c>
      <c r="I283" s="2" t="e">
        <f>FIND("REV",Table_Query_from_m2mdata01[[#This Row],[fdescmemo]])</f>
        <v>#VALUE!</v>
      </c>
      <c r="J283" s="2" t="e">
        <f>FIND("REV",Table_Query_from_m2mdata01[[#This Row],[fdesc]])</f>
        <v>#VALUE!</v>
      </c>
      <c r="K283" s="2" t="e">
        <f>FIND("`REV",Table_Query_from_m2mdata01[[#This Row],[fdescmemo]])</f>
        <v>#VALUE!</v>
      </c>
      <c r="L283" s="2" t="e">
        <f>FIND("`REV",Table_Query_from_m2mdata01[[#This Row],[fdesc]])</f>
        <v>#VALUE!</v>
      </c>
      <c r="M28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3" s="2" t="str">
        <f>IF(LEFT(Table_Query_from_m2mdata01[[#This Row],[fpartnoOrginal]],4)="KRBY","KRBY","")</f>
        <v/>
      </c>
      <c r="O283" s="2" t="str">
        <f>IF(Table_Query_from_m2mdata01[[#This Row],[KirbyCheck]]="KRBY",RIGHT(Table_Query_from_m2mdata01[[#This Row],[fpartnoOrginal]],LEN(Table_Query_from_m2mdata01[[#This Row],[fpartnoOrginal]])-5),"")</f>
        <v/>
      </c>
      <c r="P283" s="2" t="str">
        <f>RIGHT(IF(Table_Query_from_m2mdata01[[#This Row],[FinalRevReview]]=TRUE,"9999",IF(Table_Query_from_m2mdata01[[#This Row],[fpartrev]]="NS",Table_Query_from_m2mdata01[[#This Row],[SELECT]],Table_Query_from_m2mdata01[[#This Row],[fpartrev]])),2)</f>
        <v>03</v>
      </c>
      <c r="Q283" s="2" t="str">
        <f>CONCATENATE("DMG ", Table_Query_from_m2mdata01[[#This Row],[fpartnoOrginal]])</f>
        <v>DMG SULL-02250199-653-2</v>
      </c>
      <c r="R283" s="2" t="str">
        <f>IF(LEFT(Table_Query_from_m2mdata01[[#This Row],[fpartnoOrginal]],3)="419","DontPrint",(IF(LEFT(Table_Query_from_m2mdata01[[#This Row],[fpartnoOrginal]],4)="2001","DontPrint",IF(LEFT(Table_Query_from_m2mdata01[[#This Row],[fpartnoOrginal]],3)="03D","DontPrint","DoPrint"))))</f>
        <v>DoPrint</v>
      </c>
      <c r="S283" s="2" t="b">
        <f>OR(Table_Query_from_m2mdata01[[#This Row],[KirbyCheck]]="KRBY",Table_Query_from_m2mdata01[[#This Row],[Gaston?]]="DontPrint")</f>
        <v>0</v>
      </c>
      <c r="T283" s="2" t="str">
        <f>IFERROR(VLOOKUP(Table_Query_from_m2mdata01[[#This Row],[fpartnoOrginal]],GastonRef!A:D,2,FALSE),"")</f>
        <v/>
      </c>
      <c r="U283" s="2" t="str">
        <f>IFERROR(VLOOKUP(Table_Query_from_m2mdata01[[#This Row],[fpartnoOrginal]],GastonRef!A:D,3,FALSE),"")</f>
        <v/>
      </c>
      <c r="V283" s="2" t="str">
        <f>IFERROR(VLOOKUP(Table_Query_from_m2mdata01[[#This Row],[fpartnoOrginal]],GastonRef!A:D,4,FALSE),"")</f>
        <v/>
      </c>
    </row>
    <row r="284" spans="1:22" x14ac:dyDescent="0.25">
      <c r="A284" t="s">
        <v>3762</v>
      </c>
      <c r="B284" t="s">
        <v>45</v>
      </c>
      <c r="C284">
        <v>60</v>
      </c>
      <c r="D284" t="s">
        <v>6</v>
      </c>
      <c r="E284" t="s">
        <v>592</v>
      </c>
      <c r="F284" t="s">
        <v>45</v>
      </c>
      <c r="G284" t="s">
        <v>10</v>
      </c>
      <c r="H284" t="s">
        <v>591</v>
      </c>
      <c r="I284" s="2" t="e">
        <f>FIND("REV",Table_Query_from_m2mdata01[[#This Row],[fdescmemo]])</f>
        <v>#VALUE!</v>
      </c>
      <c r="J284" s="2" t="e">
        <f>FIND("REV",Table_Query_from_m2mdata01[[#This Row],[fdesc]])</f>
        <v>#VALUE!</v>
      </c>
      <c r="K284" s="2" t="e">
        <f>FIND("`REV",Table_Query_from_m2mdata01[[#This Row],[fdescmemo]])</f>
        <v>#VALUE!</v>
      </c>
      <c r="L284" s="2" t="e">
        <f>FIND("`REV",Table_Query_from_m2mdata01[[#This Row],[fdesc]])</f>
        <v>#VALUE!</v>
      </c>
      <c r="M28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4" s="2" t="str">
        <f>IF(LEFT(Table_Query_from_m2mdata01[[#This Row],[fpartnoOrginal]],4)="KRBY","KRBY","")</f>
        <v/>
      </c>
      <c r="O284" s="2" t="str">
        <f>IF(Table_Query_from_m2mdata01[[#This Row],[KirbyCheck]]="KRBY",RIGHT(Table_Query_from_m2mdata01[[#This Row],[fpartnoOrginal]],LEN(Table_Query_from_m2mdata01[[#This Row],[fpartnoOrginal]])-5),"")</f>
        <v/>
      </c>
      <c r="P284" s="2" t="str">
        <f>RIGHT(IF(Table_Query_from_m2mdata01[[#This Row],[FinalRevReview]]=TRUE,"9999",IF(Table_Query_from_m2mdata01[[#This Row],[fpartrev]]="NS",Table_Query_from_m2mdata01[[#This Row],[SELECT]],Table_Query_from_m2mdata01[[#This Row],[fpartrev]])),2)</f>
        <v>03</v>
      </c>
      <c r="Q284" s="2" t="str">
        <f>CONCATENATE("DMG ", Table_Query_from_m2mdata01[[#This Row],[fpartnoOrginal]])</f>
        <v>DMG SULL-02250199-653-3</v>
      </c>
      <c r="R284" s="2" t="str">
        <f>IF(LEFT(Table_Query_from_m2mdata01[[#This Row],[fpartnoOrginal]],3)="419","DontPrint",(IF(LEFT(Table_Query_from_m2mdata01[[#This Row],[fpartnoOrginal]],4)="2001","DontPrint",IF(LEFT(Table_Query_from_m2mdata01[[#This Row],[fpartnoOrginal]],3)="03D","DontPrint","DoPrint"))))</f>
        <v>DoPrint</v>
      </c>
      <c r="S284" s="2" t="b">
        <f>OR(Table_Query_from_m2mdata01[[#This Row],[KirbyCheck]]="KRBY",Table_Query_from_m2mdata01[[#This Row],[Gaston?]]="DontPrint")</f>
        <v>0</v>
      </c>
      <c r="T284" s="2" t="str">
        <f>IFERROR(VLOOKUP(Table_Query_from_m2mdata01[[#This Row],[fpartnoOrginal]],GastonRef!A:D,2,FALSE),"")</f>
        <v/>
      </c>
      <c r="U284" s="2" t="str">
        <f>IFERROR(VLOOKUP(Table_Query_from_m2mdata01[[#This Row],[fpartnoOrginal]],GastonRef!A:D,3,FALSE),"")</f>
        <v/>
      </c>
      <c r="V284" s="2" t="str">
        <f>IFERROR(VLOOKUP(Table_Query_from_m2mdata01[[#This Row],[fpartnoOrginal]],GastonRef!A:D,4,FALSE),"")</f>
        <v/>
      </c>
    </row>
    <row r="285" spans="1:22" x14ac:dyDescent="0.25">
      <c r="A285" t="s">
        <v>3616</v>
      </c>
      <c r="B285" t="s">
        <v>45</v>
      </c>
      <c r="C285">
        <v>60</v>
      </c>
      <c r="D285" t="s">
        <v>6</v>
      </c>
      <c r="E285" t="s">
        <v>639</v>
      </c>
      <c r="F285" t="s">
        <v>45</v>
      </c>
      <c r="G285" t="s">
        <v>10</v>
      </c>
      <c r="H285" t="s">
        <v>638</v>
      </c>
      <c r="I285" s="2" t="e">
        <f>FIND("REV",Table_Query_from_m2mdata01[[#This Row],[fdescmemo]])</f>
        <v>#VALUE!</v>
      </c>
      <c r="J285" s="2" t="e">
        <f>FIND("REV",Table_Query_from_m2mdata01[[#This Row],[fdesc]])</f>
        <v>#VALUE!</v>
      </c>
      <c r="K285" s="2" t="e">
        <f>FIND("`REV",Table_Query_from_m2mdata01[[#This Row],[fdescmemo]])</f>
        <v>#VALUE!</v>
      </c>
      <c r="L285" s="2" t="e">
        <f>FIND("`REV",Table_Query_from_m2mdata01[[#This Row],[fdesc]])</f>
        <v>#VALUE!</v>
      </c>
      <c r="M28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5" s="2" t="str">
        <f>IF(LEFT(Table_Query_from_m2mdata01[[#This Row],[fpartnoOrginal]],4)="KRBY","KRBY","")</f>
        <v/>
      </c>
      <c r="O285" s="2" t="str">
        <f>IF(Table_Query_from_m2mdata01[[#This Row],[KirbyCheck]]="KRBY",RIGHT(Table_Query_from_m2mdata01[[#This Row],[fpartnoOrginal]],LEN(Table_Query_from_m2mdata01[[#This Row],[fpartnoOrginal]])-5),"")</f>
        <v/>
      </c>
      <c r="P285" s="2" t="str">
        <f>RIGHT(IF(Table_Query_from_m2mdata01[[#This Row],[FinalRevReview]]=TRUE,"9999",IF(Table_Query_from_m2mdata01[[#This Row],[fpartrev]]="NS",Table_Query_from_m2mdata01[[#This Row],[SELECT]],Table_Query_from_m2mdata01[[#This Row],[fpartrev]])),2)</f>
        <v>03</v>
      </c>
      <c r="Q285" s="2" t="str">
        <f>CONCATENATE("DMG ", Table_Query_from_m2mdata01[[#This Row],[fpartnoOrginal]])</f>
        <v>DMG SULL-02250199-653-5</v>
      </c>
      <c r="R285" s="2" t="str">
        <f>IF(LEFT(Table_Query_from_m2mdata01[[#This Row],[fpartnoOrginal]],3)="419","DontPrint",(IF(LEFT(Table_Query_from_m2mdata01[[#This Row],[fpartnoOrginal]],4)="2001","DontPrint",IF(LEFT(Table_Query_from_m2mdata01[[#This Row],[fpartnoOrginal]],3)="03D","DontPrint","DoPrint"))))</f>
        <v>DoPrint</v>
      </c>
      <c r="S285" s="2" t="b">
        <f>OR(Table_Query_from_m2mdata01[[#This Row],[KirbyCheck]]="KRBY",Table_Query_from_m2mdata01[[#This Row],[Gaston?]]="DontPrint")</f>
        <v>0</v>
      </c>
      <c r="T285" s="2" t="str">
        <f>IFERROR(VLOOKUP(Table_Query_from_m2mdata01[[#This Row],[fpartnoOrginal]],GastonRef!A:D,2,FALSE),"")</f>
        <v/>
      </c>
      <c r="U285" s="2" t="str">
        <f>IFERROR(VLOOKUP(Table_Query_from_m2mdata01[[#This Row],[fpartnoOrginal]],GastonRef!A:D,3,FALSE),"")</f>
        <v/>
      </c>
      <c r="V285" s="2" t="str">
        <f>IFERROR(VLOOKUP(Table_Query_from_m2mdata01[[#This Row],[fpartnoOrginal]],GastonRef!A:D,4,FALSE),"")</f>
        <v/>
      </c>
    </row>
    <row r="286" spans="1:22" x14ac:dyDescent="0.25">
      <c r="A286" t="s">
        <v>3617</v>
      </c>
      <c r="B286" t="s">
        <v>45</v>
      </c>
      <c r="C286">
        <v>60</v>
      </c>
      <c r="D286" t="s">
        <v>6</v>
      </c>
      <c r="E286" t="s">
        <v>641</v>
      </c>
      <c r="F286" t="s">
        <v>45</v>
      </c>
      <c r="G286" t="s">
        <v>10</v>
      </c>
      <c r="H286" t="s">
        <v>640</v>
      </c>
      <c r="I286" s="2" t="e">
        <f>FIND("REV",Table_Query_from_m2mdata01[[#This Row],[fdescmemo]])</f>
        <v>#VALUE!</v>
      </c>
      <c r="J286" s="2" t="e">
        <f>FIND("REV",Table_Query_from_m2mdata01[[#This Row],[fdesc]])</f>
        <v>#VALUE!</v>
      </c>
      <c r="K286" s="2" t="e">
        <f>FIND("`REV",Table_Query_from_m2mdata01[[#This Row],[fdescmemo]])</f>
        <v>#VALUE!</v>
      </c>
      <c r="L286" s="2" t="e">
        <f>FIND("`REV",Table_Query_from_m2mdata01[[#This Row],[fdesc]])</f>
        <v>#VALUE!</v>
      </c>
      <c r="M28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6" s="2" t="str">
        <f>IF(LEFT(Table_Query_from_m2mdata01[[#This Row],[fpartnoOrginal]],4)="KRBY","KRBY","")</f>
        <v/>
      </c>
      <c r="O286" s="2" t="str">
        <f>IF(Table_Query_from_m2mdata01[[#This Row],[KirbyCheck]]="KRBY",RIGHT(Table_Query_from_m2mdata01[[#This Row],[fpartnoOrginal]],LEN(Table_Query_from_m2mdata01[[#This Row],[fpartnoOrginal]])-5),"")</f>
        <v/>
      </c>
      <c r="P286" s="2" t="str">
        <f>RIGHT(IF(Table_Query_from_m2mdata01[[#This Row],[FinalRevReview]]=TRUE,"9999",IF(Table_Query_from_m2mdata01[[#This Row],[fpartrev]]="NS",Table_Query_from_m2mdata01[[#This Row],[SELECT]],Table_Query_from_m2mdata01[[#This Row],[fpartrev]])),2)</f>
        <v>03</v>
      </c>
      <c r="Q286" s="2" t="str">
        <f>CONCATENATE("DMG ", Table_Query_from_m2mdata01[[#This Row],[fpartnoOrginal]])</f>
        <v>DMG SULL-02250199-653-6</v>
      </c>
      <c r="R286" s="2" t="str">
        <f>IF(LEFT(Table_Query_from_m2mdata01[[#This Row],[fpartnoOrginal]],3)="419","DontPrint",(IF(LEFT(Table_Query_from_m2mdata01[[#This Row],[fpartnoOrginal]],4)="2001","DontPrint",IF(LEFT(Table_Query_from_m2mdata01[[#This Row],[fpartnoOrginal]],3)="03D","DontPrint","DoPrint"))))</f>
        <v>DoPrint</v>
      </c>
      <c r="S286" s="2" t="b">
        <f>OR(Table_Query_from_m2mdata01[[#This Row],[KirbyCheck]]="KRBY",Table_Query_from_m2mdata01[[#This Row],[Gaston?]]="DontPrint")</f>
        <v>0</v>
      </c>
      <c r="T286" s="2" t="str">
        <f>IFERROR(VLOOKUP(Table_Query_from_m2mdata01[[#This Row],[fpartnoOrginal]],GastonRef!A:D,2,FALSE),"")</f>
        <v/>
      </c>
      <c r="U286" s="2" t="str">
        <f>IFERROR(VLOOKUP(Table_Query_from_m2mdata01[[#This Row],[fpartnoOrginal]],GastonRef!A:D,3,FALSE),"")</f>
        <v/>
      </c>
      <c r="V286" s="2" t="str">
        <f>IFERROR(VLOOKUP(Table_Query_from_m2mdata01[[#This Row],[fpartnoOrginal]],GastonRef!A:D,4,FALSE),"")</f>
        <v/>
      </c>
    </row>
    <row r="287" spans="1:22" x14ac:dyDescent="0.25">
      <c r="A287" t="s">
        <v>3744</v>
      </c>
      <c r="B287" t="s">
        <v>45</v>
      </c>
      <c r="C287">
        <v>60</v>
      </c>
      <c r="D287" t="s">
        <v>6</v>
      </c>
      <c r="E287" t="s">
        <v>643</v>
      </c>
      <c r="F287" t="s">
        <v>45</v>
      </c>
      <c r="G287" t="s">
        <v>10</v>
      </c>
      <c r="H287" t="s">
        <v>642</v>
      </c>
      <c r="I287" s="2" t="e">
        <f>FIND("REV",Table_Query_from_m2mdata01[[#This Row],[fdescmemo]])</f>
        <v>#VALUE!</v>
      </c>
      <c r="J287" s="2" t="e">
        <f>FIND("REV",Table_Query_from_m2mdata01[[#This Row],[fdesc]])</f>
        <v>#VALUE!</v>
      </c>
      <c r="K287" s="2" t="e">
        <f>FIND("`REV",Table_Query_from_m2mdata01[[#This Row],[fdescmemo]])</f>
        <v>#VALUE!</v>
      </c>
      <c r="L287" s="2" t="e">
        <f>FIND("`REV",Table_Query_from_m2mdata01[[#This Row],[fdesc]])</f>
        <v>#VALUE!</v>
      </c>
      <c r="M28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7" s="2" t="str">
        <f>IF(LEFT(Table_Query_from_m2mdata01[[#This Row],[fpartnoOrginal]],4)="KRBY","KRBY","")</f>
        <v/>
      </c>
      <c r="O287" s="2" t="str">
        <f>IF(Table_Query_from_m2mdata01[[#This Row],[KirbyCheck]]="KRBY",RIGHT(Table_Query_from_m2mdata01[[#This Row],[fpartnoOrginal]],LEN(Table_Query_from_m2mdata01[[#This Row],[fpartnoOrginal]])-5),"")</f>
        <v/>
      </c>
      <c r="P287" s="2" t="str">
        <f>RIGHT(IF(Table_Query_from_m2mdata01[[#This Row],[FinalRevReview]]=TRUE,"9999",IF(Table_Query_from_m2mdata01[[#This Row],[fpartrev]]="NS",Table_Query_from_m2mdata01[[#This Row],[SELECT]],Table_Query_from_m2mdata01[[#This Row],[fpartrev]])),2)</f>
        <v>03</v>
      </c>
      <c r="Q287" s="2" t="str">
        <f>CONCATENATE("DMG ", Table_Query_from_m2mdata01[[#This Row],[fpartnoOrginal]])</f>
        <v>DMG SULL-02250199-653-7</v>
      </c>
      <c r="R287" s="2" t="str">
        <f>IF(LEFT(Table_Query_from_m2mdata01[[#This Row],[fpartnoOrginal]],3)="419","DontPrint",(IF(LEFT(Table_Query_from_m2mdata01[[#This Row],[fpartnoOrginal]],4)="2001","DontPrint",IF(LEFT(Table_Query_from_m2mdata01[[#This Row],[fpartnoOrginal]],3)="03D","DontPrint","DoPrint"))))</f>
        <v>DoPrint</v>
      </c>
      <c r="S287" s="2" t="b">
        <f>OR(Table_Query_from_m2mdata01[[#This Row],[KirbyCheck]]="KRBY",Table_Query_from_m2mdata01[[#This Row],[Gaston?]]="DontPrint")</f>
        <v>0</v>
      </c>
      <c r="T287" s="2" t="str">
        <f>IFERROR(VLOOKUP(Table_Query_from_m2mdata01[[#This Row],[fpartnoOrginal]],GastonRef!A:D,2,FALSE),"")</f>
        <v/>
      </c>
      <c r="U287" s="2" t="str">
        <f>IFERROR(VLOOKUP(Table_Query_from_m2mdata01[[#This Row],[fpartnoOrginal]],GastonRef!A:D,3,FALSE),"")</f>
        <v/>
      </c>
      <c r="V287" s="2" t="str">
        <f>IFERROR(VLOOKUP(Table_Query_from_m2mdata01[[#This Row],[fpartnoOrginal]],GastonRef!A:D,4,FALSE),"")</f>
        <v/>
      </c>
    </row>
    <row r="288" spans="1:22" x14ac:dyDescent="0.25">
      <c r="A288" t="s">
        <v>3745</v>
      </c>
      <c r="B288" t="s">
        <v>45</v>
      </c>
      <c r="C288">
        <v>90</v>
      </c>
      <c r="D288" t="s">
        <v>6</v>
      </c>
      <c r="E288" t="s">
        <v>645</v>
      </c>
      <c r="F288" t="s">
        <v>45</v>
      </c>
      <c r="G288" t="s">
        <v>10</v>
      </c>
      <c r="H288" t="s">
        <v>644</v>
      </c>
      <c r="I288" s="2" t="e">
        <f>FIND("REV",Table_Query_from_m2mdata01[[#This Row],[fdescmemo]])</f>
        <v>#VALUE!</v>
      </c>
      <c r="J288" s="2" t="e">
        <f>FIND("REV",Table_Query_from_m2mdata01[[#This Row],[fdesc]])</f>
        <v>#VALUE!</v>
      </c>
      <c r="K288" s="2" t="e">
        <f>FIND("`REV",Table_Query_from_m2mdata01[[#This Row],[fdescmemo]])</f>
        <v>#VALUE!</v>
      </c>
      <c r="L288" s="2" t="e">
        <f>FIND("`REV",Table_Query_from_m2mdata01[[#This Row],[fdesc]])</f>
        <v>#VALUE!</v>
      </c>
      <c r="M28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8" s="2" t="str">
        <f>IF(LEFT(Table_Query_from_m2mdata01[[#This Row],[fpartnoOrginal]],4)="KRBY","KRBY","")</f>
        <v/>
      </c>
      <c r="O288" s="2" t="str">
        <f>IF(Table_Query_from_m2mdata01[[#This Row],[KirbyCheck]]="KRBY",RIGHT(Table_Query_from_m2mdata01[[#This Row],[fpartnoOrginal]],LEN(Table_Query_from_m2mdata01[[#This Row],[fpartnoOrginal]])-5),"")</f>
        <v/>
      </c>
      <c r="P288" s="2" t="str">
        <f>RIGHT(IF(Table_Query_from_m2mdata01[[#This Row],[FinalRevReview]]=TRUE,"9999",IF(Table_Query_from_m2mdata01[[#This Row],[fpartrev]]="NS",Table_Query_from_m2mdata01[[#This Row],[SELECT]],Table_Query_from_m2mdata01[[#This Row],[fpartrev]])),2)</f>
        <v>03</v>
      </c>
      <c r="Q288" s="2" t="str">
        <f>CONCATENATE("DMG ", Table_Query_from_m2mdata01[[#This Row],[fpartnoOrginal]])</f>
        <v>DMG SULL-02250199-653-8</v>
      </c>
      <c r="R288" s="2" t="str">
        <f>IF(LEFT(Table_Query_from_m2mdata01[[#This Row],[fpartnoOrginal]],3)="419","DontPrint",(IF(LEFT(Table_Query_from_m2mdata01[[#This Row],[fpartnoOrginal]],4)="2001","DontPrint",IF(LEFT(Table_Query_from_m2mdata01[[#This Row],[fpartnoOrginal]],3)="03D","DontPrint","DoPrint"))))</f>
        <v>DoPrint</v>
      </c>
      <c r="S288" s="2" t="b">
        <f>OR(Table_Query_from_m2mdata01[[#This Row],[KirbyCheck]]="KRBY",Table_Query_from_m2mdata01[[#This Row],[Gaston?]]="DontPrint")</f>
        <v>0</v>
      </c>
      <c r="T288" s="2" t="str">
        <f>IFERROR(VLOOKUP(Table_Query_from_m2mdata01[[#This Row],[fpartnoOrginal]],GastonRef!A:D,2,FALSE),"")</f>
        <v/>
      </c>
      <c r="U288" s="2" t="str">
        <f>IFERROR(VLOOKUP(Table_Query_from_m2mdata01[[#This Row],[fpartnoOrginal]],GastonRef!A:D,3,FALSE),"")</f>
        <v/>
      </c>
      <c r="V288" s="2" t="str">
        <f>IFERROR(VLOOKUP(Table_Query_from_m2mdata01[[#This Row],[fpartnoOrginal]],GastonRef!A:D,4,FALSE),"")</f>
        <v/>
      </c>
    </row>
    <row r="289" spans="1:22" x14ac:dyDescent="0.25">
      <c r="A289" t="s">
        <v>3746</v>
      </c>
      <c r="B289" t="s">
        <v>45</v>
      </c>
      <c r="C289">
        <v>480</v>
      </c>
      <c r="D289" t="s">
        <v>6</v>
      </c>
      <c r="E289" t="s">
        <v>647</v>
      </c>
      <c r="F289" t="s">
        <v>45</v>
      </c>
      <c r="G289" t="s">
        <v>10</v>
      </c>
      <c r="H289" t="s">
        <v>646</v>
      </c>
      <c r="I289" s="2" t="e">
        <f>FIND("REV",Table_Query_from_m2mdata01[[#This Row],[fdescmemo]])</f>
        <v>#VALUE!</v>
      </c>
      <c r="J289" s="2" t="e">
        <f>FIND("REV",Table_Query_from_m2mdata01[[#This Row],[fdesc]])</f>
        <v>#VALUE!</v>
      </c>
      <c r="K289" s="2" t="e">
        <f>FIND("`REV",Table_Query_from_m2mdata01[[#This Row],[fdescmemo]])</f>
        <v>#VALUE!</v>
      </c>
      <c r="L289" s="2" t="e">
        <f>FIND("`REV",Table_Query_from_m2mdata01[[#This Row],[fdesc]])</f>
        <v>#VALUE!</v>
      </c>
      <c r="M28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89" s="2" t="str">
        <f>IF(LEFT(Table_Query_from_m2mdata01[[#This Row],[fpartnoOrginal]],4)="KRBY","KRBY","")</f>
        <v/>
      </c>
      <c r="O289" s="2" t="str">
        <f>IF(Table_Query_from_m2mdata01[[#This Row],[KirbyCheck]]="KRBY",RIGHT(Table_Query_from_m2mdata01[[#This Row],[fpartnoOrginal]],LEN(Table_Query_from_m2mdata01[[#This Row],[fpartnoOrginal]])-5),"")</f>
        <v/>
      </c>
      <c r="P289" s="2" t="str">
        <f>RIGHT(IF(Table_Query_from_m2mdata01[[#This Row],[FinalRevReview]]=TRUE,"9999",IF(Table_Query_from_m2mdata01[[#This Row],[fpartrev]]="NS",Table_Query_from_m2mdata01[[#This Row],[SELECT]],Table_Query_from_m2mdata01[[#This Row],[fpartrev]])),2)</f>
        <v>03</v>
      </c>
      <c r="Q289" s="2" t="str">
        <f>CONCATENATE("DMG ", Table_Query_from_m2mdata01[[#This Row],[fpartnoOrginal]])</f>
        <v>DMG SULL-02250199-653-9</v>
      </c>
      <c r="R289" s="2" t="str">
        <f>IF(LEFT(Table_Query_from_m2mdata01[[#This Row],[fpartnoOrginal]],3)="419","DontPrint",(IF(LEFT(Table_Query_from_m2mdata01[[#This Row],[fpartnoOrginal]],4)="2001","DontPrint",IF(LEFT(Table_Query_from_m2mdata01[[#This Row],[fpartnoOrginal]],3)="03D","DontPrint","DoPrint"))))</f>
        <v>DoPrint</v>
      </c>
      <c r="S289" s="2" t="b">
        <f>OR(Table_Query_from_m2mdata01[[#This Row],[KirbyCheck]]="KRBY",Table_Query_from_m2mdata01[[#This Row],[Gaston?]]="DontPrint")</f>
        <v>0</v>
      </c>
      <c r="T289" s="2" t="str">
        <f>IFERROR(VLOOKUP(Table_Query_from_m2mdata01[[#This Row],[fpartnoOrginal]],GastonRef!A:D,2,FALSE),"")</f>
        <v/>
      </c>
      <c r="U289" s="2" t="str">
        <f>IFERROR(VLOOKUP(Table_Query_from_m2mdata01[[#This Row],[fpartnoOrginal]],GastonRef!A:D,3,FALSE),"")</f>
        <v/>
      </c>
      <c r="V289" s="2" t="str">
        <f>IFERROR(VLOOKUP(Table_Query_from_m2mdata01[[#This Row],[fpartnoOrginal]],GastonRef!A:D,4,FALSE),"")</f>
        <v/>
      </c>
    </row>
    <row r="290" spans="1:22" x14ac:dyDescent="0.25">
      <c r="A290" t="s">
        <v>2345</v>
      </c>
      <c r="B290" t="s">
        <v>5</v>
      </c>
      <c r="C290">
        <v>5</v>
      </c>
      <c r="D290" t="s">
        <v>6</v>
      </c>
      <c r="E290" t="s">
        <v>2347</v>
      </c>
      <c r="F290" t="s">
        <v>41</v>
      </c>
      <c r="G290" t="s">
        <v>10</v>
      </c>
      <c r="H290" t="s">
        <v>2346</v>
      </c>
      <c r="I290" s="2" t="e">
        <f>FIND("REV",Table_Query_from_m2mdata01[[#This Row],[fdescmemo]])</f>
        <v>#VALUE!</v>
      </c>
      <c r="J290" s="2" t="e">
        <f>FIND("REV",Table_Query_from_m2mdata01[[#This Row],[fdesc]])</f>
        <v>#VALUE!</v>
      </c>
      <c r="K290" s="2" t="e">
        <f>FIND("`REV",Table_Query_from_m2mdata01[[#This Row],[fdescmemo]])</f>
        <v>#VALUE!</v>
      </c>
      <c r="L290" s="2" t="e">
        <f>FIND("`REV",Table_Query_from_m2mdata01[[#This Row],[fdesc]])</f>
        <v>#VALUE!</v>
      </c>
      <c r="M29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90" s="2" t="str">
        <f>IF(LEFT(Table_Query_from_m2mdata01[[#This Row],[fpartnoOrginal]],4)="KRBY","KRBY","")</f>
        <v/>
      </c>
      <c r="O290" s="2" t="str">
        <f>IF(Table_Query_from_m2mdata01[[#This Row],[KirbyCheck]]="KRBY",RIGHT(Table_Query_from_m2mdata01[[#This Row],[fpartnoOrginal]],LEN(Table_Query_from_m2mdata01[[#This Row],[fpartnoOrginal]])-5),"")</f>
        <v/>
      </c>
      <c r="P290" s="2" t="e">
        <f>RIGHT(IF(Table_Query_from_m2mdata01[[#This Row],[FinalRevReview]]=TRUE,"9999",IF(Table_Query_from_m2mdata01[[#This Row],[fpartrev]]="NS",Table_Query_from_m2mdata01[[#This Row],[SELECT]],Table_Query_from_m2mdata01[[#This Row],[fpartrev]])),2)</f>
        <v>#VALUE!</v>
      </c>
      <c r="Q290" s="2" t="str">
        <f>CONCATENATE("DMG ", Table_Query_from_m2mdata01[[#This Row],[fpartnoOrginal]])</f>
        <v>DMG SRC-02250174-864-R</v>
      </c>
      <c r="R290" s="2" t="str">
        <f>IF(LEFT(Table_Query_from_m2mdata01[[#This Row],[fpartnoOrginal]],3)="419","DontPrint",(IF(LEFT(Table_Query_from_m2mdata01[[#This Row],[fpartnoOrginal]],4)="2001","DontPrint",IF(LEFT(Table_Query_from_m2mdata01[[#This Row],[fpartnoOrginal]],3)="03D","DontPrint","DoPrint"))))</f>
        <v>DoPrint</v>
      </c>
      <c r="S290" s="2" t="b">
        <f>OR(Table_Query_from_m2mdata01[[#This Row],[KirbyCheck]]="KRBY",Table_Query_from_m2mdata01[[#This Row],[Gaston?]]="DontPrint")</f>
        <v>0</v>
      </c>
      <c r="T290" s="2" t="str">
        <f>IFERROR(VLOOKUP(Table_Query_from_m2mdata01[[#This Row],[fpartnoOrginal]],GastonRef!A:D,2,FALSE),"")</f>
        <v/>
      </c>
      <c r="U290" s="2" t="str">
        <f>IFERROR(VLOOKUP(Table_Query_from_m2mdata01[[#This Row],[fpartnoOrginal]],GastonRef!A:D,3,FALSE),"")</f>
        <v/>
      </c>
      <c r="V290" s="2" t="str">
        <f>IFERROR(VLOOKUP(Table_Query_from_m2mdata01[[#This Row],[fpartnoOrginal]],GastonRef!A:D,4,FALSE),"")</f>
        <v/>
      </c>
    </row>
    <row r="291" spans="1:22" x14ac:dyDescent="0.25">
      <c r="A291" t="s">
        <v>3763</v>
      </c>
      <c r="B291" t="s">
        <v>43</v>
      </c>
      <c r="C291">
        <v>25</v>
      </c>
      <c r="D291" t="s">
        <v>6</v>
      </c>
      <c r="E291" t="s">
        <v>926</v>
      </c>
      <c r="F291" t="s">
        <v>43</v>
      </c>
      <c r="G291" t="s">
        <v>927</v>
      </c>
      <c r="H291" t="s">
        <v>925</v>
      </c>
      <c r="I291" s="2">
        <f>FIND("REV",Table_Query_from_m2mdata01[[#This Row],[fdescmemo]])</f>
        <v>58</v>
      </c>
      <c r="J291" s="2" t="e">
        <f>FIND("REV",Table_Query_from_m2mdata01[[#This Row],[fdesc]])</f>
        <v>#VALUE!</v>
      </c>
      <c r="K291" s="2" t="e">
        <f>FIND("`REV",Table_Query_from_m2mdata01[[#This Row],[fdescmemo]])</f>
        <v>#VALUE!</v>
      </c>
      <c r="L291" s="2" t="e">
        <f>FIND("`REV",Table_Query_from_m2mdata01[[#This Row],[fdesc]])</f>
        <v>#VALUE!</v>
      </c>
      <c r="M291"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91" s="2" t="str">
        <f>IF(LEFT(Table_Query_from_m2mdata01[[#This Row],[fpartnoOrginal]],4)="KRBY","KRBY","")</f>
        <v>KRBY</v>
      </c>
      <c r="O291" s="2" t="str">
        <f>IF(Table_Query_from_m2mdata01[[#This Row],[KirbyCheck]]="KRBY",RIGHT(Table_Query_from_m2mdata01[[#This Row],[fpartnoOrginal]],LEN(Table_Query_from_m2mdata01[[#This Row],[fpartnoOrginal]])-5),"")</f>
        <v>442-0635</v>
      </c>
      <c r="P291" s="2" t="str">
        <f>RIGHT(IF(Table_Query_from_m2mdata01[[#This Row],[FinalRevReview]]=TRUE,"9999",IF(Table_Query_from_m2mdata01[[#This Row],[fpartrev]]="NS",Table_Query_from_m2mdata01[[#This Row],[SELECT]],Table_Query_from_m2mdata01[[#This Row],[fpartrev]])),2)</f>
        <v>99</v>
      </c>
      <c r="Q291" s="2" t="str">
        <f>CONCATENATE("DMG ", Table_Query_from_m2mdata01[[#This Row],[fpartnoOrginal]])</f>
        <v>DMG KRBY-442-0635</v>
      </c>
      <c r="R291" s="2" t="str">
        <f>IF(LEFT(Table_Query_from_m2mdata01[[#This Row],[fpartnoOrginal]],3)="419","DontPrint",(IF(LEFT(Table_Query_from_m2mdata01[[#This Row],[fpartnoOrginal]],4)="2001","DontPrint",IF(LEFT(Table_Query_from_m2mdata01[[#This Row],[fpartnoOrginal]],3)="03D","DontPrint","DoPrint"))))</f>
        <v>DoPrint</v>
      </c>
      <c r="S291" s="2" t="b">
        <f>OR(Table_Query_from_m2mdata01[[#This Row],[KirbyCheck]]="KRBY",Table_Query_from_m2mdata01[[#This Row],[Gaston?]]="DontPrint")</f>
        <v>1</v>
      </c>
      <c r="T291" s="2" t="str">
        <f>IFERROR(VLOOKUP(Table_Query_from_m2mdata01[[#This Row],[fpartnoOrginal]],GastonRef!A:D,2,FALSE),"")</f>
        <v/>
      </c>
      <c r="U291" s="2" t="str">
        <f>IFERROR(VLOOKUP(Table_Query_from_m2mdata01[[#This Row],[fpartnoOrginal]],GastonRef!A:D,3,FALSE),"")</f>
        <v/>
      </c>
      <c r="V291" s="2" t="str">
        <f>IFERROR(VLOOKUP(Table_Query_from_m2mdata01[[#This Row],[fpartnoOrginal]],GastonRef!A:D,4,FALSE),"")</f>
        <v/>
      </c>
    </row>
    <row r="292" spans="1:22" x14ac:dyDescent="0.25">
      <c r="A292" t="s">
        <v>3618</v>
      </c>
      <c r="B292" t="s">
        <v>11</v>
      </c>
      <c r="C292">
        <v>10</v>
      </c>
      <c r="D292" t="s">
        <v>6</v>
      </c>
      <c r="E292" t="s">
        <v>3026</v>
      </c>
      <c r="F292" t="s">
        <v>11</v>
      </c>
      <c r="G292" t="s">
        <v>3027</v>
      </c>
      <c r="H292" t="s">
        <v>3025</v>
      </c>
      <c r="I292" s="2">
        <f>FIND("REV",Table_Query_from_m2mdata01[[#This Row],[fdescmemo]])</f>
        <v>33</v>
      </c>
      <c r="J292" s="2" t="e">
        <f>FIND("REV",Table_Query_from_m2mdata01[[#This Row],[fdesc]])</f>
        <v>#VALUE!</v>
      </c>
      <c r="K292" s="2" t="e">
        <f>FIND("`REV",Table_Query_from_m2mdata01[[#This Row],[fdescmemo]])</f>
        <v>#VALUE!</v>
      </c>
      <c r="L292" s="2" t="e">
        <f>FIND("`REV",Table_Query_from_m2mdata01[[#This Row],[fdesc]])</f>
        <v>#VALUE!</v>
      </c>
      <c r="M292"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292" s="2" t="str">
        <f>IF(LEFT(Table_Query_from_m2mdata01[[#This Row],[fpartnoOrginal]],4)="KRBY","KRBY","")</f>
        <v>KRBY</v>
      </c>
      <c r="O292" s="2" t="str">
        <f>IF(Table_Query_from_m2mdata01[[#This Row],[KirbyCheck]]="KRBY",RIGHT(Table_Query_from_m2mdata01[[#This Row],[fpartnoOrginal]],LEN(Table_Query_from_m2mdata01[[#This Row],[fpartnoOrginal]])-5),"")</f>
        <v>614-9964</v>
      </c>
      <c r="P292" s="2" t="str">
        <f>RIGHT(IF(Table_Query_from_m2mdata01[[#This Row],[FinalRevReview]]=TRUE,"9999",IF(Table_Query_from_m2mdata01[[#This Row],[fpartrev]]="NS",Table_Query_from_m2mdata01[[#This Row],[SELECT]],Table_Query_from_m2mdata01[[#This Row],[fpartrev]])),2)</f>
        <v>99</v>
      </c>
      <c r="Q292" s="2" t="str">
        <f>CONCATENATE("DMG ", Table_Query_from_m2mdata01[[#This Row],[fpartnoOrginal]])</f>
        <v>DMG KRBY-614-9964</v>
      </c>
      <c r="R292" s="2" t="str">
        <f>IF(LEFT(Table_Query_from_m2mdata01[[#This Row],[fpartnoOrginal]],3)="419","DontPrint",(IF(LEFT(Table_Query_from_m2mdata01[[#This Row],[fpartnoOrginal]],4)="2001","DontPrint",IF(LEFT(Table_Query_from_m2mdata01[[#This Row],[fpartnoOrginal]],3)="03D","DontPrint","DoPrint"))))</f>
        <v>DoPrint</v>
      </c>
      <c r="S292" s="2" t="b">
        <f>OR(Table_Query_from_m2mdata01[[#This Row],[KirbyCheck]]="KRBY",Table_Query_from_m2mdata01[[#This Row],[Gaston?]]="DontPrint")</f>
        <v>1</v>
      </c>
      <c r="T292" s="2" t="str">
        <f>IFERROR(VLOOKUP(Table_Query_from_m2mdata01[[#This Row],[fpartnoOrginal]],GastonRef!A:D,2,FALSE),"")</f>
        <v/>
      </c>
      <c r="U292" s="2" t="str">
        <f>IFERROR(VLOOKUP(Table_Query_from_m2mdata01[[#This Row],[fpartnoOrginal]],GastonRef!A:D,3,FALSE),"")</f>
        <v/>
      </c>
      <c r="V292" s="2" t="str">
        <f>IFERROR(VLOOKUP(Table_Query_from_m2mdata01[[#This Row],[fpartnoOrginal]],GastonRef!A:D,4,FALSE),"")</f>
        <v/>
      </c>
    </row>
    <row r="293" spans="1:22" x14ac:dyDescent="0.25">
      <c r="A293" t="s">
        <v>3809</v>
      </c>
      <c r="B293" t="s">
        <v>43</v>
      </c>
      <c r="C293">
        <v>10</v>
      </c>
      <c r="D293" t="s">
        <v>6</v>
      </c>
      <c r="E293" t="s">
        <v>3042</v>
      </c>
      <c r="F293" t="s">
        <v>43</v>
      </c>
      <c r="G293" t="s">
        <v>3810</v>
      </c>
      <c r="H293" t="s">
        <v>694</v>
      </c>
      <c r="I293" s="2">
        <f>FIND("REV",Table_Query_from_m2mdata01[[#This Row],[fdescmemo]])</f>
        <v>59</v>
      </c>
      <c r="J293" s="2" t="e">
        <f>FIND("REV",Table_Query_from_m2mdata01[[#This Row],[fdesc]])</f>
        <v>#VALUE!</v>
      </c>
      <c r="K293" s="2" t="e">
        <f>FIND("`REV",Table_Query_from_m2mdata01[[#This Row],[fdescmemo]])</f>
        <v>#VALUE!</v>
      </c>
      <c r="L293" s="2" t="e">
        <f>FIND("`REV",Table_Query_from_m2mdata01[[#This Row],[fdesc]])</f>
        <v>#VALUE!</v>
      </c>
      <c r="M293"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93" s="2" t="str">
        <f>IF(LEFT(Table_Query_from_m2mdata01[[#This Row],[fpartnoOrginal]],4)="KRBY","KRBY","")</f>
        <v>KRBY</v>
      </c>
      <c r="O293" s="2" t="str">
        <f>IF(Table_Query_from_m2mdata01[[#This Row],[KirbyCheck]]="KRBY",RIGHT(Table_Query_from_m2mdata01[[#This Row],[fpartnoOrginal]],LEN(Table_Query_from_m2mdata01[[#This Row],[fpartnoOrginal]])-5),"")</f>
        <v>623-2891</v>
      </c>
      <c r="P293" s="2" t="str">
        <f>RIGHT(IF(Table_Query_from_m2mdata01[[#This Row],[FinalRevReview]]=TRUE,"9999",IF(Table_Query_from_m2mdata01[[#This Row],[fpartrev]]="NS",Table_Query_from_m2mdata01[[#This Row],[SELECT]],Table_Query_from_m2mdata01[[#This Row],[fpartrev]])),2)</f>
        <v>99</v>
      </c>
      <c r="Q293" s="2" t="str">
        <f>CONCATENATE("DMG ", Table_Query_from_m2mdata01[[#This Row],[fpartnoOrginal]])</f>
        <v>DMG KRBY-623-2891</v>
      </c>
      <c r="R293" s="2" t="str">
        <f>IF(LEFT(Table_Query_from_m2mdata01[[#This Row],[fpartnoOrginal]],3)="419","DontPrint",(IF(LEFT(Table_Query_from_m2mdata01[[#This Row],[fpartnoOrginal]],4)="2001","DontPrint",IF(LEFT(Table_Query_from_m2mdata01[[#This Row],[fpartnoOrginal]],3)="03D","DontPrint","DoPrint"))))</f>
        <v>DoPrint</v>
      </c>
      <c r="S293" s="2" t="b">
        <f>OR(Table_Query_from_m2mdata01[[#This Row],[KirbyCheck]]="KRBY",Table_Query_from_m2mdata01[[#This Row],[Gaston?]]="DontPrint")</f>
        <v>1</v>
      </c>
      <c r="T293" s="2" t="str">
        <f>IFERROR(VLOOKUP(Table_Query_from_m2mdata01[[#This Row],[fpartnoOrginal]],GastonRef!A:D,2,FALSE),"")</f>
        <v/>
      </c>
      <c r="U293" s="2" t="str">
        <f>IFERROR(VLOOKUP(Table_Query_from_m2mdata01[[#This Row],[fpartnoOrginal]],GastonRef!A:D,3,FALSE),"")</f>
        <v/>
      </c>
      <c r="V293" s="2" t="str">
        <f>IFERROR(VLOOKUP(Table_Query_from_m2mdata01[[#This Row],[fpartnoOrginal]],GastonRef!A:D,4,FALSE),"")</f>
        <v/>
      </c>
    </row>
    <row r="294" spans="1:22" x14ac:dyDescent="0.25">
      <c r="A294" t="s">
        <v>3811</v>
      </c>
      <c r="B294" t="s">
        <v>43</v>
      </c>
      <c r="C294">
        <v>10</v>
      </c>
      <c r="D294" t="s">
        <v>6</v>
      </c>
      <c r="E294" t="s">
        <v>3042</v>
      </c>
      <c r="F294" t="s">
        <v>43</v>
      </c>
      <c r="G294" t="s">
        <v>3810</v>
      </c>
      <c r="H294" t="s">
        <v>694</v>
      </c>
      <c r="I294" s="2">
        <f>FIND("REV",Table_Query_from_m2mdata01[[#This Row],[fdescmemo]])</f>
        <v>59</v>
      </c>
      <c r="J294" s="2" t="e">
        <f>FIND("REV",Table_Query_from_m2mdata01[[#This Row],[fdesc]])</f>
        <v>#VALUE!</v>
      </c>
      <c r="K294" s="2" t="e">
        <f>FIND("`REV",Table_Query_from_m2mdata01[[#This Row],[fdescmemo]])</f>
        <v>#VALUE!</v>
      </c>
      <c r="L294" s="2" t="e">
        <f>FIND("`REV",Table_Query_from_m2mdata01[[#This Row],[fdesc]])</f>
        <v>#VALUE!</v>
      </c>
      <c r="M294"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94" s="2" t="str">
        <f>IF(LEFT(Table_Query_from_m2mdata01[[#This Row],[fpartnoOrginal]],4)="KRBY","KRBY","")</f>
        <v>KRBY</v>
      </c>
      <c r="O294" s="2" t="str">
        <f>IF(Table_Query_from_m2mdata01[[#This Row],[KirbyCheck]]="KRBY",RIGHT(Table_Query_from_m2mdata01[[#This Row],[fpartnoOrginal]],LEN(Table_Query_from_m2mdata01[[#This Row],[fpartnoOrginal]])-5),"")</f>
        <v>623-2891</v>
      </c>
      <c r="P294" s="2" t="str">
        <f>RIGHT(IF(Table_Query_from_m2mdata01[[#This Row],[FinalRevReview]]=TRUE,"9999",IF(Table_Query_from_m2mdata01[[#This Row],[fpartrev]]="NS",Table_Query_from_m2mdata01[[#This Row],[SELECT]],Table_Query_from_m2mdata01[[#This Row],[fpartrev]])),2)</f>
        <v>99</v>
      </c>
      <c r="Q294" s="2" t="str">
        <f>CONCATENATE("DMG ", Table_Query_from_m2mdata01[[#This Row],[fpartnoOrginal]])</f>
        <v>DMG KRBY-623-2891</v>
      </c>
      <c r="R294" s="2" t="str">
        <f>IF(LEFT(Table_Query_from_m2mdata01[[#This Row],[fpartnoOrginal]],3)="419","DontPrint",(IF(LEFT(Table_Query_from_m2mdata01[[#This Row],[fpartnoOrginal]],4)="2001","DontPrint",IF(LEFT(Table_Query_from_m2mdata01[[#This Row],[fpartnoOrginal]],3)="03D","DontPrint","DoPrint"))))</f>
        <v>DoPrint</v>
      </c>
      <c r="S294" s="2" t="b">
        <f>OR(Table_Query_from_m2mdata01[[#This Row],[KirbyCheck]]="KRBY",Table_Query_from_m2mdata01[[#This Row],[Gaston?]]="DontPrint")</f>
        <v>1</v>
      </c>
      <c r="T294" s="2" t="str">
        <f>IFERROR(VLOOKUP(Table_Query_from_m2mdata01[[#This Row],[fpartnoOrginal]],GastonRef!A:D,2,FALSE),"")</f>
        <v/>
      </c>
      <c r="U294" s="2" t="str">
        <f>IFERROR(VLOOKUP(Table_Query_from_m2mdata01[[#This Row],[fpartnoOrginal]],GastonRef!A:D,3,FALSE),"")</f>
        <v/>
      </c>
      <c r="V294" s="2" t="str">
        <f>IFERROR(VLOOKUP(Table_Query_from_m2mdata01[[#This Row],[fpartnoOrginal]],GastonRef!A:D,4,FALSE),"")</f>
        <v/>
      </c>
    </row>
    <row r="295" spans="1:22" x14ac:dyDescent="0.25">
      <c r="A295" t="s">
        <v>3812</v>
      </c>
      <c r="B295" t="s">
        <v>43</v>
      </c>
      <c r="C295">
        <v>10</v>
      </c>
      <c r="D295" t="s">
        <v>6</v>
      </c>
      <c r="E295" t="s">
        <v>3042</v>
      </c>
      <c r="F295" t="s">
        <v>43</v>
      </c>
      <c r="G295" t="s">
        <v>3813</v>
      </c>
      <c r="H295" t="s">
        <v>694</v>
      </c>
      <c r="I295" s="2">
        <f>FIND("REV",Table_Query_from_m2mdata01[[#This Row],[fdescmemo]])</f>
        <v>59</v>
      </c>
      <c r="J295" s="2" t="e">
        <f>FIND("REV",Table_Query_from_m2mdata01[[#This Row],[fdesc]])</f>
        <v>#VALUE!</v>
      </c>
      <c r="K295" s="2" t="e">
        <f>FIND("`REV",Table_Query_from_m2mdata01[[#This Row],[fdescmemo]])</f>
        <v>#VALUE!</v>
      </c>
      <c r="L295" s="2" t="e">
        <f>FIND("`REV",Table_Query_from_m2mdata01[[#This Row],[fdesc]])</f>
        <v>#VALUE!</v>
      </c>
      <c r="M295"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95" s="2" t="str">
        <f>IF(LEFT(Table_Query_from_m2mdata01[[#This Row],[fpartnoOrginal]],4)="KRBY","KRBY","")</f>
        <v>KRBY</v>
      </c>
      <c r="O295" s="2" t="str">
        <f>IF(Table_Query_from_m2mdata01[[#This Row],[KirbyCheck]]="KRBY",RIGHT(Table_Query_from_m2mdata01[[#This Row],[fpartnoOrginal]],LEN(Table_Query_from_m2mdata01[[#This Row],[fpartnoOrginal]])-5),"")</f>
        <v>623-2891</v>
      </c>
      <c r="P295" s="2" t="str">
        <f>RIGHT(IF(Table_Query_from_m2mdata01[[#This Row],[FinalRevReview]]=TRUE,"9999",IF(Table_Query_from_m2mdata01[[#This Row],[fpartrev]]="NS",Table_Query_from_m2mdata01[[#This Row],[SELECT]],Table_Query_from_m2mdata01[[#This Row],[fpartrev]])),2)</f>
        <v>99</v>
      </c>
      <c r="Q295" s="2" t="str">
        <f>CONCATENATE("DMG ", Table_Query_from_m2mdata01[[#This Row],[fpartnoOrginal]])</f>
        <v>DMG KRBY-623-2891</v>
      </c>
      <c r="R295" s="2" t="str">
        <f>IF(LEFT(Table_Query_from_m2mdata01[[#This Row],[fpartnoOrginal]],3)="419","DontPrint",(IF(LEFT(Table_Query_from_m2mdata01[[#This Row],[fpartnoOrginal]],4)="2001","DontPrint",IF(LEFT(Table_Query_from_m2mdata01[[#This Row],[fpartnoOrginal]],3)="03D","DontPrint","DoPrint"))))</f>
        <v>DoPrint</v>
      </c>
      <c r="S295" s="2" t="b">
        <f>OR(Table_Query_from_m2mdata01[[#This Row],[KirbyCheck]]="KRBY",Table_Query_from_m2mdata01[[#This Row],[Gaston?]]="DontPrint")</f>
        <v>1</v>
      </c>
      <c r="T295" s="2" t="str">
        <f>IFERROR(VLOOKUP(Table_Query_from_m2mdata01[[#This Row],[fpartnoOrginal]],GastonRef!A:D,2,FALSE),"")</f>
        <v/>
      </c>
      <c r="U295" s="2" t="str">
        <f>IFERROR(VLOOKUP(Table_Query_from_m2mdata01[[#This Row],[fpartnoOrginal]],GastonRef!A:D,3,FALSE),"")</f>
        <v/>
      </c>
      <c r="V295" s="2" t="str">
        <f>IFERROR(VLOOKUP(Table_Query_from_m2mdata01[[#This Row],[fpartnoOrginal]],GastonRef!A:D,4,FALSE),"")</f>
        <v/>
      </c>
    </row>
    <row r="296" spans="1:22" x14ac:dyDescent="0.25">
      <c r="A296" t="s">
        <v>3814</v>
      </c>
      <c r="B296" t="s">
        <v>43</v>
      </c>
      <c r="C296">
        <v>50</v>
      </c>
      <c r="D296" t="s">
        <v>6</v>
      </c>
      <c r="E296" t="s">
        <v>926</v>
      </c>
      <c r="F296" t="s">
        <v>43</v>
      </c>
      <c r="G296" t="s">
        <v>927</v>
      </c>
      <c r="H296" t="s">
        <v>925</v>
      </c>
      <c r="I296" s="2">
        <f>FIND("REV",Table_Query_from_m2mdata01[[#This Row],[fdescmemo]])</f>
        <v>58</v>
      </c>
      <c r="J296" s="2" t="e">
        <f>FIND("REV",Table_Query_from_m2mdata01[[#This Row],[fdesc]])</f>
        <v>#VALUE!</v>
      </c>
      <c r="K296" s="2" t="e">
        <f>FIND("`REV",Table_Query_from_m2mdata01[[#This Row],[fdescmemo]])</f>
        <v>#VALUE!</v>
      </c>
      <c r="L296" s="2" t="e">
        <f>FIND("`REV",Table_Query_from_m2mdata01[[#This Row],[fdesc]])</f>
        <v>#VALUE!</v>
      </c>
      <c r="M296"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96" s="2" t="str">
        <f>IF(LEFT(Table_Query_from_m2mdata01[[#This Row],[fpartnoOrginal]],4)="KRBY","KRBY","")</f>
        <v>KRBY</v>
      </c>
      <c r="O296" s="2" t="str">
        <f>IF(Table_Query_from_m2mdata01[[#This Row],[KirbyCheck]]="KRBY",RIGHT(Table_Query_from_m2mdata01[[#This Row],[fpartnoOrginal]],LEN(Table_Query_from_m2mdata01[[#This Row],[fpartnoOrginal]])-5),"")</f>
        <v>442-0635</v>
      </c>
      <c r="P296" s="2" t="str">
        <f>RIGHT(IF(Table_Query_from_m2mdata01[[#This Row],[FinalRevReview]]=TRUE,"9999",IF(Table_Query_from_m2mdata01[[#This Row],[fpartrev]]="NS",Table_Query_from_m2mdata01[[#This Row],[SELECT]],Table_Query_from_m2mdata01[[#This Row],[fpartrev]])),2)</f>
        <v>99</v>
      </c>
      <c r="Q296" s="2" t="str">
        <f>CONCATENATE("DMG ", Table_Query_from_m2mdata01[[#This Row],[fpartnoOrginal]])</f>
        <v>DMG KRBY-442-0635</v>
      </c>
      <c r="R296" s="2" t="str">
        <f>IF(LEFT(Table_Query_from_m2mdata01[[#This Row],[fpartnoOrginal]],3)="419","DontPrint",(IF(LEFT(Table_Query_from_m2mdata01[[#This Row],[fpartnoOrginal]],4)="2001","DontPrint",IF(LEFT(Table_Query_from_m2mdata01[[#This Row],[fpartnoOrginal]],3)="03D","DontPrint","DoPrint"))))</f>
        <v>DoPrint</v>
      </c>
      <c r="S296" s="2" t="b">
        <f>OR(Table_Query_from_m2mdata01[[#This Row],[KirbyCheck]]="KRBY",Table_Query_from_m2mdata01[[#This Row],[Gaston?]]="DontPrint")</f>
        <v>1</v>
      </c>
      <c r="T296" s="2" t="str">
        <f>IFERROR(VLOOKUP(Table_Query_from_m2mdata01[[#This Row],[fpartnoOrginal]],GastonRef!A:D,2,FALSE),"")</f>
        <v/>
      </c>
      <c r="U296" s="2" t="str">
        <f>IFERROR(VLOOKUP(Table_Query_from_m2mdata01[[#This Row],[fpartnoOrginal]],GastonRef!A:D,3,FALSE),"")</f>
        <v/>
      </c>
      <c r="V296" s="2" t="str">
        <f>IFERROR(VLOOKUP(Table_Query_from_m2mdata01[[#This Row],[fpartnoOrginal]],GastonRef!A:D,4,FALSE),"")</f>
        <v/>
      </c>
    </row>
    <row r="297" spans="1:22" x14ac:dyDescent="0.25">
      <c r="A297" t="s">
        <v>3815</v>
      </c>
      <c r="B297" t="s">
        <v>43</v>
      </c>
      <c r="C297">
        <v>10</v>
      </c>
      <c r="D297" t="s">
        <v>6</v>
      </c>
      <c r="E297" t="s">
        <v>1589</v>
      </c>
      <c r="F297" t="s">
        <v>43</v>
      </c>
      <c r="G297" t="s">
        <v>1590</v>
      </c>
      <c r="H297" t="s">
        <v>1588</v>
      </c>
      <c r="I297" s="2">
        <f>FIND("REV",Table_Query_from_m2mdata01[[#This Row],[fdescmemo]])</f>
        <v>56</v>
      </c>
      <c r="J297" s="2" t="e">
        <f>FIND("REV",Table_Query_from_m2mdata01[[#This Row],[fdesc]])</f>
        <v>#VALUE!</v>
      </c>
      <c r="K297" s="2" t="e">
        <f>FIND("`REV",Table_Query_from_m2mdata01[[#This Row],[fdescmemo]])</f>
        <v>#VALUE!</v>
      </c>
      <c r="L297" s="2" t="e">
        <f>FIND("`REV",Table_Query_from_m2mdata01[[#This Row],[fdesc]])</f>
        <v>#VALUE!</v>
      </c>
      <c r="M297"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2-</v>
      </c>
      <c r="N297" s="2" t="str">
        <f>IF(LEFT(Table_Query_from_m2mdata01[[#This Row],[fpartnoOrginal]],4)="KRBY","KRBY","")</f>
        <v/>
      </c>
      <c r="O297" s="2" t="str">
        <f>IF(Table_Query_from_m2mdata01[[#This Row],[KirbyCheck]]="KRBY",RIGHT(Table_Query_from_m2mdata01[[#This Row],[fpartnoOrginal]],LEN(Table_Query_from_m2mdata01[[#This Row],[fpartnoOrginal]])-5),"")</f>
        <v/>
      </c>
      <c r="P297" s="2" t="str">
        <f>RIGHT(IF(Table_Query_from_m2mdata01[[#This Row],[FinalRevReview]]=TRUE,"9999",IF(Table_Query_from_m2mdata01[[#This Row],[fpartrev]]="NS",Table_Query_from_m2mdata01[[#This Row],[SELECT]],Table_Query_from_m2mdata01[[#This Row],[fpartrev]])),2)</f>
        <v>02</v>
      </c>
      <c r="Q297" s="2" t="str">
        <f>CONCATENATE("DMG ", Table_Query_from_m2mdata01[[#This Row],[fpartnoOrginal]])</f>
        <v>DMG SULL-1004-1213</v>
      </c>
      <c r="R297" s="2" t="str">
        <f>IF(LEFT(Table_Query_from_m2mdata01[[#This Row],[fpartnoOrginal]],3)="419","DontPrint",(IF(LEFT(Table_Query_from_m2mdata01[[#This Row],[fpartnoOrginal]],4)="2001","DontPrint",IF(LEFT(Table_Query_from_m2mdata01[[#This Row],[fpartnoOrginal]],3)="03D","DontPrint","DoPrint"))))</f>
        <v>DoPrint</v>
      </c>
      <c r="S297" s="2" t="b">
        <f>OR(Table_Query_from_m2mdata01[[#This Row],[KirbyCheck]]="KRBY",Table_Query_from_m2mdata01[[#This Row],[Gaston?]]="DontPrint")</f>
        <v>0</v>
      </c>
      <c r="T297" s="2" t="str">
        <f>IFERROR(VLOOKUP(Table_Query_from_m2mdata01[[#This Row],[fpartnoOrginal]],GastonRef!A:D,2,FALSE),"")</f>
        <v/>
      </c>
      <c r="U297" s="2" t="str">
        <f>IFERROR(VLOOKUP(Table_Query_from_m2mdata01[[#This Row],[fpartnoOrginal]],GastonRef!A:D,3,FALSE),"")</f>
        <v/>
      </c>
      <c r="V297" s="2" t="str">
        <f>IFERROR(VLOOKUP(Table_Query_from_m2mdata01[[#This Row],[fpartnoOrginal]],GastonRef!A:D,4,FALSE),"")</f>
        <v/>
      </c>
    </row>
    <row r="298" spans="1:22" x14ac:dyDescent="0.25">
      <c r="A298" t="s">
        <v>3816</v>
      </c>
      <c r="B298" t="s">
        <v>43</v>
      </c>
      <c r="C298">
        <v>10</v>
      </c>
      <c r="D298" t="s">
        <v>6</v>
      </c>
      <c r="E298" t="s">
        <v>3817</v>
      </c>
      <c r="F298" t="s">
        <v>43</v>
      </c>
      <c r="G298" t="s">
        <v>3818</v>
      </c>
      <c r="H298" t="s">
        <v>1767</v>
      </c>
      <c r="I298" s="2">
        <f>FIND("REV",Table_Query_from_m2mdata01[[#This Row],[fdescmemo]])</f>
        <v>45</v>
      </c>
      <c r="J298" s="2" t="e">
        <f>FIND("REV",Table_Query_from_m2mdata01[[#This Row],[fdesc]])</f>
        <v>#VALUE!</v>
      </c>
      <c r="K298" s="2" t="e">
        <f>FIND("`REV",Table_Query_from_m2mdata01[[#This Row],[fdescmemo]])</f>
        <v>#VALUE!</v>
      </c>
      <c r="L298" s="2" t="e">
        <f>FIND("`REV",Table_Query_from_m2mdata01[[#This Row],[fdesc]])</f>
        <v>#VALUE!</v>
      </c>
      <c r="M298"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02</v>
      </c>
      <c r="N298" s="2" t="str">
        <f>IF(LEFT(Table_Query_from_m2mdata01[[#This Row],[fpartnoOrginal]],4)="KRBY","KRBY","")</f>
        <v/>
      </c>
      <c r="O298" s="2" t="str">
        <f>IF(Table_Query_from_m2mdata01[[#This Row],[KirbyCheck]]="KRBY",RIGHT(Table_Query_from_m2mdata01[[#This Row],[fpartnoOrginal]],LEN(Table_Query_from_m2mdata01[[#This Row],[fpartnoOrginal]])-5),"")</f>
        <v/>
      </c>
      <c r="P298" s="2" t="str">
        <f>RIGHT(IF(Table_Query_from_m2mdata01[[#This Row],[FinalRevReview]]=TRUE,"9999",IF(Table_Query_from_m2mdata01[[#This Row],[fpartrev]]="NS",Table_Query_from_m2mdata01[[#This Row],[SELECT]],Table_Query_from_m2mdata01[[#This Row],[fpartrev]])),2)</f>
        <v>02</v>
      </c>
      <c r="Q298" s="2" t="str">
        <f>CONCATENATE("DMG ", Table_Query_from_m2mdata01[[#This Row],[fpartnoOrginal]])</f>
        <v>DMG SULL-1004-3403</v>
      </c>
      <c r="R298" s="2" t="str">
        <f>IF(LEFT(Table_Query_from_m2mdata01[[#This Row],[fpartnoOrginal]],3)="419","DontPrint",(IF(LEFT(Table_Query_from_m2mdata01[[#This Row],[fpartnoOrginal]],4)="2001","DontPrint",IF(LEFT(Table_Query_from_m2mdata01[[#This Row],[fpartnoOrginal]],3)="03D","DontPrint","DoPrint"))))</f>
        <v>DoPrint</v>
      </c>
      <c r="S298" s="2" t="b">
        <f>OR(Table_Query_from_m2mdata01[[#This Row],[KirbyCheck]]="KRBY",Table_Query_from_m2mdata01[[#This Row],[Gaston?]]="DontPrint")</f>
        <v>0</v>
      </c>
      <c r="T298" s="2" t="str">
        <f>IFERROR(VLOOKUP(Table_Query_from_m2mdata01[[#This Row],[fpartnoOrginal]],GastonRef!A:D,2,FALSE),"")</f>
        <v/>
      </c>
      <c r="U298" s="2" t="str">
        <f>IFERROR(VLOOKUP(Table_Query_from_m2mdata01[[#This Row],[fpartnoOrginal]],GastonRef!A:D,3,FALSE),"")</f>
        <v/>
      </c>
      <c r="V298" s="2" t="str">
        <f>IFERROR(VLOOKUP(Table_Query_from_m2mdata01[[#This Row],[fpartnoOrginal]],GastonRef!A:D,4,FALSE),"")</f>
        <v/>
      </c>
    </row>
    <row r="299" spans="1:22" x14ac:dyDescent="0.25">
      <c r="A299" t="s">
        <v>3272</v>
      </c>
      <c r="B299" t="s">
        <v>11</v>
      </c>
      <c r="C299">
        <v>10</v>
      </c>
      <c r="D299" t="s">
        <v>6</v>
      </c>
      <c r="E299" t="s">
        <v>540</v>
      </c>
      <c r="F299" t="s">
        <v>11</v>
      </c>
      <c r="G299" t="s">
        <v>565</v>
      </c>
      <c r="H299" t="s">
        <v>539</v>
      </c>
      <c r="I299" s="2" t="e">
        <f>FIND("REV",Table_Query_from_m2mdata01[[#This Row],[fdescmemo]])</f>
        <v>#VALUE!</v>
      </c>
      <c r="J299" s="2" t="e">
        <f>FIND("REV",Table_Query_from_m2mdata01[[#This Row],[fdesc]])</f>
        <v>#VALUE!</v>
      </c>
      <c r="K299" s="2" t="e">
        <f>FIND("`REV",Table_Query_from_m2mdata01[[#This Row],[fdescmemo]])</f>
        <v>#VALUE!</v>
      </c>
      <c r="L299" s="2" t="e">
        <f>FIND("`REV",Table_Query_from_m2mdata01[[#This Row],[fdesc]])</f>
        <v>#VALUE!</v>
      </c>
      <c r="M29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299" s="2" t="str">
        <f>IF(LEFT(Table_Query_from_m2mdata01[[#This Row],[fpartnoOrginal]],4)="KRBY","KRBY","")</f>
        <v/>
      </c>
      <c r="O299" s="2" t="str">
        <f>IF(Table_Query_from_m2mdata01[[#This Row],[KirbyCheck]]="KRBY",RIGHT(Table_Query_from_m2mdata01[[#This Row],[fpartnoOrginal]],LEN(Table_Query_from_m2mdata01[[#This Row],[fpartnoOrginal]])-5),"")</f>
        <v/>
      </c>
      <c r="P299" s="2" t="str">
        <f>RIGHT(IF(Table_Query_from_m2mdata01[[#This Row],[FinalRevReview]]=TRUE,"9999",IF(Table_Query_from_m2mdata01[[#This Row],[fpartrev]]="NS",Table_Query_from_m2mdata01[[#This Row],[SELECT]],Table_Query_from_m2mdata01[[#This Row],[fpartrev]])),2)</f>
        <v>00</v>
      </c>
      <c r="Q299" s="2" t="str">
        <f>CONCATENATE("DMG ", Table_Query_from_m2mdata01[[#This Row],[fpartnoOrginal]])</f>
        <v>DMG DMG-WR-SCV-W10L60</v>
      </c>
      <c r="R299" s="2" t="str">
        <f>IF(LEFT(Table_Query_from_m2mdata01[[#This Row],[fpartnoOrginal]],3)="419","DontPrint",(IF(LEFT(Table_Query_from_m2mdata01[[#This Row],[fpartnoOrginal]],4)="2001","DontPrint",IF(LEFT(Table_Query_from_m2mdata01[[#This Row],[fpartnoOrginal]],3)="03D","DontPrint","DoPrint"))))</f>
        <v>DoPrint</v>
      </c>
      <c r="S299" s="2" t="b">
        <f>OR(Table_Query_from_m2mdata01[[#This Row],[KirbyCheck]]="KRBY",Table_Query_from_m2mdata01[[#This Row],[Gaston?]]="DontPrint")</f>
        <v>0</v>
      </c>
      <c r="T299" s="2" t="str">
        <f>IFERROR(VLOOKUP(Table_Query_from_m2mdata01[[#This Row],[fpartnoOrginal]],GastonRef!A:D,2,FALSE),"")</f>
        <v/>
      </c>
      <c r="U299" s="2" t="str">
        <f>IFERROR(VLOOKUP(Table_Query_from_m2mdata01[[#This Row],[fpartnoOrginal]],GastonRef!A:D,3,FALSE),"")</f>
        <v/>
      </c>
      <c r="V299" s="2" t="str">
        <f>IFERROR(VLOOKUP(Table_Query_from_m2mdata01[[#This Row],[fpartnoOrginal]],GastonRef!A:D,4,FALSE),"")</f>
        <v/>
      </c>
    </row>
    <row r="300" spans="1:22" x14ac:dyDescent="0.25">
      <c r="A300" t="s">
        <v>3819</v>
      </c>
      <c r="B300" t="s">
        <v>11</v>
      </c>
      <c r="C300">
        <v>50</v>
      </c>
      <c r="D300" t="s">
        <v>6</v>
      </c>
      <c r="E300" t="s">
        <v>465</v>
      </c>
      <c r="F300" t="s">
        <v>11</v>
      </c>
      <c r="G300" t="s">
        <v>3571</v>
      </c>
      <c r="H300" t="s">
        <v>443</v>
      </c>
      <c r="I300" s="2" t="e">
        <f>FIND("REV",Table_Query_from_m2mdata01[[#This Row],[fdescmemo]])</f>
        <v>#VALUE!</v>
      </c>
      <c r="J300" s="2" t="e">
        <f>FIND("REV",Table_Query_from_m2mdata01[[#This Row],[fdesc]])</f>
        <v>#VALUE!</v>
      </c>
      <c r="K300" s="2" t="e">
        <f>FIND("`REV",Table_Query_from_m2mdata01[[#This Row],[fdescmemo]])</f>
        <v>#VALUE!</v>
      </c>
      <c r="L300" s="2" t="e">
        <f>FIND("`REV",Table_Query_from_m2mdata01[[#This Row],[fdesc]])</f>
        <v>#VALUE!</v>
      </c>
      <c r="M30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0" s="2" t="str">
        <f>IF(LEFT(Table_Query_from_m2mdata01[[#This Row],[fpartnoOrginal]],4)="KRBY","KRBY","")</f>
        <v>KRBY</v>
      </c>
      <c r="O300" s="2" t="str">
        <f>IF(Table_Query_from_m2mdata01[[#This Row],[KirbyCheck]]="KRBY",RIGHT(Table_Query_from_m2mdata01[[#This Row],[fpartnoOrginal]],LEN(Table_Query_from_m2mdata01[[#This Row],[fpartnoOrginal]])-5),"")</f>
        <v>633-9905</v>
      </c>
      <c r="P300" s="2" t="str">
        <f>RIGHT(IF(Table_Query_from_m2mdata01[[#This Row],[FinalRevReview]]=TRUE,"9999",IF(Table_Query_from_m2mdata01[[#This Row],[fpartrev]]="NS",Table_Query_from_m2mdata01[[#This Row],[SELECT]],Table_Query_from_m2mdata01[[#This Row],[fpartrev]])),2)</f>
        <v>99</v>
      </c>
      <c r="Q300" s="2" t="str">
        <f>CONCATENATE("DMG ", Table_Query_from_m2mdata01[[#This Row],[fpartnoOrginal]])</f>
        <v>DMG KRBY-633-9905</v>
      </c>
      <c r="R300" s="2" t="str">
        <f>IF(LEFT(Table_Query_from_m2mdata01[[#This Row],[fpartnoOrginal]],3)="419","DontPrint",(IF(LEFT(Table_Query_from_m2mdata01[[#This Row],[fpartnoOrginal]],4)="2001","DontPrint",IF(LEFT(Table_Query_from_m2mdata01[[#This Row],[fpartnoOrginal]],3)="03D","DontPrint","DoPrint"))))</f>
        <v>DoPrint</v>
      </c>
      <c r="S300" s="2" t="b">
        <f>OR(Table_Query_from_m2mdata01[[#This Row],[KirbyCheck]]="KRBY",Table_Query_from_m2mdata01[[#This Row],[Gaston?]]="DontPrint")</f>
        <v>1</v>
      </c>
      <c r="T300" s="2" t="str">
        <f>IFERROR(VLOOKUP(Table_Query_from_m2mdata01[[#This Row],[fpartnoOrginal]],GastonRef!A:D,2,FALSE),"")</f>
        <v/>
      </c>
      <c r="U300" s="2" t="str">
        <f>IFERROR(VLOOKUP(Table_Query_from_m2mdata01[[#This Row],[fpartnoOrginal]],GastonRef!A:D,3,FALSE),"")</f>
        <v/>
      </c>
      <c r="V300" s="2" t="str">
        <f>IFERROR(VLOOKUP(Table_Query_from_m2mdata01[[#This Row],[fpartnoOrginal]],GastonRef!A:D,4,FALSE),"")</f>
        <v/>
      </c>
    </row>
    <row r="301" spans="1:22" x14ac:dyDescent="0.25">
      <c r="A301" t="s">
        <v>3274</v>
      </c>
      <c r="B301" t="s">
        <v>45</v>
      </c>
      <c r="C301">
        <v>1</v>
      </c>
      <c r="D301" t="s">
        <v>6</v>
      </c>
      <c r="E301" t="s">
        <v>3276</v>
      </c>
      <c r="F301" t="s">
        <v>45</v>
      </c>
      <c r="G301" t="s">
        <v>915</v>
      </c>
      <c r="H301" t="s">
        <v>3275</v>
      </c>
      <c r="I301" s="2" t="e">
        <f>FIND("REV",Table_Query_from_m2mdata01[[#This Row],[fdescmemo]])</f>
        <v>#VALUE!</v>
      </c>
      <c r="J301" s="2" t="e">
        <f>FIND("REV",Table_Query_from_m2mdata01[[#This Row],[fdesc]])</f>
        <v>#VALUE!</v>
      </c>
      <c r="K301" s="2" t="e">
        <f>FIND("`REV",Table_Query_from_m2mdata01[[#This Row],[fdescmemo]])</f>
        <v>#VALUE!</v>
      </c>
      <c r="L301" s="2" t="e">
        <f>FIND("`REV",Table_Query_from_m2mdata01[[#This Row],[fdesc]])</f>
        <v>#VALUE!</v>
      </c>
      <c r="M30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1" s="2" t="str">
        <f>IF(LEFT(Table_Query_from_m2mdata01[[#This Row],[fpartnoOrginal]],4)="KRBY","KRBY","")</f>
        <v/>
      </c>
      <c r="O301" s="2" t="str">
        <f>IF(Table_Query_from_m2mdata01[[#This Row],[KirbyCheck]]="KRBY",RIGHT(Table_Query_from_m2mdata01[[#This Row],[fpartnoOrginal]],LEN(Table_Query_from_m2mdata01[[#This Row],[fpartnoOrginal]])-5),"")</f>
        <v/>
      </c>
      <c r="P301" s="2" t="str">
        <f>RIGHT(IF(Table_Query_from_m2mdata01[[#This Row],[FinalRevReview]]=TRUE,"9999",IF(Table_Query_from_m2mdata01[[#This Row],[fpartrev]]="NS",Table_Query_from_m2mdata01[[#This Row],[SELECT]],Table_Query_from_m2mdata01[[#This Row],[fpartrev]])),2)</f>
        <v>03</v>
      </c>
      <c r="Q301" s="2" t="str">
        <f>CONCATENATE("DMG ", Table_Query_from_m2mdata01[[#This Row],[fpartnoOrginal]])</f>
        <v>DMG SPI-00489-054WMS</v>
      </c>
      <c r="R301" s="2" t="str">
        <f>IF(LEFT(Table_Query_from_m2mdata01[[#This Row],[fpartnoOrginal]],3)="419","DontPrint",(IF(LEFT(Table_Query_from_m2mdata01[[#This Row],[fpartnoOrginal]],4)="2001","DontPrint",IF(LEFT(Table_Query_from_m2mdata01[[#This Row],[fpartnoOrginal]],3)="03D","DontPrint","DoPrint"))))</f>
        <v>DoPrint</v>
      </c>
      <c r="S301" s="2" t="b">
        <f>OR(Table_Query_from_m2mdata01[[#This Row],[KirbyCheck]]="KRBY",Table_Query_from_m2mdata01[[#This Row],[Gaston?]]="DontPrint")</f>
        <v>0</v>
      </c>
      <c r="T301" s="2" t="str">
        <f>IFERROR(VLOOKUP(Table_Query_from_m2mdata01[[#This Row],[fpartnoOrginal]],GastonRef!A:D,2,FALSE),"")</f>
        <v/>
      </c>
      <c r="U301" s="2" t="str">
        <f>IFERROR(VLOOKUP(Table_Query_from_m2mdata01[[#This Row],[fpartnoOrginal]],GastonRef!A:D,3,FALSE),"")</f>
        <v/>
      </c>
      <c r="V301" s="2" t="str">
        <f>IFERROR(VLOOKUP(Table_Query_from_m2mdata01[[#This Row],[fpartnoOrginal]],GastonRef!A:D,4,FALSE),"")</f>
        <v/>
      </c>
    </row>
    <row r="302" spans="1:22" x14ac:dyDescent="0.25">
      <c r="A302" t="s">
        <v>3426</v>
      </c>
      <c r="B302" t="s">
        <v>45</v>
      </c>
      <c r="C302">
        <v>3</v>
      </c>
      <c r="D302" t="s">
        <v>6</v>
      </c>
      <c r="E302" t="s">
        <v>1958</v>
      </c>
      <c r="F302" t="s">
        <v>45</v>
      </c>
      <c r="G302" t="s">
        <v>1959</v>
      </c>
      <c r="H302" t="s">
        <v>1957</v>
      </c>
      <c r="I302" s="2" t="e">
        <f>FIND("REV",Table_Query_from_m2mdata01[[#This Row],[fdescmemo]])</f>
        <v>#VALUE!</v>
      </c>
      <c r="J302" s="2" t="e">
        <f>FIND("REV",Table_Query_from_m2mdata01[[#This Row],[fdesc]])</f>
        <v>#VALUE!</v>
      </c>
      <c r="K302" s="2" t="e">
        <f>FIND("`REV",Table_Query_from_m2mdata01[[#This Row],[fdescmemo]])</f>
        <v>#VALUE!</v>
      </c>
      <c r="L302" s="2" t="e">
        <f>FIND("`REV",Table_Query_from_m2mdata01[[#This Row],[fdesc]])</f>
        <v>#VALUE!</v>
      </c>
      <c r="M30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2" s="2" t="str">
        <f>IF(LEFT(Table_Query_from_m2mdata01[[#This Row],[fpartnoOrginal]],4)="KRBY","KRBY","")</f>
        <v/>
      </c>
      <c r="O302" s="2" t="str">
        <f>IF(Table_Query_from_m2mdata01[[#This Row],[KirbyCheck]]="KRBY",RIGHT(Table_Query_from_m2mdata01[[#This Row],[fpartnoOrginal]],LEN(Table_Query_from_m2mdata01[[#This Row],[fpartnoOrginal]])-5),"")</f>
        <v/>
      </c>
      <c r="P302" s="2" t="str">
        <f>RIGHT(IF(Table_Query_from_m2mdata01[[#This Row],[FinalRevReview]]=TRUE,"9999",IF(Table_Query_from_m2mdata01[[#This Row],[fpartrev]]="NS",Table_Query_from_m2mdata01[[#This Row],[SELECT]],Table_Query_from_m2mdata01[[#This Row],[fpartrev]])),2)</f>
        <v>03</v>
      </c>
      <c r="Q302" s="2" t="str">
        <f>CONCATENATE("DMG ", Table_Query_from_m2mdata01[[#This Row],[fpartnoOrginal]])</f>
        <v>DMG SPI-00489-056-WMS</v>
      </c>
      <c r="R302" s="2" t="str">
        <f>IF(LEFT(Table_Query_from_m2mdata01[[#This Row],[fpartnoOrginal]],3)="419","DontPrint",(IF(LEFT(Table_Query_from_m2mdata01[[#This Row],[fpartnoOrginal]],4)="2001","DontPrint",IF(LEFT(Table_Query_from_m2mdata01[[#This Row],[fpartnoOrginal]],3)="03D","DontPrint","DoPrint"))))</f>
        <v>DoPrint</v>
      </c>
      <c r="S302" s="2" t="b">
        <f>OR(Table_Query_from_m2mdata01[[#This Row],[KirbyCheck]]="KRBY",Table_Query_from_m2mdata01[[#This Row],[Gaston?]]="DontPrint")</f>
        <v>0</v>
      </c>
      <c r="T302" s="2" t="str">
        <f>IFERROR(VLOOKUP(Table_Query_from_m2mdata01[[#This Row],[fpartnoOrginal]],GastonRef!A:D,2,FALSE),"")</f>
        <v/>
      </c>
      <c r="U302" s="2" t="str">
        <f>IFERROR(VLOOKUP(Table_Query_from_m2mdata01[[#This Row],[fpartnoOrginal]],GastonRef!A:D,3,FALSE),"")</f>
        <v/>
      </c>
      <c r="V302" s="2" t="str">
        <f>IFERROR(VLOOKUP(Table_Query_from_m2mdata01[[#This Row],[fpartnoOrginal]],GastonRef!A:D,4,FALSE),"")</f>
        <v/>
      </c>
    </row>
    <row r="303" spans="1:22" x14ac:dyDescent="0.25">
      <c r="A303" t="s">
        <v>3620</v>
      </c>
      <c r="B303" t="s">
        <v>43</v>
      </c>
      <c r="C303">
        <v>1</v>
      </c>
      <c r="D303" t="s">
        <v>6</v>
      </c>
      <c r="E303" t="s">
        <v>3622</v>
      </c>
      <c r="F303" t="s">
        <v>43</v>
      </c>
      <c r="G303" t="s">
        <v>322</v>
      </c>
      <c r="H303" t="s">
        <v>3621</v>
      </c>
      <c r="I303" s="2" t="e">
        <f>FIND("REV",Table_Query_from_m2mdata01[[#This Row],[fdescmemo]])</f>
        <v>#VALUE!</v>
      </c>
      <c r="J303" s="2" t="e">
        <f>FIND("REV",Table_Query_from_m2mdata01[[#This Row],[fdesc]])</f>
        <v>#VALUE!</v>
      </c>
      <c r="K303" s="2" t="e">
        <f>FIND("`REV",Table_Query_from_m2mdata01[[#This Row],[fdescmemo]])</f>
        <v>#VALUE!</v>
      </c>
      <c r="L303" s="2" t="e">
        <f>FIND("`REV",Table_Query_from_m2mdata01[[#This Row],[fdesc]])</f>
        <v>#VALUE!</v>
      </c>
      <c r="M30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3" s="2" t="str">
        <f>IF(LEFT(Table_Query_from_m2mdata01[[#This Row],[fpartnoOrginal]],4)="KRBY","KRBY","")</f>
        <v/>
      </c>
      <c r="O303" s="2" t="str">
        <f>IF(Table_Query_from_m2mdata01[[#This Row],[KirbyCheck]]="KRBY",RIGHT(Table_Query_from_m2mdata01[[#This Row],[fpartnoOrginal]],LEN(Table_Query_from_m2mdata01[[#This Row],[fpartnoOrginal]])-5),"")</f>
        <v/>
      </c>
      <c r="P303" s="2" t="str">
        <f>RIGHT(IF(Table_Query_from_m2mdata01[[#This Row],[FinalRevReview]]=TRUE,"9999",IF(Table_Query_from_m2mdata01[[#This Row],[fpartrev]]="NS",Table_Query_from_m2mdata01[[#This Row],[SELECT]],Table_Query_from_m2mdata01[[#This Row],[fpartrev]])),2)</f>
        <v>02</v>
      </c>
      <c r="Q303" s="2" t="str">
        <f>CONCATENATE("DMG ", Table_Query_from_m2mdata01[[#This Row],[fpartnoOrginal]])</f>
        <v>DMG SPI-03903297 0024</v>
      </c>
      <c r="R303" s="2" t="str">
        <f>IF(LEFT(Table_Query_from_m2mdata01[[#This Row],[fpartnoOrginal]],3)="419","DontPrint",(IF(LEFT(Table_Query_from_m2mdata01[[#This Row],[fpartnoOrginal]],4)="2001","DontPrint",IF(LEFT(Table_Query_from_m2mdata01[[#This Row],[fpartnoOrginal]],3)="03D","DontPrint","DoPrint"))))</f>
        <v>DoPrint</v>
      </c>
      <c r="S303" s="2" t="b">
        <f>OR(Table_Query_from_m2mdata01[[#This Row],[KirbyCheck]]="KRBY",Table_Query_from_m2mdata01[[#This Row],[Gaston?]]="DontPrint")</f>
        <v>0</v>
      </c>
      <c r="T303" s="2" t="str">
        <f>IFERROR(VLOOKUP(Table_Query_from_m2mdata01[[#This Row],[fpartnoOrginal]],GastonRef!A:D,2,FALSE),"")</f>
        <v/>
      </c>
      <c r="U303" s="2" t="str">
        <f>IFERROR(VLOOKUP(Table_Query_from_m2mdata01[[#This Row],[fpartnoOrginal]],GastonRef!A:D,3,FALSE),"")</f>
        <v/>
      </c>
      <c r="V303" s="2" t="str">
        <f>IFERROR(VLOOKUP(Table_Query_from_m2mdata01[[#This Row],[fpartnoOrginal]],GastonRef!A:D,4,FALSE),"")</f>
        <v/>
      </c>
    </row>
    <row r="304" spans="1:22" x14ac:dyDescent="0.25">
      <c r="A304" t="s">
        <v>3623</v>
      </c>
      <c r="B304" t="s">
        <v>45</v>
      </c>
      <c r="C304">
        <v>2</v>
      </c>
      <c r="D304" t="s">
        <v>6</v>
      </c>
      <c r="E304" t="s">
        <v>649</v>
      </c>
      <c r="F304" t="s">
        <v>45</v>
      </c>
      <c r="G304" t="s">
        <v>322</v>
      </c>
      <c r="H304" t="s">
        <v>648</v>
      </c>
      <c r="I304" s="2" t="e">
        <f>FIND("REV",Table_Query_from_m2mdata01[[#This Row],[fdescmemo]])</f>
        <v>#VALUE!</v>
      </c>
      <c r="J304" s="2" t="e">
        <f>FIND("REV",Table_Query_from_m2mdata01[[#This Row],[fdesc]])</f>
        <v>#VALUE!</v>
      </c>
      <c r="K304" s="2" t="e">
        <f>FIND("`REV",Table_Query_from_m2mdata01[[#This Row],[fdescmemo]])</f>
        <v>#VALUE!</v>
      </c>
      <c r="L304" s="2" t="e">
        <f>FIND("`REV",Table_Query_from_m2mdata01[[#This Row],[fdesc]])</f>
        <v>#VALUE!</v>
      </c>
      <c r="M30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4" s="2" t="str">
        <f>IF(LEFT(Table_Query_from_m2mdata01[[#This Row],[fpartnoOrginal]],4)="KRBY","KRBY","")</f>
        <v/>
      </c>
      <c r="O304" s="2" t="str">
        <f>IF(Table_Query_from_m2mdata01[[#This Row],[KirbyCheck]]="KRBY",RIGHT(Table_Query_from_m2mdata01[[#This Row],[fpartnoOrginal]],LEN(Table_Query_from_m2mdata01[[#This Row],[fpartnoOrginal]])-5),"")</f>
        <v/>
      </c>
      <c r="P304" s="2" t="str">
        <f>RIGHT(IF(Table_Query_from_m2mdata01[[#This Row],[FinalRevReview]]=TRUE,"9999",IF(Table_Query_from_m2mdata01[[#This Row],[fpartrev]]="NS",Table_Query_from_m2mdata01[[#This Row],[SELECT]],Table_Query_from_m2mdata01[[#This Row],[fpartrev]])),2)</f>
        <v>03</v>
      </c>
      <c r="Q304" s="2" t="str">
        <f>CONCATENATE("DMG ", Table_Query_from_m2mdata01[[#This Row],[fpartnoOrginal]])</f>
        <v>DMG SPI-03903297 0027</v>
      </c>
      <c r="R304" s="2" t="str">
        <f>IF(LEFT(Table_Query_from_m2mdata01[[#This Row],[fpartnoOrginal]],3)="419","DontPrint",(IF(LEFT(Table_Query_from_m2mdata01[[#This Row],[fpartnoOrginal]],4)="2001","DontPrint",IF(LEFT(Table_Query_from_m2mdata01[[#This Row],[fpartnoOrginal]],3)="03D","DontPrint","DoPrint"))))</f>
        <v>DoPrint</v>
      </c>
      <c r="S304" s="2" t="b">
        <f>OR(Table_Query_from_m2mdata01[[#This Row],[KirbyCheck]]="KRBY",Table_Query_from_m2mdata01[[#This Row],[Gaston?]]="DontPrint")</f>
        <v>0</v>
      </c>
      <c r="T304" s="2" t="str">
        <f>IFERROR(VLOOKUP(Table_Query_from_m2mdata01[[#This Row],[fpartnoOrginal]],GastonRef!A:D,2,FALSE),"")</f>
        <v/>
      </c>
      <c r="U304" s="2" t="str">
        <f>IFERROR(VLOOKUP(Table_Query_from_m2mdata01[[#This Row],[fpartnoOrginal]],GastonRef!A:D,3,FALSE),"")</f>
        <v/>
      </c>
      <c r="V304" s="2" t="str">
        <f>IFERROR(VLOOKUP(Table_Query_from_m2mdata01[[#This Row],[fpartnoOrginal]],GastonRef!A:D,4,FALSE),"")</f>
        <v/>
      </c>
    </row>
    <row r="305" spans="1:22" x14ac:dyDescent="0.25">
      <c r="A305" t="s">
        <v>3628</v>
      </c>
      <c r="B305" t="s">
        <v>45</v>
      </c>
      <c r="C305">
        <v>3</v>
      </c>
      <c r="D305" t="s">
        <v>6</v>
      </c>
      <c r="E305" t="s">
        <v>2331</v>
      </c>
      <c r="F305" t="s">
        <v>45</v>
      </c>
      <c r="G305" t="s">
        <v>2332</v>
      </c>
      <c r="H305" t="s">
        <v>2330</v>
      </c>
      <c r="I305" s="2" t="e">
        <f>FIND("REV",Table_Query_from_m2mdata01[[#This Row],[fdescmemo]])</f>
        <v>#VALUE!</v>
      </c>
      <c r="J305" s="2" t="e">
        <f>FIND("REV",Table_Query_from_m2mdata01[[#This Row],[fdesc]])</f>
        <v>#VALUE!</v>
      </c>
      <c r="K305" s="2" t="e">
        <f>FIND("`REV",Table_Query_from_m2mdata01[[#This Row],[fdescmemo]])</f>
        <v>#VALUE!</v>
      </c>
      <c r="L305" s="2" t="e">
        <f>FIND("`REV",Table_Query_from_m2mdata01[[#This Row],[fdesc]])</f>
        <v>#VALUE!</v>
      </c>
      <c r="M30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5" s="2" t="str">
        <f>IF(LEFT(Table_Query_from_m2mdata01[[#This Row],[fpartnoOrginal]],4)="KRBY","KRBY","")</f>
        <v/>
      </c>
      <c r="O305" s="2" t="str">
        <f>IF(Table_Query_from_m2mdata01[[#This Row],[KirbyCheck]]="KRBY",RIGHT(Table_Query_from_m2mdata01[[#This Row],[fpartnoOrginal]],LEN(Table_Query_from_m2mdata01[[#This Row],[fpartnoOrginal]])-5),"")</f>
        <v/>
      </c>
      <c r="P305" s="2" t="str">
        <f>RIGHT(IF(Table_Query_from_m2mdata01[[#This Row],[FinalRevReview]]=TRUE,"9999",IF(Table_Query_from_m2mdata01[[#This Row],[fpartrev]]="NS",Table_Query_from_m2mdata01[[#This Row],[SELECT]],Table_Query_from_m2mdata01[[#This Row],[fpartrev]])),2)</f>
        <v>03</v>
      </c>
      <c r="Q305" s="2" t="str">
        <f>CONCATENATE("DMG ", Table_Query_from_m2mdata01[[#This Row],[fpartnoOrginal]])</f>
        <v>DMG SPI-18711-023</v>
      </c>
      <c r="R305" s="2" t="str">
        <f>IF(LEFT(Table_Query_from_m2mdata01[[#This Row],[fpartnoOrginal]],3)="419","DontPrint",(IF(LEFT(Table_Query_from_m2mdata01[[#This Row],[fpartnoOrginal]],4)="2001","DontPrint",IF(LEFT(Table_Query_from_m2mdata01[[#This Row],[fpartnoOrginal]],3)="03D","DontPrint","DoPrint"))))</f>
        <v>DoPrint</v>
      </c>
      <c r="S305" s="2" t="b">
        <f>OR(Table_Query_from_m2mdata01[[#This Row],[KirbyCheck]]="KRBY",Table_Query_from_m2mdata01[[#This Row],[Gaston?]]="DontPrint")</f>
        <v>0</v>
      </c>
      <c r="T305" s="2" t="str">
        <f>IFERROR(VLOOKUP(Table_Query_from_m2mdata01[[#This Row],[fpartnoOrginal]],GastonRef!A:D,2,FALSE),"")</f>
        <v/>
      </c>
      <c r="U305" s="2" t="str">
        <f>IFERROR(VLOOKUP(Table_Query_from_m2mdata01[[#This Row],[fpartnoOrginal]],GastonRef!A:D,3,FALSE),"")</f>
        <v/>
      </c>
      <c r="V305" s="2" t="str">
        <f>IFERROR(VLOOKUP(Table_Query_from_m2mdata01[[#This Row],[fpartnoOrginal]],GastonRef!A:D,4,FALSE),"")</f>
        <v/>
      </c>
    </row>
    <row r="306" spans="1:22" x14ac:dyDescent="0.25">
      <c r="A306" t="s">
        <v>3747</v>
      </c>
      <c r="B306" t="s">
        <v>41</v>
      </c>
      <c r="C306">
        <v>10</v>
      </c>
      <c r="D306" t="s">
        <v>6</v>
      </c>
      <c r="E306" t="s">
        <v>489</v>
      </c>
      <c r="F306" t="s">
        <v>41</v>
      </c>
      <c r="G306" t="s">
        <v>10</v>
      </c>
      <c r="H306" t="s">
        <v>488</v>
      </c>
      <c r="I306" s="2" t="e">
        <f>FIND("REV",Table_Query_from_m2mdata01[[#This Row],[fdescmemo]])</f>
        <v>#VALUE!</v>
      </c>
      <c r="J306" s="2" t="e">
        <f>FIND("REV",Table_Query_from_m2mdata01[[#This Row],[fdesc]])</f>
        <v>#VALUE!</v>
      </c>
      <c r="K306" s="2" t="e">
        <f>FIND("`REV",Table_Query_from_m2mdata01[[#This Row],[fdescmemo]])</f>
        <v>#VALUE!</v>
      </c>
      <c r="L306" s="2" t="e">
        <f>FIND("`REV",Table_Query_from_m2mdata01[[#This Row],[fdesc]])</f>
        <v>#VALUE!</v>
      </c>
      <c r="M30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6" s="2" t="str">
        <f>IF(LEFT(Table_Query_from_m2mdata01[[#This Row],[fpartnoOrginal]],4)="KRBY","KRBY","")</f>
        <v/>
      </c>
      <c r="O306" s="2" t="str">
        <f>IF(Table_Query_from_m2mdata01[[#This Row],[KirbyCheck]]="KRBY",RIGHT(Table_Query_from_m2mdata01[[#This Row],[fpartnoOrginal]],LEN(Table_Query_from_m2mdata01[[#This Row],[fpartnoOrginal]])-5),"")</f>
        <v/>
      </c>
      <c r="P306" s="2" t="str">
        <f>RIGHT(IF(Table_Query_from_m2mdata01[[#This Row],[FinalRevReview]]=TRUE,"9999",IF(Table_Query_from_m2mdata01[[#This Row],[fpartrev]]="NS",Table_Query_from_m2mdata01[[#This Row],[SELECT]],Table_Query_from_m2mdata01[[#This Row],[fpartrev]])),2)</f>
        <v>04</v>
      </c>
      <c r="Q306" s="2" t="str">
        <f>CONCATENATE("DMG ", Table_Query_from_m2mdata01[[#This Row],[fpartnoOrginal]])</f>
        <v>DMG SRC-02250174-872</v>
      </c>
      <c r="R306" s="2" t="str">
        <f>IF(LEFT(Table_Query_from_m2mdata01[[#This Row],[fpartnoOrginal]],3)="419","DontPrint",(IF(LEFT(Table_Query_from_m2mdata01[[#This Row],[fpartnoOrginal]],4)="2001","DontPrint",IF(LEFT(Table_Query_from_m2mdata01[[#This Row],[fpartnoOrginal]],3)="03D","DontPrint","DoPrint"))))</f>
        <v>DoPrint</v>
      </c>
      <c r="S306" s="2" t="b">
        <f>OR(Table_Query_from_m2mdata01[[#This Row],[KirbyCheck]]="KRBY",Table_Query_from_m2mdata01[[#This Row],[Gaston?]]="DontPrint")</f>
        <v>0</v>
      </c>
      <c r="T306" s="2" t="str">
        <f>IFERROR(VLOOKUP(Table_Query_from_m2mdata01[[#This Row],[fpartnoOrginal]],GastonRef!A:D,2,FALSE),"")</f>
        <v/>
      </c>
      <c r="U306" s="2" t="str">
        <f>IFERROR(VLOOKUP(Table_Query_from_m2mdata01[[#This Row],[fpartnoOrginal]],GastonRef!A:D,3,FALSE),"")</f>
        <v/>
      </c>
      <c r="V306" s="2" t="str">
        <f>IFERROR(VLOOKUP(Table_Query_from_m2mdata01[[#This Row],[fpartnoOrginal]],GastonRef!A:D,4,FALSE),"")</f>
        <v/>
      </c>
    </row>
    <row r="307" spans="1:22" x14ac:dyDescent="0.25">
      <c r="A307" t="s">
        <v>3632</v>
      </c>
      <c r="B307" t="s">
        <v>81</v>
      </c>
      <c r="C307">
        <v>5</v>
      </c>
      <c r="D307" t="s">
        <v>6</v>
      </c>
      <c r="E307" t="s">
        <v>177</v>
      </c>
      <c r="F307" t="s">
        <v>81</v>
      </c>
      <c r="G307" t="s">
        <v>10</v>
      </c>
      <c r="H307" t="s">
        <v>176</v>
      </c>
      <c r="I307" s="2" t="e">
        <f>FIND("REV",Table_Query_from_m2mdata01[[#This Row],[fdescmemo]])</f>
        <v>#VALUE!</v>
      </c>
      <c r="J307" s="2" t="e">
        <f>FIND("REV",Table_Query_from_m2mdata01[[#This Row],[fdesc]])</f>
        <v>#VALUE!</v>
      </c>
      <c r="K307" s="2" t="e">
        <f>FIND("`REV",Table_Query_from_m2mdata01[[#This Row],[fdescmemo]])</f>
        <v>#VALUE!</v>
      </c>
      <c r="L307" s="2" t="e">
        <f>FIND("`REV",Table_Query_from_m2mdata01[[#This Row],[fdesc]])</f>
        <v>#VALUE!</v>
      </c>
      <c r="M30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7" s="2" t="str">
        <f>IF(LEFT(Table_Query_from_m2mdata01[[#This Row],[fpartnoOrginal]],4)="KRBY","KRBY","")</f>
        <v/>
      </c>
      <c r="O307" s="2" t="str">
        <f>IF(Table_Query_from_m2mdata01[[#This Row],[KirbyCheck]]="KRBY",RIGHT(Table_Query_from_m2mdata01[[#This Row],[fpartnoOrginal]],LEN(Table_Query_from_m2mdata01[[#This Row],[fpartnoOrginal]])-5),"")</f>
        <v/>
      </c>
      <c r="P307" s="2" t="str">
        <f>RIGHT(IF(Table_Query_from_m2mdata01[[#This Row],[FinalRevReview]]=TRUE,"9999",IF(Table_Query_from_m2mdata01[[#This Row],[fpartrev]]="NS",Table_Query_from_m2mdata01[[#This Row],[SELECT]],Table_Query_from_m2mdata01[[#This Row],[fpartrev]])),2)</f>
        <v>08</v>
      </c>
      <c r="Q307" s="2" t="str">
        <f>CONCATENATE("DMG ", Table_Query_from_m2mdata01[[#This Row],[fpartnoOrginal]])</f>
        <v>DMG SULL-02250164-386-5-PF</v>
      </c>
      <c r="R307" s="2" t="str">
        <f>IF(LEFT(Table_Query_from_m2mdata01[[#This Row],[fpartnoOrginal]],3)="419","DontPrint",(IF(LEFT(Table_Query_from_m2mdata01[[#This Row],[fpartnoOrginal]],4)="2001","DontPrint",IF(LEFT(Table_Query_from_m2mdata01[[#This Row],[fpartnoOrginal]],3)="03D","DontPrint","DoPrint"))))</f>
        <v>DoPrint</v>
      </c>
      <c r="S307" s="2" t="b">
        <f>OR(Table_Query_from_m2mdata01[[#This Row],[KirbyCheck]]="KRBY",Table_Query_from_m2mdata01[[#This Row],[Gaston?]]="DontPrint")</f>
        <v>0</v>
      </c>
      <c r="T307" s="2" t="str">
        <f>IFERROR(VLOOKUP(Table_Query_from_m2mdata01[[#This Row],[fpartnoOrginal]],GastonRef!A:D,2,FALSE),"")</f>
        <v/>
      </c>
      <c r="U307" s="2" t="str">
        <f>IFERROR(VLOOKUP(Table_Query_from_m2mdata01[[#This Row],[fpartnoOrginal]],GastonRef!A:D,3,FALSE),"")</f>
        <v/>
      </c>
      <c r="V307" s="2" t="str">
        <f>IFERROR(VLOOKUP(Table_Query_from_m2mdata01[[#This Row],[fpartnoOrginal]],GastonRef!A:D,4,FALSE),"")</f>
        <v/>
      </c>
    </row>
    <row r="308" spans="1:22" x14ac:dyDescent="0.25">
      <c r="A308" t="s">
        <v>3748</v>
      </c>
      <c r="B308" t="s">
        <v>43</v>
      </c>
      <c r="C308">
        <v>20</v>
      </c>
      <c r="D308" t="s">
        <v>6</v>
      </c>
      <c r="E308" t="s">
        <v>351</v>
      </c>
      <c r="F308" t="s">
        <v>43</v>
      </c>
      <c r="G308" t="s">
        <v>351</v>
      </c>
      <c r="H308" t="s">
        <v>3749</v>
      </c>
      <c r="I308" s="2" t="e">
        <f>FIND("REV",Table_Query_from_m2mdata01[[#This Row],[fdescmemo]])</f>
        <v>#VALUE!</v>
      </c>
      <c r="J308" s="2" t="e">
        <f>FIND("REV",Table_Query_from_m2mdata01[[#This Row],[fdesc]])</f>
        <v>#VALUE!</v>
      </c>
      <c r="K308" s="2" t="e">
        <f>FIND("`REV",Table_Query_from_m2mdata01[[#This Row],[fdescmemo]])</f>
        <v>#VALUE!</v>
      </c>
      <c r="L308" s="2" t="e">
        <f>FIND("`REV",Table_Query_from_m2mdata01[[#This Row],[fdesc]])</f>
        <v>#VALUE!</v>
      </c>
      <c r="M30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8" s="2" t="str">
        <f>IF(LEFT(Table_Query_from_m2mdata01[[#This Row],[fpartnoOrginal]],4)="KRBY","KRBY","")</f>
        <v>KRBY</v>
      </c>
      <c r="O308" s="2" t="str">
        <f>IF(Table_Query_from_m2mdata01[[#This Row],[KirbyCheck]]="KRBY",RIGHT(Table_Query_from_m2mdata01[[#This Row],[fpartnoOrginal]],LEN(Table_Query_from_m2mdata01[[#This Row],[fpartnoOrginal]])-5),"")</f>
        <v>588-0471-UP</v>
      </c>
      <c r="P308" s="2" t="str">
        <f>RIGHT(IF(Table_Query_from_m2mdata01[[#This Row],[FinalRevReview]]=TRUE,"9999",IF(Table_Query_from_m2mdata01[[#This Row],[fpartrev]]="NS",Table_Query_from_m2mdata01[[#This Row],[SELECT]],Table_Query_from_m2mdata01[[#This Row],[fpartrev]])),2)</f>
        <v>99</v>
      </c>
      <c r="Q308" s="2" t="str">
        <f>CONCATENATE("DMG ", Table_Query_from_m2mdata01[[#This Row],[fpartnoOrginal]])</f>
        <v>DMG KRBY-588-0471-UP</v>
      </c>
      <c r="R308" s="2" t="str">
        <f>IF(LEFT(Table_Query_from_m2mdata01[[#This Row],[fpartnoOrginal]],3)="419","DontPrint",(IF(LEFT(Table_Query_from_m2mdata01[[#This Row],[fpartnoOrginal]],4)="2001","DontPrint",IF(LEFT(Table_Query_from_m2mdata01[[#This Row],[fpartnoOrginal]],3)="03D","DontPrint","DoPrint"))))</f>
        <v>DoPrint</v>
      </c>
      <c r="S308" s="2" t="b">
        <f>OR(Table_Query_from_m2mdata01[[#This Row],[KirbyCheck]]="KRBY",Table_Query_from_m2mdata01[[#This Row],[Gaston?]]="DontPrint")</f>
        <v>1</v>
      </c>
      <c r="T308" s="2" t="str">
        <f>IFERROR(VLOOKUP(Table_Query_from_m2mdata01[[#This Row],[fpartnoOrginal]],GastonRef!A:D,2,FALSE),"")</f>
        <v/>
      </c>
      <c r="U308" s="2" t="str">
        <f>IFERROR(VLOOKUP(Table_Query_from_m2mdata01[[#This Row],[fpartnoOrginal]],GastonRef!A:D,3,FALSE),"")</f>
        <v/>
      </c>
      <c r="V308" s="2" t="str">
        <f>IFERROR(VLOOKUP(Table_Query_from_m2mdata01[[#This Row],[fpartnoOrginal]],GastonRef!A:D,4,FALSE),"")</f>
        <v/>
      </c>
    </row>
    <row r="309" spans="1:22" x14ac:dyDescent="0.25">
      <c r="A309" t="s">
        <v>3820</v>
      </c>
      <c r="B309" t="s">
        <v>81</v>
      </c>
      <c r="C309">
        <v>10</v>
      </c>
      <c r="D309" t="s">
        <v>6</v>
      </c>
      <c r="E309" t="s">
        <v>179</v>
      </c>
      <c r="F309" t="s">
        <v>81</v>
      </c>
      <c r="G309" t="s">
        <v>10</v>
      </c>
      <c r="H309" t="s">
        <v>178</v>
      </c>
      <c r="I309" s="2" t="e">
        <f>FIND("REV",Table_Query_from_m2mdata01[[#This Row],[fdescmemo]])</f>
        <v>#VALUE!</v>
      </c>
      <c r="J309" s="2" t="e">
        <f>FIND("REV",Table_Query_from_m2mdata01[[#This Row],[fdesc]])</f>
        <v>#VALUE!</v>
      </c>
      <c r="K309" s="2" t="e">
        <f>FIND("`REV",Table_Query_from_m2mdata01[[#This Row],[fdescmemo]])</f>
        <v>#VALUE!</v>
      </c>
      <c r="L309" s="2" t="e">
        <f>FIND("`REV",Table_Query_from_m2mdata01[[#This Row],[fdesc]])</f>
        <v>#VALUE!</v>
      </c>
      <c r="M30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09" s="2" t="str">
        <f>IF(LEFT(Table_Query_from_m2mdata01[[#This Row],[fpartnoOrginal]],4)="KRBY","KRBY","")</f>
        <v/>
      </c>
      <c r="O309" s="2" t="str">
        <f>IF(Table_Query_from_m2mdata01[[#This Row],[KirbyCheck]]="KRBY",RIGHT(Table_Query_from_m2mdata01[[#This Row],[fpartnoOrginal]],LEN(Table_Query_from_m2mdata01[[#This Row],[fpartnoOrginal]])-5),"")</f>
        <v/>
      </c>
      <c r="P309" s="2" t="str">
        <f>RIGHT(IF(Table_Query_from_m2mdata01[[#This Row],[FinalRevReview]]=TRUE,"9999",IF(Table_Query_from_m2mdata01[[#This Row],[fpartrev]]="NS",Table_Query_from_m2mdata01[[#This Row],[SELECT]],Table_Query_from_m2mdata01[[#This Row],[fpartrev]])),2)</f>
        <v>08</v>
      </c>
      <c r="Q309" s="2" t="str">
        <f>CONCATENATE("DMG ", Table_Query_from_m2mdata01[[#This Row],[fpartnoOrginal]])</f>
        <v>DMG SULL-02250164-386-2-UNF</v>
      </c>
      <c r="R309" s="2" t="str">
        <f>IF(LEFT(Table_Query_from_m2mdata01[[#This Row],[fpartnoOrginal]],3)="419","DontPrint",(IF(LEFT(Table_Query_from_m2mdata01[[#This Row],[fpartnoOrginal]],4)="2001","DontPrint",IF(LEFT(Table_Query_from_m2mdata01[[#This Row],[fpartnoOrginal]],3)="03D","DontPrint","DoPrint"))))</f>
        <v>DoPrint</v>
      </c>
      <c r="S309" s="2" t="b">
        <f>OR(Table_Query_from_m2mdata01[[#This Row],[KirbyCheck]]="KRBY",Table_Query_from_m2mdata01[[#This Row],[Gaston?]]="DontPrint")</f>
        <v>0</v>
      </c>
      <c r="T309" s="2" t="str">
        <f>IFERROR(VLOOKUP(Table_Query_from_m2mdata01[[#This Row],[fpartnoOrginal]],GastonRef!A:D,2,FALSE),"")</f>
        <v/>
      </c>
      <c r="U309" s="2" t="str">
        <f>IFERROR(VLOOKUP(Table_Query_from_m2mdata01[[#This Row],[fpartnoOrginal]],GastonRef!A:D,3,FALSE),"")</f>
        <v/>
      </c>
      <c r="V309" s="2" t="str">
        <f>IFERROR(VLOOKUP(Table_Query_from_m2mdata01[[#This Row],[fpartnoOrginal]],GastonRef!A:D,4,FALSE),"")</f>
        <v/>
      </c>
    </row>
    <row r="310" spans="1:22" x14ac:dyDescent="0.25">
      <c r="A310" t="s">
        <v>3821</v>
      </c>
      <c r="B310" t="s">
        <v>81</v>
      </c>
      <c r="C310">
        <v>10</v>
      </c>
      <c r="D310" t="s">
        <v>6</v>
      </c>
      <c r="E310" t="s">
        <v>180</v>
      </c>
      <c r="F310" t="s">
        <v>81</v>
      </c>
      <c r="G310" t="s">
        <v>169</v>
      </c>
      <c r="H310" t="s">
        <v>168</v>
      </c>
      <c r="I310" s="2" t="e">
        <f>FIND("REV",Table_Query_from_m2mdata01[[#This Row],[fdescmemo]])</f>
        <v>#VALUE!</v>
      </c>
      <c r="J310" s="2" t="e">
        <f>FIND("REV",Table_Query_from_m2mdata01[[#This Row],[fdesc]])</f>
        <v>#VALUE!</v>
      </c>
      <c r="K310" s="2" t="e">
        <f>FIND("`REV",Table_Query_from_m2mdata01[[#This Row],[fdescmemo]])</f>
        <v>#VALUE!</v>
      </c>
      <c r="L310" s="2" t="e">
        <f>FIND("`REV",Table_Query_from_m2mdata01[[#This Row],[fdesc]])</f>
        <v>#VALUE!</v>
      </c>
      <c r="M31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10" s="2" t="str">
        <f>IF(LEFT(Table_Query_from_m2mdata01[[#This Row],[fpartnoOrginal]],4)="KRBY","KRBY","")</f>
        <v/>
      </c>
      <c r="O310" s="2" t="str">
        <f>IF(Table_Query_from_m2mdata01[[#This Row],[KirbyCheck]]="KRBY",RIGHT(Table_Query_from_m2mdata01[[#This Row],[fpartnoOrginal]],LEN(Table_Query_from_m2mdata01[[#This Row],[fpartnoOrginal]])-5),"")</f>
        <v/>
      </c>
      <c r="P310" s="2" t="str">
        <f>RIGHT(IF(Table_Query_from_m2mdata01[[#This Row],[FinalRevReview]]=TRUE,"9999",IF(Table_Query_from_m2mdata01[[#This Row],[fpartrev]]="NS",Table_Query_from_m2mdata01[[#This Row],[SELECT]],Table_Query_from_m2mdata01[[#This Row],[fpartrev]])),2)</f>
        <v>08</v>
      </c>
      <c r="Q310" s="2" t="str">
        <f>CONCATENATE("DMG ", Table_Query_from_m2mdata01[[#This Row],[fpartnoOrginal]])</f>
        <v>DMG SULL-02250164-386-3-UNF</v>
      </c>
      <c r="R310" s="2" t="str">
        <f>IF(LEFT(Table_Query_from_m2mdata01[[#This Row],[fpartnoOrginal]],3)="419","DontPrint",(IF(LEFT(Table_Query_from_m2mdata01[[#This Row],[fpartnoOrginal]],4)="2001","DontPrint",IF(LEFT(Table_Query_from_m2mdata01[[#This Row],[fpartnoOrginal]],3)="03D","DontPrint","DoPrint"))))</f>
        <v>DoPrint</v>
      </c>
      <c r="S310" s="2" t="b">
        <f>OR(Table_Query_from_m2mdata01[[#This Row],[KirbyCheck]]="KRBY",Table_Query_from_m2mdata01[[#This Row],[Gaston?]]="DontPrint")</f>
        <v>0</v>
      </c>
      <c r="T310" s="2" t="str">
        <f>IFERROR(VLOOKUP(Table_Query_from_m2mdata01[[#This Row],[fpartnoOrginal]],GastonRef!A:D,2,FALSE),"")</f>
        <v/>
      </c>
      <c r="U310" s="2" t="str">
        <f>IFERROR(VLOOKUP(Table_Query_from_m2mdata01[[#This Row],[fpartnoOrginal]],GastonRef!A:D,3,FALSE),"")</f>
        <v/>
      </c>
      <c r="V310" s="2" t="str">
        <f>IFERROR(VLOOKUP(Table_Query_from_m2mdata01[[#This Row],[fpartnoOrginal]],GastonRef!A:D,4,FALSE),"")</f>
        <v/>
      </c>
    </row>
    <row r="311" spans="1:22" x14ac:dyDescent="0.25">
      <c r="A311" t="s">
        <v>3822</v>
      </c>
      <c r="B311" t="s">
        <v>81</v>
      </c>
      <c r="C311">
        <v>8</v>
      </c>
      <c r="D311" t="s">
        <v>6</v>
      </c>
      <c r="E311" t="s">
        <v>182</v>
      </c>
      <c r="F311" t="s">
        <v>81</v>
      </c>
      <c r="G311" t="s">
        <v>10</v>
      </c>
      <c r="H311" t="s">
        <v>181</v>
      </c>
      <c r="I311" s="2" t="e">
        <f>FIND("REV",Table_Query_from_m2mdata01[[#This Row],[fdescmemo]])</f>
        <v>#VALUE!</v>
      </c>
      <c r="J311" s="2" t="e">
        <f>FIND("REV",Table_Query_from_m2mdata01[[#This Row],[fdesc]])</f>
        <v>#VALUE!</v>
      </c>
      <c r="K311" s="2" t="e">
        <f>FIND("`REV",Table_Query_from_m2mdata01[[#This Row],[fdescmemo]])</f>
        <v>#VALUE!</v>
      </c>
      <c r="L311" s="2" t="e">
        <f>FIND("`REV",Table_Query_from_m2mdata01[[#This Row],[fdesc]])</f>
        <v>#VALUE!</v>
      </c>
      <c r="M31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11" s="2" t="str">
        <f>IF(LEFT(Table_Query_from_m2mdata01[[#This Row],[fpartnoOrginal]],4)="KRBY","KRBY","")</f>
        <v/>
      </c>
      <c r="O311" s="2" t="str">
        <f>IF(Table_Query_from_m2mdata01[[#This Row],[KirbyCheck]]="KRBY",RIGHT(Table_Query_from_m2mdata01[[#This Row],[fpartnoOrginal]],LEN(Table_Query_from_m2mdata01[[#This Row],[fpartnoOrginal]])-5),"")</f>
        <v/>
      </c>
      <c r="P311" s="2" t="str">
        <f>RIGHT(IF(Table_Query_from_m2mdata01[[#This Row],[FinalRevReview]]=TRUE,"9999",IF(Table_Query_from_m2mdata01[[#This Row],[fpartrev]]="NS",Table_Query_from_m2mdata01[[#This Row],[SELECT]],Table_Query_from_m2mdata01[[#This Row],[fpartrev]])),2)</f>
        <v>08</v>
      </c>
      <c r="Q311" s="2" t="str">
        <f>CONCATENATE("DMG ", Table_Query_from_m2mdata01[[#This Row],[fpartnoOrginal]])</f>
        <v>DMG SULL-02250164-386-4-UNF</v>
      </c>
      <c r="R311" s="2" t="str">
        <f>IF(LEFT(Table_Query_from_m2mdata01[[#This Row],[fpartnoOrginal]],3)="419","DontPrint",(IF(LEFT(Table_Query_from_m2mdata01[[#This Row],[fpartnoOrginal]],4)="2001","DontPrint",IF(LEFT(Table_Query_from_m2mdata01[[#This Row],[fpartnoOrginal]],3)="03D","DontPrint","DoPrint"))))</f>
        <v>DoPrint</v>
      </c>
      <c r="S311" s="2" t="b">
        <f>OR(Table_Query_from_m2mdata01[[#This Row],[KirbyCheck]]="KRBY",Table_Query_from_m2mdata01[[#This Row],[Gaston?]]="DontPrint")</f>
        <v>0</v>
      </c>
      <c r="T311" s="2" t="str">
        <f>IFERROR(VLOOKUP(Table_Query_from_m2mdata01[[#This Row],[fpartnoOrginal]],GastonRef!A:D,2,FALSE),"")</f>
        <v/>
      </c>
      <c r="U311" s="2" t="str">
        <f>IFERROR(VLOOKUP(Table_Query_from_m2mdata01[[#This Row],[fpartnoOrginal]],GastonRef!A:D,3,FALSE),"")</f>
        <v/>
      </c>
      <c r="V311" s="2" t="str">
        <f>IFERROR(VLOOKUP(Table_Query_from_m2mdata01[[#This Row],[fpartnoOrginal]],GastonRef!A:D,4,FALSE),"")</f>
        <v/>
      </c>
    </row>
    <row r="312" spans="1:22" x14ac:dyDescent="0.25">
      <c r="A312" t="s">
        <v>3636</v>
      </c>
      <c r="B312" t="s">
        <v>43</v>
      </c>
      <c r="C312">
        <v>200</v>
      </c>
      <c r="D312" t="s">
        <v>6</v>
      </c>
      <c r="E312" t="s">
        <v>3638</v>
      </c>
      <c r="F312" t="s">
        <v>43</v>
      </c>
      <c r="G312" t="s">
        <v>3638</v>
      </c>
      <c r="H312" t="s">
        <v>3637</v>
      </c>
      <c r="I312" s="2" t="e">
        <f>FIND("REV",Table_Query_from_m2mdata01[[#This Row],[fdescmemo]])</f>
        <v>#VALUE!</v>
      </c>
      <c r="J312" s="2" t="e">
        <f>FIND("REV",Table_Query_from_m2mdata01[[#This Row],[fdesc]])</f>
        <v>#VALUE!</v>
      </c>
      <c r="K312" s="2" t="e">
        <f>FIND("`REV",Table_Query_from_m2mdata01[[#This Row],[fdescmemo]])</f>
        <v>#VALUE!</v>
      </c>
      <c r="L312" s="2" t="e">
        <f>FIND("`REV",Table_Query_from_m2mdata01[[#This Row],[fdesc]])</f>
        <v>#VALUE!</v>
      </c>
      <c r="M31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12" s="2" t="str">
        <f>IF(LEFT(Table_Query_from_m2mdata01[[#This Row],[fpartnoOrginal]],4)="KRBY","KRBY","")</f>
        <v>KRBY</v>
      </c>
      <c r="O312" s="2" t="str">
        <f>IF(Table_Query_from_m2mdata01[[#This Row],[KirbyCheck]]="KRBY",RIGHT(Table_Query_from_m2mdata01[[#This Row],[fpartnoOrginal]],LEN(Table_Query_from_m2mdata01[[#This Row],[fpartnoOrginal]])-5),"")</f>
        <v>279-5084-UNF</v>
      </c>
      <c r="P312" s="2" t="str">
        <f>RIGHT(IF(Table_Query_from_m2mdata01[[#This Row],[FinalRevReview]]=TRUE,"9999",IF(Table_Query_from_m2mdata01[[#This Row],[fpartrev]]="NS",Table_Query_from_m2mdata01[[#This Row],[SELECT]],Table_Query_from_m2mdata01[[#This Row],[fpartrev]])),2)</f>
        <v>99</v>
      </c>
      <c r="Q312" s="2" t="str">
        <f>CONCATENATE("DMG ", Table_Query_from_m2mdata01[[#This Row],[fpartnoOrginal]])</f>
        <v>DMG KRBY-279-5084-UNF</v>
      </c>
      <c r="R312" s="2" t="str">
        <f>IF(LEFT(Table_Query_from_m2mdata01[[#This Row],[fpartnoOrginal]],3)="419","DontPrint",(IF(LEFT(Table_Query_from_m2mdata01[[#This Row],[fpartnoOrginal]],4)="2001","DontPrint",IF(LEFT(Table_Query_from_m2mdata01[[#This Row],[fpartnoOrginal]],3)="03D","DontPrint","DoPrint"))))</f>
        <v>DoPrint</v>
      </c>
      <c r="S312" s="2" t="b">
        <f>OR(Table_Query_from_m2mdata01[[#This Row],[KirbyCheck]]="KRBY",Table_Query_from_m2mdata01[[#This Row],[Gaston?]]="DontPrint")</f>
        <v>1</v>
      </c>
      <c r="T312" s="2" t="str">
        <f>IFERROR(VLOOKUP(Table_Query_from_m2mdata01[[#This Row],[fpartnoOrginal]],GastonRef!A:D,2,FALSE),"")</f>
        <v/>
      </c>
      <c r="U312" s="2" t="str">
        <f>IFERROR(VLOOKUP(Table_Query_from_m2mdata01[[#This Row],[fpartnoOrginal]],GastonRef!A:D,3,FALSE),"")</f>
        <v/>
      </c>
      <c r="V312" s="2" t="str">
        <f>IFERROR(VLOOKUP(Table_Query_from_m2mdata01[[#This Row],[fpartnoOrginal]],GastonRef!A:D,4,FALSE),"")</f>
        <v/>
      </c>
    </row>
    <row r="313" spans="1:22" x14ac:dyDescent="0.25">
      <c r="A313" t="s">
        <v>3716</v>
      </c>
      <c r="B313" t="s">
        <v>3286</v>
      </c>
      <c r="C313">
        <v>98</v>
      </c>
      <c r="D313" t="s">
        <v>6</v>
      </c>
      <c r="E313" t="s">
        <v>3287</v>
      </c>
      <c r="F313" t="s">
        <v>3286</v>
      </c>
      <c r="G313" t="s">
        <v>3287</v>
      </c>
      <c r="H313" t="s">
        <v>3285</v>
      </c>
      <c r="I313" s="2" t="e">
        <f>FIND("REV",Table_Query_from_m2mdata01[[#This Row],[fdescmemo]])</f>
        <v>#VALUE!</v>
      </c>
      <c r="J313" s="2" t="e">
        <f>FIND("REV",Table_Query_from_m2mdata01[[#This Row],[fdesc]])</f>
        <v>#VALUE!</v>
      </c>
      <c r="K313" s="2" t="e">
        <f>FIND("`REV",Table_Query_from_m2mdata01[[#This Row],[fdescmemo]])</f>
        <v>#VALUE!</v>
      </c>
      <c r="L313" s="2" t="e">
        <f>FIND("`REV",Table_Query_from_m2mdata01[[#This Row],[fdesc]])</f>
        <v>#VALUE!</v>
      </c>
      <c r="M31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13" s="2" t="str">
        <f>IF(LEFT(Table_Query_from_m2mdata01[[#This Row],[fpartnoOrginal]],4)="KRBY","KRBY","")</f>
        <v>KRBY</v>
      </c>
      <c r="O313" s="2" t="str">
        <f>IF(Table_Query_from_m2mdata01[[#This Row],[KirbyCheck]]="KRBY",RIGHT(Table_Query_from_m2mdata01[[#This Row],[fpartnoOrginal]],LEN(Table_Query_from_m2mdata01[[#This Row],[fpartnoOrginal]])-5),"")</f>
        <v>280-9934-F</v>
      </c>
      <c r="P313" s="2" t="str">
        <f>RIGHT(IF(Table_Query_from_m2mdata01[[#This Row],[FinalRevReview]]=TRUE,"9999",IF(Table_Query_from_m2mdata01[[#This Row],[fpartrev]]="NS",Table_Query_from_m2mdata01[[#This Row],[SELECT]],Table_Query_from_m2mdata01[[#This Row],[fpartrev]])),2)</f>
        <v>99</v>
      </c>
      <c r="Q313" s="2" t="str">
        <f>CONCATENATE("DMG ", Table_Query_from_m2mdata01[[#This Row],[fpartnoOrginal]])</f>
        <v>DMG KRBY-280-9934-F</v>
      </c>
      <c r="R313" s="2" t="str">
        <f>IF(LEFT(Table_Query_from_m2mdata01[[#This Row],[fpartnoOrginal]],3)="419","DontPrint",(IF(LEFT(Table_Query_from_m2mdata01[[#This Row],[fpartnoOrginal]],4)="2001","DontPrint",IF(LEFT(Table_Query_from_m2mdata01[[#This Row],[fpartnoOrginal]],3)="03D","DontPrint","DoPrint"))))</f>
        <v>DoPrint</v>
      </c>
      <c r="S313" s="2" t="b">
        <f>OR(Table_Query_from_m2mdata01[[#This Row],[KirbyCheck]]="KRBY",Table_Query_from_m2mdata01[[#This Row],[Gaston?]]="DontPrint")</f>
        <v>1</v>
      </c>
      <c r="T313" s="2" t="str">
        <f>IFERROR(VLOOKUP(Table_Query_from_m2mdata01[[#This Row],[fpartnoOrginal]],GastonRef!A:D,2,FALSE),"")</f>
        <v/>
      </c>
      <c r="U313" s="2" t="str">
        <f>IFERROR(VLOOKUP(Table_Query_from_m2mdata01[[#This Row],[fpartnoOrginal]],GastonRef!A:D,3,FALSE),"")</f>
        <v/>
      </c>
      <c r="V313" s="2" t="str">
        <f>IFERROR(VLOOKUP(Table_Query_from_m2mdata01[[#This Row],[fpartnoOrginal]],GastonRef!A:D,4,FALSE),"")</f>
        <v/>
      </c>
    </row>
    <row r="314" spans="1:22" x14ac:dyDescent="0.25">
      <c r="A314" t="s">
        <v>3717</v>
      </c>
      <c r="B314" t="s">
        <v>3286</v>
      </c>
      <c r="C314">
        <v>100</v>
      </c>
      <c r="D314" t="s">
        <v>6</v>
      </c>
      <c r="E314" t="s">
        <v>3287</v>
      </c>
      <c r="F314" t="s">
        <v>3286</v>
      </c>
      <c r="G314" t="s">
        <v>3287</v>
      </c>
      <c r="H314" t="s">
        <v>3289</v>
      </c>
      <c r="I314" s="2" t="e">
        <f>FIND("REV",Table_Query_from_m2mdata01[[#This Row],[fdescmemo]])</f>
        <v>#VALUE!</v>
      </c>
      <c r="J314" s="2" t="e">
        <f>FIND("REV",Table_Query_from_m2mdata01[[#This Row],[fdesc]])</f>
        <v>#VALUE!</v>
      </c>
      <c r="K314" s="2" t="e">
        <f>FIND("`REV",Table_Query_from_m2mdata01[[#This Row],[fdescmemo]])</f>
        <v>#VALUE!</v>
      </c>
      <c r="L314" s="2" t="e">
        <f>FIND("`REV",Table_Query_from_m2mdata01[[#This Row],[fdesc]])</f>
        <v>#VALUE!</v>
      </c>
      <c r="M31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14" s="2" t="str">
        <f>IF(LEFT(Table_Query_from_m2mdata01[[#This Row],[fpartnoOrginal]],4)="KRBY","KRBY","")</f>
        <v>KRBY</v>
      </c>
      <c r="O314" s="2" t="str">
        <f>IF(Table_Query_from_m2mdata01[[#This Row],[KirbyCheck]]="KRBY",RIGHT(Table_Query_from_m2mdata01[[#This Row],[fpartnoOrginal]],LEN(Table_Query_from_m2mdata01[[#This Row],[fpartnoOrginal]])-5),"")</f>
        <v>280-9936-F</v>
      </c>
      <c r="P314" s="2" t="str">
        <f>RIGHT(IF(Table_Query_from_m2mdata01[[#This Row],[FinalRevReview]]=TRUE,"9999",IF(Table_Query_from_m2mdata01[[#This Row],[fpartrev]]="NS",Table_Query_from_m2mdata01[[#This Row],[SELECT]],Table_Query_from_m2mdata01[[#This Row],[fpartrev]])),2)</f>
        <v>99</v>
      </c>
      <c r="Q314" s="2" t="str">
        <f>CONCATENATE("DMG ", Table_Query_from_m2mdata01[[#This Row],[fpartnoOrginal]])</f>
        <v>DMG KRBY-280-9936-F</v>
      </c>
      <c r="R314" s="2" t="str">
        <f>IF(LEFT(Table_Query_from_m2mdata01[[#This Row],[fpartnoOrginal]],3)="419","DontPrint",(IF(LEFT(Table_Query_from_m2mdata01[[#This Row],[fpartnoOrginal]],4)="2001","DontPrint",IF(LEFT(Table_Query_from_m2mdata01[[#This Row],[fpartnoOrginal]],3)="03D","DontPrint","DoPrint"))))</f>
        <v>DoPrint</v>
      </c>
      <c r="S314" s="2" t="b">
        <f>OR(Table_Query_from_m2mdata01[[#This Row],[KirbyCheck]]="KRBY",Table_Query_from_m2mdata01[[#This Row],[Gaston?]]="DontPrint")</f>
        <v>1</v>
      </c>
      <c r="T314" s="2" t="str">
        <f>IFERROR(VLOOKUP(Table_Query_from_m2mdata01[[#This Row],[fpartnoOrginal]],GastonRef!A:D,2,FALSE),"")</f>
        <v/>
      </c>
      <c r="U314" s="2" t="str">
        <f>IFERROR(VLOOKUP(Table_Query_from_m2mdata01[[#This Row],[fpartnoOrginal]],GastonRef!A:D,3,FALSE),"")</f>
        <v/>
      </c>
      <c r="V314" s="2" t="str">
        <f>IFERROR(VLOOKUP(Table_Query_from_m2mdata01[[#This Row],[fpartnoOrginal]],GastonRef!A:D,4,FALSE),"")</f>
        <v/>
      </c>
    </row>
    <row r="315" spans="1:22" x14ac:dyDescent="0.25">
      <c r="A315" t="s">
        <v>3719</v>
      </c>
      <c r="B315" t="s">
        <v>3286</v>
      </c>
      <c r="C315">
        <v>89</v>
      </c>
      <c r="D315" t="s">
        <v>6</v>
      </c>
      <c r="E315" t="s">
        <v>3287</v>
      </c>
      <c r="F315" t="s">
        <v>3286</v>
      </c>
      <c r="G315" t="s">
        <v>3287</v>
      </c>
      <c r="H315" t="s">
        <v>3289</v>
      </c>
      <c r="I315" s="2" t="e">
        <f>FIND("REV",Table_Query_from_m2mdata01[[#This Row],[fdescmemo]])</f>
        <v>#VALUE!</v>
      </c>
      <c r="J315" s="2" t="e">
        <f>FIND("REV",Table_Query_from_m2mdata01[[#This Row],[fdesc]])</f>
        <v>#VALUE!</v>
      </c>
      <c r="K315" s="2" t="e">
        <f>FIND("`REV",Table_Query_from_m2mdata01[[#This Row],[fdescmemo]])</f>
        <v>#VALUE!</v>
      </c>
      <c r="L315" s="2" t="e">
        <f>FIND("`REV",Table_Query_from_m2mdata01[[#This Row],[fdesc]])</f>
        <v>#VALUE!</v>
      </c>
      <c r="M31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15" s="2" t="str">
        <f>IF(LEFT(Table_Query_from_m2mdata01[[#This Row],[fpartnoOrginal]],4)="KRBY","KRBY","")</f>
        <v>KRBY</v>
      </c>
      <c r="O315" s="2" t="str">
        <f>IF(Table_Query_from_m2mdata01[[#This Row],[KirbyCheck]]="KRBY",RIGHT(Table_Query_from_m2mdata01[[#This Row],[fpartnoOrginal]],LEN(Table_Query_from_m2mdata01[[#This Row],[fpartnoOrginal]])-5),"")</f>
        <v>280-9936-F</v>
      </c>
      <c r="P315" s="2" t="str">
        <f>RIGHT(IF(Table_Query_from_m2mdata01[[#This Row],[FinalRevReview]]=TRUE,"9999",IF(Table_Query_from_m2mdata01[[#This Row],[fpartrev]]="NS",Table_Query_from_m2mdata01[[#This Row],[SELECT]],Table_Query_from_m2mdata01[[#This Row],[fpartrev]])),2)</f>
        <v>99</v>
      </c>
      <c r="Q315" s="2" t="str">
        <f>CONCATENATE("DMG ", Table_Query_from_m2mdata01[[#This Row],[fpartnoOrginal]])</f>
        <v>DMG KRBY-280-9936-F</v>
      </c>
      <c r="R315" s="2" t="str">
        <f>IF(LEFT(Table_Query_from_m2mdata01[[#This Row],[fpartnoOrginal]],3)="419","DontPrint",(IF(LEFT(Table_Query_from_m2mdata01[[#This Row],[fpartnoOrginal]],4)="2001","DontPrint",IF(LEFT(Table_Query_from_m2mdata01[[#This Row],[fpartnoOrginal]],3)="03D","DontPrint","DoPrint"))))</f>
        <v>DoPrint</v>
      </c>
      <c r="S315" s="2" t="b">
        <f>OR(Table_Query_from_m2mdata01[[#This Row],[KirbyCheck]]="KRBY",Table_Query_from_m2mdata01[[#This Row],[Gaston?]]="DontPrint")</f>
        <v>1</v>
      </c>
      <c r="T315" s="2" t="str">
        <f>IFERROR(VLOOKUP(Table_Query_from_m2mdata01[[#This Row],[fpartnoOrginal]],GastonRef!A:D,2,FALSE),"")</f>
        <v/>
      </c>
      <c r="U315" s="2" t="str">
        <f>IFERROR(VLOOKUP(Table_Query_from_m2mdata01[[#This Row],[fpartnoOrginal]],GastonRef!A:D,3,FALSE),"")</f>
        <v/>
      </c>
      <c r="V315" s="2" t="str">
        <f>IFERROR(VLOOKUP(Table_Query_from_m2mdata01[[#This Row],[fpartnoOrginal]],GastonRef!A:D,4,FALSE),"")</f>
        <v/>
      </c>
    </row>
    <row r="316" spans="1:22" x14ac:dyDescent="0.25">
      <c r="A316" t="s">
        <v>3643</v>
      </c>
      <c r="B316" t="s">
        <v>11</v>
      </c>
      <c r="C316">
        <v>30</v>
      </c>
      <c r="D316" t="s">
        <v>6</v>
      </c>
      <c r="E316" t="s">
        <v>416</v>
      </c>
      <c r="F316" t="s">
        <v>11</v>
      </c>
      <c r="G316" t="s">
        <v>244</v>
      </c>
      <c r="H316" t="s">
        <v>415</v>
      </c>
      <c r="I316" s="2" t="e">
        <f>FIND("REV",Table_Query_from_m2mdata01[[#This Row],[fdescmemo]])</f>
        <v>#VALUE!</v>
      </c>
      <c r="J316" s="2" t="e">
        <f>FIND("REV",Table_Query_from_m2mdata01[[#This Row],[fdesc]])</f>
        <v>#VALUE!</v>
      </c>
      <c r="K316" s="2" t="e">
        <f>FIND("`REV",Table_Query_from_m2mdata01[[#This Row],[fdescmemo]])</f>
        <v>#VALUE!</v>
      </c>
      <c r="L316" s="2" t="e">
        <f>FIND("`REV",Table_Query_from_m2mdata01[[#This Row],[fdesc]])</f>
        <v>#VALUE!</v>
      </c>
      <c r="M31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16" s="2" t="str">
        <f>IF(LEFT(Table_Query_from_m2mdata01[[#This Row],[fpartnoOrginal]],4)="KRBY","KRBY","")</f>
        <v/>
      </c>
      <c r="O316" s="2" t="str">
        <f>IF(Table_Query_from_m2mdata01[[#This Row],[KirbyCheck]]="KRBY",RIGHT(Table_Query_from_m2mdata01[[#This Row],[fpartnoOrginal]],LEN(Table_Query_from_m2mdata01[[#This Row],[fpartnoOrginal]])-5),"")</f>
        <v/>
      </c>
      <c r="P316" s="2" t="str">
        <f>RIGHT(IF(Table_Query_from_m2mdata01[[#This Row],[FinalRevReview]]=TRUE,"9999",IF(Table_Query_from_m2mdata01[[#This Row],[fpartrev]]="NS",Table_Query_from_m2mdata01[[#This Row],[SELECT]],Table_Query_from_m2mdata01[[#This Row],[fpartrev]])),2)</f>
        <v>00</v>
      </c>
      <c r="Q316" s="2" t="str">
        <f>CONCATENATE("DMG ", Table_Query_from_m2mdata01[[#This Row],[fpartnoOrginal]])</f>
        <v>DMG SULL-02250252-657</v>
      </c>
      <c r="R316" s="2" t="str">
        <f>IF(LEFT(Table_Query_from_m2mdata01[[#This Row],[fpartnoOrginal]],3)="419","DontPrint",(IF(LEFT(Table_Query_from_m2mdata01[[#This Row],[fpartnoOrginal]],4)="2001","DontPrint",IF(LEFT(Table_Query_from_m2mdata01[[#This Row],[fpartnoOrginal]],3)="03D","DontPrint","DoPrint"))))</f>
        <v>DoPrint</v>
      </c>
      <c r="S316" s="2" t="b">
        <f>OR(Table_Query_from_m2mdata01[[#This Row],[KirbyCheck]]="KRBY",Table_Query_from_m2mdata01[[#This Row],[Gaston?]]="DontPrint")</f>
        <v>0</v>
      </c>
      <c r="T316" s="2" t="str">
        <f>IFERROR(VLOOKUP(Table_Query_from_m2mdata01[[#This Row],[fpartnoOrginal]],GastonRef!A:D,2,FALSE),"")</f>
        <v/>
      </c>
      <c r="U316" s="2" t="str">
        <f>IFERROR(VLOOKUP(Table_Query_from_m2mdata01[[#This Row],[fpartnoOrginal]],GastonRef!A:D,3,FALSE),"")</f>
        <v/>
      </c>
      <c r="V316" s="2" t="str">
        <f>IFERROR(VLOOKUP(Table_Query_from_m2mdata01[[#This Row],[fpartnoOrginal]],GastonRef!A:D,4,FALSE),"")</f>
        <v/>
      </c>
    </row>
    <row r="317" spans="1:22" x14ac:dyDescent="0.25">
      <c r="A317" t="s">
        <v>3438</v>
      </c>
      <c r="B317" t="s">
        <v>11</v>
      </c>
      <c r="C317">
        <v>10</v>
      </c>
      <c r="D317" t="s">
        <v>6</v>
      </c>
      <c r="E317" t="s">
        <v>540</v>
      </c>
      <c r="F317" t="s">
        <v>11</v>
      </c>
      <c r="G317" t="s">
        <v>565</v>
      </c>
      <c r="H317" t="s">
        <v>539</v>
      </c>
      <c r="I317" s="2" t="e">
        <f>FIND("REV",Table_Query_from_m2mdata01[[#This Row],[fdescmemo]])</f>
        <v>#VALUE!</v>
      </c>
      <c r="J317" s="2" t="e">
        <f>FIND("REV",Table_Query_from_m2mdata01[[#This Row],[fdesc]])</f>
        <v>#VALUE!</v>
      </c>
      <c r="K317" s="2" t="e">
        <f>FIND("`REV",Table_Query_from_m2mdata01[[#This Row],[fdescmemo]])</f>
        <v>#VALUE!</v>
      </c>
      <c r="L317" s="2" t="e">
        <f>FIND("`REV",Table_Query_from_m2mdata01[[#This Row],[fdesc]])</f>
        <v>#VALUE!</v>
      </c>
      <c r="M31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17" s="2" t="str">
        <f>IF(LEFT(Table_Query_from_m2mdata01[[#This Row],[fpartnoOrginal]],4)="KRBY","KRBY","")</f>
        <v/>
      </c>
      <c r="O317" s="2" t="str">
        <f>IF(Table_Query_from_m2mdata01[[#This Row],[KirbyCheck]]="KRBY",RIGHT(Table_Query_from_m2mdata01[[#This Row],[fpartnoOrginal]],LEN(Table_Query_from_m2mdata01[[#This Row],[fpartnoOrginal]])-5),"")</f>
        <v/>
      </c>
      <c r="P317" s="2" t="str">
        <f>RIGHT(IF(Table_Query_from_m2mdata01[[#This Row],[FinalRevReview]]=TRUE,"9999",IF(Table_Query_from_m2mdata01[[#This Row],[fpartrev]]="NS",Table_Query_from_m2mdata01[[#This Row],[SELECT]],Table_Query_from_m2mdata01[[#This Row],[fpartrev]])),2)</f>
        <v>00</v>
      </c>
      <c r="Q317" s="2" t="str">
        <f>CONCATENATE("DMG ", Table_Query_from_m2mdata01[[#This Row],[fpartnoOrginal]])</f>
        <v>DMG DMG-WR-SCV-W10L60</v>
      </c>
      <c r="R317" s="2" t="str">
        <f>IF(LEFT(Table_Query_from_m2mdata01[[#This Row],[fpartnoOrginal]],3)="419","DontPrint",(IF(LEFT(Table_Query_from_m2mdata01[[#This Row],[fpartnoOrginal]],4)="2001","DontPrint",IF(LEFT(Table_Query_from_m2mdata01[[#This Row],[fpartnoOrginal]],3)="03D","DontPrint","DoPrint"))))</f>
        <v>DoPrint</v>
      </c>
      <c r="S317" s="2" t="b">
        <f>OR(Table_Query_from_m2mdata01[[#This Row],[KirbyCheck]]="KRBY",Table_Query_from_m2mdata01[[#This Row],[Gaston?]]="DontPrint")</f>
        <v>0</v>
      </c>
      <c r="T317" s="2" t="str">
        <f>IFERROR(VLOOKUP(Table_Query_from_m2mdata01[[#This Row],[fpartnoOrginal]],GastonRef!A:D,2,FALSE),"")</f>
        <v/>
      </c>
      <c r="U317" s="2" t="str">
        <f>IFERROR(VLOOKUP(Table_Query_from_m2mdata01[[#This Row],[fpartnoOrginal]],GastonRef!A:D,3,FALSE),"")</f>
        <v/>
      </c>
      <c r="V317" s="2" t="str">
        <f>IFERROR(VLOOKUP(Table_Query_from_m2mdata01[[#This Row],[fpartnoOrginal]],GastonRef!A:D,4,FALSE),"")</f>
        <v/>
      </c>
    </row>
    <row r="318" spans="1:22" x14ac:dyDescent="0.25">
      <c r="A318" t="s">
        <v>3439</v>
      </c>
      <c r="B318" t="s">
        <v>11</v>
      </c>
      <c r="C318">
        <v>10</v>
      </c>
      <c r="D318" t="s">
        <v>6</v>
      </c>
      <c r="E318" t="s">
        <v>540</v>
      </c>
      <c r="F318" t="s">
        <v>11</v>
      </c>
      <c r="G318" t="s">
        <v>565</v>
      </c>
      <c r="H318" t="s">
        <v>539</v>
      </c>
      <c r="I318" s="2" t="e">
        <f>FIND("REV",Table_Query_from_m2mdata01[[#This Row],[fdescmemo]])</f>
        <v>#VALUE!</v>
      </c>
      <c r="J318" s="2" t="e">
        <f>FIND("REV",Table_Query_from_m2mdata01[[#This Row],[fdesc]])</f>
        <v>#VALUE!</v>
      </c>
      <c r="K318" s="2" t="e">
        <f>FIND("`REV",Table_Query_from_m2mdata01[[#This Row],[fdescmemo]])</f>
        <v>#VALUE!</v>
      </c>
      <c r="L318" s="2" t="e">
        <f>FIND("`REV",Table_Query_from_m2mdata01[[#This Row],[fdesc]])</f>
        <v>#VALUE!</v>
      </c>
      <c r="M31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18" s="2" t="str">
        <f>IF(LEFT(Table_Query_from_m2mdata01[[#This Row],[fpartnoOrginal]],4)="KRBY","KRBY","")</f>
        <v/>
      </c>
      <c r="O318" s="2" t="str">
        <f>IF(Table_Query_from_m2mdata01[[#This Row],[KirbyCheck]]="KRBY",RIGHT(Table_Query_from_m2mdata01[[#This Row],[fpartnoOrginal]],LEN(Table_Query_from_m2mdata01[[#This Row],[fpartnoOrginal]])-5),"")</f>
        <v/>
      </c>
      <c r="P318" s="2" t="str">
        <f>RIGHT(IF(Table_Query_from_m2mdata01[[#This Row],[FinalRevReview]]=TRUE,"9999",IF(Table_Query_from_m2mdata01[[#This Row],[fpartrev]]="NS",Table_Query_from_m2mdata01[[#This Row],[SELECT]],Table_Query_from_m2mdata01[[#This Row],[fpartrev]])),2)</f>
        <v>00</v>
      </c>
      <c r="Q318" s="2" t="str">
        <f>CONCATENATE("DMG ", Table_Query_from_m2mdata01[[#This Row],[fpartnoOrginal]])</f>
        <v>DMG DMG-WR-SCV-W10L60</v>
      </c>
      <c r="R318" s="2" t="str">
        <f>IF(LEFT(Table_Query_from_m2mdata01[[#This Row],[fpartnoOrginal]],3)="419","DontPrint",(IF(LEFT(Table_Query_from_m2mdata01[[#This Row],[fpartnoOrginal]],4)="2001","DontPrint",IF(LEFT(Table_Query_from_m2mdata01[[#This Row],[fpartnoOrginal]],3)="03D","DontPrint","DoPrint"))))</f>
        <v>DoPrint</v>
      </c>
      <c r="S318" s="2" t="b">
        <f>OR(Table_Query_from_m2mdata01[[#This Row],[KirbyCheck]]="KRBY",Table_Query_from_m2mdata01[[#This Row],[Gaston?]]="DontPrint")</f>
        <v>0</v>
      </c>
      <c r="T318" s="2" t="str">
        <f>IFERROR(VLOOKUP(Table_Query_from_m2mdata01[[#This Row],[fpartnoOrginal]],GastonRef!A:D,2,FALSE),"")</f>
        <v/>
      </c>
      <c r="U318" s="2" t="str">
        <f>IFERROR(VLOOKUP(Table_Query_from_m2mdata01[[#This Row],[fpartnoOrginal]],GastonRef!A:D,3,FALSE),"")</f>
        <v/>
      </c>
      <c r="V318" s="2" t="str">
        <f>IFERROR(VLOOKUP(Table_Query_from_m2mdata01[[#This Row],[fpartnoOrginal]],GastonRef!A:D,4,FALSE),"")</f>
        <v/>
      </c>
    </row>
    <row r="319" spans="1:22" x14ac:dyDescent="0.25">
      <c r="A319" t="s">
        <v>3441</v>
      </c>
      <c r="B319" t="s">
        <v>42</v>
      </c>
      <c r="C319">
        <v>20</v>
      </c>
      <c r="D319" t="s">
        <v>6</v>
      </c>
      <c r="E319" t="s">
        <v>634</v>
      </c>
      <c r="F319" t="s">
        <v>42</v>
      </c>
      <c r="G319" t="s">
        <v>3442</v>
      </c>
      <c r="H319" t="s">
        <v>633</v>
      </c>
      <c r="I319" s="2">
        <f>FIND("REV",Table_Query_from_m2mdata01[[#This Row],[fdescmemo]])</f>
        <v>22</v>
      </c>
      <c r="J319" s="2" t="e">
        <f>FIND("REV",Table_Query_from_m2mdata01[[#This Row],[fdesc]])</f>
        <v>#VALUE!</v>
      </c>
      <c r="K319" s="2" t="e">
        <f>FIND("`REV",Table_Query_from_m2mdata01[[#This Row],[fdescmemo]])</f>
        <v>#VALUE!</v>
      </c>
      <c r="L319" s="2" t="e">
        <f>FIND("`REV",Table_Query_from_m2mdata01[[#This Row],[fdesc]])</f>
        <v>#VALUE!</v>
      </c>
      <c r="M319"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01</v>
      </c>
      <c r="N319" s="2" t="str">
        <f>IF(LEFT(Table_Query_from_m2mdata01[[#This Row],[fpartnoOrginal]],4)="KRBY","KRBY","")</f>
        <v>KRBY</v>
      </c>
      <c r="O319" s="2" t="str">
        <f>IF(Table_Query_from_m2mdata01[[#This Row],[KirbyCheck]]="KRBY",RIGHT(Table_Query_from_m2mdata01[[#This Row],[fpartnoOrginal]],LEN(Table_Query_from_m2mdata01[[#This Row],[fpartnoOrginal]])-5),"")</f>
        <v>630-2312</v>
      </c>
      <c r="P319" s="2" t="str">
        <f>RIGHT(IF(Table_Query_from_m2mdata01[[#This Row],[FinalRevReview]]=TRUE,"9999",IF(Table_Query_from_m2mdata01[[#This Row],[fpartrev]]="NS",Table_Query_from_m2mdata01[[#This Row],[SELECT]],Table_Query_from_m2mdata01[[#This Row],[fpartrev]])),2)</f>
        <v>99</v>
      </c>
      <c r="Q319" s="2" t="str">
        <f>CONCATENATE("DMG ", Table_Query_from_m2mdata01[[#This Row],[fpartnoOrginal]])</f>
        <v>DMG KRBY-630-2312</v>
      </c>
      <c r="R319" s="2" t="str">
        <f>IF(LEFT(Table_Query_from_m2mdata01[[#This Row],[fpartnoOrginal]],3)="419","DontPrint",(IF(LEFT(Table_Query_from_m2mdata01[[#This Row],[fpartnoOrginal]],4)="2001","DontPrint",IF(LEFT(Table_Query_from_m2mdata01[[#This Row],[fpartnoOrginal]],3)="03D","DontPrint","DoPrint"))))</f>
        <v>DoPrint</v>
      </c>
      <c r="S319" s="2" t="b">
        <f>OR(Table_Query_from_m2mdata01[[#This Row],[KirbyCheck]]="KRBY",Table_Query_from_m2mdata01[[#This Row],[Gaston?]]="DontPrint")</f>
        <v>1</v>
      </c>
      <c r="T319" s="2" t="str">
        <f>IFERROR(VLOOKUP(Table_Query_from_m2mdata01[[#This Row],[fpartnoOrginal]],GastonRef!A:D,2,FALSE),"")</f>
        <v/>
      </c>
      <c r="U319" s="2" t="str">
        <f>IFERROR(VLOOKUP(Table_Query_from_m2mdata01[[#This Row],[fpartnoOrginal]],GastonRef!A:D,3,FALSE),"")</f>
        <v/>
      </c>
      <c r="V319" s="2" t="str">
        <f>IFERROR(VLOOKUP(Table_Query_from_m2mdata01[[#This Row],[fpartnoOrginal]],GastonRef!A:D,4,FALSE),"")</f>
        <v/>
      </c>
    </row>
    <row r="320" spans="1:22" x14ac:dyDescent="0.25">
      <c r="A320" t="s">
        <v>3644</v>
      </c>
      <c r="B320" t="s">
        <v>72</v>
      </c>
      <c r="C320">
        <v>20</v>
      </c>
      <c r="D320" t="s">
        <v>6</v>
      </c>
      <c r="E320" t="s">
        <v>114</v>
      </c>
      <c r="F320" t="s">
        <v>72</v>
      </c>
      <c r="G320" t="s">
        <v>469</v>
      </c>
      <c r="H320" t="s">
        <v>71</v>
      </c>
      <c r="I320" s="2" t="e">
        <f>FIND("REV",Table_Query_from_m2mdata01[[#This Row],[fdescmemo]])</f>
        <v>#VALUE!</v>
      </c>
      <c r="J320" s="2" t="e">
        <f>FIND("REV",Table_Query_from_m2mdata01[[#This Row],[fdesc]])</f>
        <v>#VALUE!</v>
      </c>
      <c r="K320" s="2" t="e">
        <f>FIND("`REV",Table_Query_from_m2mdata01[[#This Row],[fdescmemo]])</f>
        <v>#VALUE!</v>
      </c>
      <c r="L320" s="2" t="e">
        <f>FIND("`REV",Table_Query_from_m2mdata01[[#This Row],[fdesc]])</f>
        <v>#VALUE!</v>
      </c>
      <c r="M32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20" s="2" t="str">
        <f>IF(LEFT(Table_Query_from_m2mdata01[[#This Row],[fpartnoOrginal]],4)="KRBY","KRBY","")</f>
        <v/>
      </c>
      <c r="O320" s="2" t="str">
        <f>IF(Table_Query_from_m2mdata01[[#This Row],[KirbyCheck]]="KRBY",RIGHT(Table_Query_from_m2mdata01[[#This Row],[fpartnoOrginal]],LEN(Table_Query_from_m2mdata01[[#This Row],[fpartnoOrginal]])-5),"")</f>
        <v/>
      </c>
      <c r="P320" s="2" t="str">
        <f>RIGHT(IF(Table_Query_from_m2mdata01[[#This Row],[FinalRevReview]]=TRUE,"9999",IF(Table_Query_from_m2mdata01[[#This Row],[fpartrev]]="NS",Table_Query_from_m2mdata01[[#This Row],[SELECT]],Table_Query_from_m2mdata01[[#This Row],[fpartrev]])),2)</f>
        <v>2</v>
      </c>
      <c r="Q320" s="2" t="str">
        <f>CONCATENATE("DMG ", Table_Query_from_m2mdata01[[#This Row],[fpartnoOrginal]])</f>
        <v>DMG PHIL-9898-012-20367</v>
      </c>
      <c r="R320" s="2" t="str">
        <f>IF(LEFT(Table_Query_from_m2mdata01[[#This Row],[fpartnoOrginal]],3)="419","DontPrint",(IF(LEFT(Table_Query_from_m2mdata01[[#This Row],[fpartnoOrginal]],4)="2001","DontPrint",IF(LEFT(Table_Query_from_m2mdata01[[#This Row],[fpartnoOrginal]],3)="03D","DontPrint","DoPrint"))))</f>
        <v>DoPrint</v>
      </c>
      <c r="S320" s="2" t="b">
        <f>OR(Table_Query_from_m2mdata01[[#This Row],[KirbyCheck]]="KRBY",Table_Query_from_m2mdata01[[#This Row],[Gaston?]]="DontPrint")</f>
        <v>0</v>
      </c>
      <c r="T320" s="2" t="str">
        <f>IFERROR(VLOOKUP(Table_Query_from_m2mdata01[[#This Row],[fpartnoOrginal]],GastonRef!A:D,2,FALSE),"")</f>
        <v/>
      </c>
      <c r="U320" s="2" t="str">
        <f>IFERROR(VLOOKUP(Table_Query_from_m2mdata01[[#This Row],[fpartnoOrginal]],GastonRef!A:D,3,FALSE),"")</f>
        <v/>
      </c>
      <c r="V320" s="2" t="str">
        <f>IFERROR(VLOOKUP(Table_Query_from_m2mdata01[[#This Row],[fpartnoOrginal]],GastonRef!A:D,4,FALSE),"")</f>
        <v/>
      </c>
    </row>
    <row r="321" spans="1:22" x14ac:dyDescent="0.25">
      <c r="A321" t="s">
        <v>3750</v>
      </c>
      <c r="B321" t="s">
        <v>72</v>
      </c>
      <c r="C321">
        <v>20</v>
      </c>
      <c r="D321" t="s">
        <v>6</v>
      </c>
      <c r="E321" t="s">
        <v>224</v>
      </c>
      <c r="F321" t="s">
        <v>72</v>
      </c>
      <c r="G321" t="s">
        <v>233</v>
      </c>
      <c r="H321" t="s">
        <v>223</v>
      </c>
      <c r="I321" s="2" t="e">
        <f>FIND("REV",Table_Query_from_m2mdata01[[#This Row],[fdescmemo]])</f>
        <v>#VALUE!</v>
      </c>
      <c r="J321" s="2" t="e">
        <f>FIND("REV",Table_Query_from_m2mdata01[[#This Row],[fdesc]])</f>
        <v>#VALUE!</v>
      </c>
      <c r="K321" s="2" t="e">
        <f>FIND("`REV",Table_Query_from_m2mdata01[[#This Row],[fdescmemo]])</f>
        <v>#VALUE!</v>
      </c>
      <c r="L321" s="2" t="e">
        <f>FIND("`REV",Table_Query_from_m2mdata01[[#This Row],[fdesc]])</f>
        <v>#VALUE!</v>
      </c>
      <c r="M32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21" s="2" t="str">
        <f>IF(LEFT(Table_Query_from_m2mdata01[[#This Row],[fpartnoOrginal]],4)="KRBY","KRBY","")</f>
        <v/>
      </c>
      <c r="O321" s="2" t="str">
        <f>IF(Table_Query_from_m2mdata01[[#This Row],[KirbyCheck]]="KRBY",RIGHT(Table_Query_from_m2mdata01[[#This Row],[fpartnoOrginal]],LEN(Table_Query_from_m2mdata01[[#This Row],[fpartnoOrginal]])-5),"")</f>
        <v/>
      </c>
      <c r="P321" s="2" t="str">
        <f>RIGHT(IF(Table_Query_from_m2mdata01[[#This Row],[FinalRevReview]]=TRUE,"9999",IF(Table_Query_from_m2mdata01[[#This Row],[fpartrev]]="NS",Table_Query_from_m2mdata01[[#This Row],[SELECT]],Table_Query_from_m2mdata01[[#This Row],[fpartrev]])),2)</f>
        <v>2</v>
      </c>
      <c r="Q321" s="2" t="str">
        <f>CONCATENATE("DMG ", Table_Query_from_m2mdata01[[#This Row],[fpartnoOrginal]])</f>
        <v>DMG PHIL-9898-012-20367-UP</v>
      </c>
      <c r="R321" s="2" t="str">
        <f>IF(LEFT(Table_Query_from_m2mdata01[[#This Row],[fpartnoOrginal]],3)="419","DontPrint",(IF(LEFT(Table_Query_from_m2mdata01[[#This Row],[fpartnoOrginal]],4)="2001","DontPrint",IF(LEFT(Table_Query_from_m2mdata01[[#This Row],[fpartnoOrginal]],3)="03D","DontPrint","DoPrint"))))</f>
        <v>DoPrint</v>
      </c>
      <c r="S321" s="2" t="b">
        <f>OR(Table_Query_from_m2mdata01[[#This Row],[KirbyCheck]]="KRBY",Table_Query_from_m2mdata01[[#This Row],[Gaston?]]="DontPrint")</f>
        <v>0</v>
      </c>
      <c r="T321" s="2" t="str">
        <f>IFERROR(VLOOKUP(Table_Query_from_m2mdata01[[#This Row],[fpartnoOrginal]],GastonRef!A:D,2,FALSE),"")</f>
        <v/>
      </c>
      <c r="U321" s="2" t="str">
        <f>IFERROR(VLOOKUP(Table_Query_from_m2mdata01[[#This Row],[fpartnoOrginal]],GastonRef!A:D,3,FALSE),"")</f>
        <v/>
      </c>
      <c r="V321" s="2" t="str">
        <f>IFERROR(VLOOKUP(Table_Query_from_m2mdata01[[#This Row],[fpartnoOrginal]],GastonRef!A:D,4,FALSE),"")</f>
        <v/>
      </c>
    </row>
    <row r="322" spans="1:22" x14ac:dyDescent="0.25">
      <c r="A322" t="s">
        <v>3648</v>
      </c>
      <c r="B322" t="s">
        <v>43</v>
      </c>
      <c r="C322">
        <v>40</v>
      </c>
      <c r="D322" t="s">
        <v>6</v>
      </c>
      <c r="E322" t="s">
        <v>3650</v>
      </c>
      <c r="F322" t="s">
        <v>43</v>
      </c>
      <c r="G322" t="s">
        <v>3651</v>
      </c>
      <c r="H322" t="s">
        <v>3649</v>
      </c>
      <c r="I322" s="2" t="e">
        <f>FIND("REV",Table_Query_from_m2mdata01[[#This Row],[fdescmemo]])</f>
        <v>#VALUE!</v>
      </c>
      <c r="J322" s="2" t="e">
        <f>FIND("REV",Table_Query_from_m2mdata01[[#This Row],[fdesc]])</f>
        <v>#VALUE!</v>
      </c>
      <c r="K322" s="2" t="e">
        <f>FIND("`REV",Table_Query_from_m2mdata01[[#This Row],[fdescmemo]])</f>
        <v>#VALUE!</v>
      </c>
      <c r="L322" s="2" t="e">
        <f>FIND("`REV",Table_Query_from_m2mdata01[[#This Row],[fdesc]])</f>
        <v>#VALUE!</v>
      </c>
      <c r="M32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22" s="2" t="str">
        <f>IF(LEFT(Table_Query_from_m2mdata01[[#This Row],[fpartnoOrginal]],4)="KRBY","KRBY","")</f>
        <v/>
      </c>
      <c r="O322" s="2" t="str">
        <f>IF(Table_Query_from_m2mdata01[[#This Row],[KirbyCheck]]="KRBY",RIGHT(Table_Query_from_m2mdata01[[#This Row],[fpartnoOrginal]],LEN(Table_Query_from_m2mdata01[[#This Row],[fpartnoOrginal]])-5),"")</f>
        <v/>
      </c>
      <c r="P322" s="2" t="str">
        <f>RIGHT(IF(Table_Query_from_m2mdata01[[#This Row],[FinalRevReview]]=TRUE,"9999",IF(Table_Query_from_m2mdata01[[#This Row],[fpartrev]]="NS",Table_Query_from_m2mdata01[[#This Row],[SELECT]],Table_Query_from_m2mdata01[[#This Row],[fpartrev]])),2)</f>
        <v>02</v>
      </c>
      <c r="Q322" s="2" t="str">
        <f>CONCATENATE("DMG ", Table_Query_from_m2mdata01[[#This Row],[fpartnoOrginal]])</f>
        <v>DMG SULL-02250230-900</v>
      </c>
      <c r="R322" s="2" t="str">
        <f>IF(LEFT(Table_Query_from_m2mdata01[[#This Row],[fpartnoOrginal]],3)="419","DontPrint",(IF(LEFT(Table_Query_from_m2mdata01[[#This Row],[fpartnoOrginal]],4)="2001","DontPrint",IF(LEFT(Table_Query_from_m2mdata01[[#This Row],[fpartnoOrginal]],3)="03D","DontPrint","DoPrint"))))</f>
        <v>DoPrint</v>
      </c>
      <c r="S322" s="2" t="b">
        <f>OR(Table_Query_from_m2mdata01[[#This Row],[KirbyCheck]]="KRBY",Table_Query_from_m2mdata01[[#This Row],[Gaston?]]="DontPrint")</f>
        <v>0</v>
      </c>
      <c r="T322" s="2" t="str">
        <f>IFERROR(VLOOKUP(Table_Query_from_m2mdata01[[#This Row],[fpartnoOrginal]],GastonRef!A:D,2,FALSE),"")</f>
        <v/>
      </c>
      <c r="U322" s="2" t="str">
        <f>IFERROR(VLOOKUP(Table_Query_from_m2mdata01[[#This Row],[fpartnoOrginal]],GastonRef!A:D,3,FALSE),"")</f>
        <v/>
      </c>
      <c r="V322" s="2" t="str">
        <f>IFERROR(VLOOKUP(Table_Query_from_m2mdata01[[#This Row],[fpartnoOrginal]],GastonRef!A:D,4,FALSE),"")</f>
        <v/>
      </c>
    </row>
    <row r="323" spans="1:22" x14ac:dyDescent="0.25">
      <c r="A323" t="s">
        <v>3448</v>
      </c>
      <c r="B323" t="s">
        <v>11</v>
      </c>
      <c r="C323">
        <v>10</v>
      </c>
      <c r="D323" t="s">
        <v>6</v>
      </c>
      <c r="E323" t="s">
        <v>540</v>
      </c>
      <c r="F323" t="s">
        <v>11</v>
      </c>
      <c r="G323" t="s">
        <v>565</v>
      </c>
      <c r="H323" t="s">
        <v>539</v>
      </c>
      <c r="I323" s="2" t="e">
        <f>FIND("REV",Table_Query_from_m2mdata01[[#This Row],[fdescmemo]])</f>
        <v>#VALUE!</v>
      </c>
      <c r="J323" s="2" t="e">
        <f>FIND("REV",Table_Query_from_m2mdata01[[#This Row],[fdesc]])</f>
        <v>#VALUE!</v>
      </c>
      <c r="K323" s="2" t="e">
        <f>FIND("`REV",Table_Query_from_m2mdata01[[#This Row],[fdescmemo]])</f>
        <v>#VALUE!</v>
      </c>
      <c r="L323" s="2" t="e">
        <f>FIND("`REV",Table_Query_from_m2mdata01[[#This Row],[fdesc]])</f>
        <v>#VALUE!</v>
      </c>
      <c r="M323"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23" s="2" t="str">
        <f>IF(LEFT(Table_Query_from_m2mdata01[[#This Row],[fpartnoOrginal]],4)="KRBY","KRBY","")</f>
        <v/>
      </c>
      <c r="O323" s="2" t="str">
        <f>IF(Table_Query_from_m2mdata01[[#This Row],[KirbyCheck]]="KRBY",RIGHT(Table_Query_from_m2mdata01[[#This Row],[fpartnoOrginal]],LEN(Table_Query_from_m2mdata01[[#This Row],[fpartnoOrginal]])-5),"")</f>
        <v/>
      </c>
      <c r="P323" s="2" t="str">
        <f>RIGHT(IF(Table_Query_from_m2mdata01[[#This Row],[FinalRevReview]]=TRUE,"9999",IF(Table_Query_from_m2mdata01[[#This Row],[fpartrev]]="NS",Table_Query_from_m2mdata01[[#This Row],[SELECT]],Table_Query_from_m2mdata01[[#This Row],[fpartrev]])),2)</f>
        <v>00</v>
      </c>
      <c r="Q323" s="2" t="str">
        <f>CONCATENATE("DMG ", Table_Query_from_m2mdata01[[#This Row],[fpartnoOrginal]])</f>
        <v>DMG DMG-WR-SCV-W10L60</v>
      </c>
      <c r="R323" s="2" t="str">
        <f>IF(LEFT(Table_Query_from_m2mdata01[[#This Row],[fpartnoOrginal]],3)="419","DontPrint",(IF(LEFT(Table_Query_from_m2mdata01[[#This Row],[fpartnoOrginal]],4)="2001","DontPrint",IF(LEFT(Table_Query_from_m2mdata01[[#This Row],[fpartnoOrginal]],3)="03D","DontPrint","DoPrint"))))</f>
        <v>DoPrint</v>
      </c>
      <c r="S323" s="2" t="b">
        <f>OR(Table_Query_from_m2mdata01[[#This Row],[KirbyCheck]]="KRBY",Table_Query_from_m2mdata01[[#This Row],[Gaston?]]="DontPrint")</f>
        <v>0</v>
      </c>
      <c r="T323" s="2" t="str">
        <f>IFERROR(VLOOKUP(Table_Query_from_m2mdata01[[#This Row],[fpartnoOrginal]],GastonRef!A:D,2,FALSE),"")</f>
        <v/>
      </c>
      <c r="U323" s="2" t="str">
        <f>IFERROR(VLOOKUP(Table_Query_from_m2mdata01[[#This Row],[fpartnoOrginal]],GastonRef!A:D,3,FALSE),"")</f>
        <v/>
      </c>
      <c r="V323" s="2" t="str">
        <f>IFERROR(VLOOKUP(Table_Query_from_m2mdata01[[#This Row],[fpartnoOrginal]],GastonRef!A:D,4,FALSE),"")</f>
        <v/>
      </c>
    </row>
    <row r="324" spans="1:22" x14ac:dyDescent="0.25">
      <c r="A324" t="s">
        <v>3652</v>
      </c>
      <c r="B324" t="s">
        <v>11</v>
      </c>
      <c r="C324">
        <v>10</v>
      </c>
      <c r="D324" t="s">
        <v>6</v>
      </c>
      <c r="E324" t="s">
        <v>540</v>
      </c>
      <c r="F324" t="s">
        <v>11</v>
      </c>
      <c r="G324" t="s">
        <v>565</v>
      </c>
      <c r="H324" t="s">
        <v>539</v>
      </c>
      <c r="I324" s="2" t="e">
        <f>FIND("REV",Table_Query_from_m2mdata01[[#This Row],[fdescmemo]])</f>
        <v>#VALUE!</v>
      </c>
      <c r="J324" s="2" t="e">
        <f>FIND("REV",Table_Query_from_m2mdata01[[#This Row],[fdesc]])</f>
        <v>#VALUE!</v>
      </c>
      <c r="K324" s="2" t="e">
        <f>FIND("`REV",Table_Query_from_m2mdata01[[#This Row],[fdescmemo]])</f>
        <v>#VALUE!</v>
      </c>
      <c r="L324" s="2" t="e">
        <f>FIND("`REV",Table_Query_from_m2mdata01[[#This Row],[fdesc]])</f>
        <v>#VALUE!</v>
      </c>
      <c r="M32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24" s="2" t="str">
        <f>IF(LEFT(Table_Query_from_m2mdata01[[#This Row],[fpartnoOrginal]],4)="KRBY","KRBY","")</f>
        <v/>
      </c>
      <c r="O324" s="2" t="str">
        <f>IF(Table_Query_from_m2mdata01[[#This Row],[KirbyCheck]]="KRBY",RIGHT(Table_Query_from_m2mdata01[[#This Row],[fpartnoOrginal]],LEN(Table_Query_from_m2mdata01[[#This Row],[fpartnoOrginal]])-5),"")</f>
        <v/>
      </c>
      <c r="P324" s="2" t="str">
        <f>RIGHT(IF(Table_Query_from_m2mdata01[[#This Row],[FinalRevReview]]=TRUE,"9999",IF(Table_Query_from_m2mdata01[[#This Row],[fpartrev]]="NS",Table_Query_from_m2mdata01[[#This Row],[SELECT]],Table_Query_from_m2mdata01[[#This Row],[fpartrev]])),2)</f>
        <v>00</v>
      </c>
      <c r="Q324" s="2" t="str">
        <f>CONCATENATE("DMG ", Table_Query_from_m2mdata01[[#This Row],[fpartnoOrginal]])</f>
        <v>DMG DMG-WR-SCV-W10L60</v>
      </c>
      <c r="R324" s="2" t="str">
        <f>IF(LEFT(Table_Query_from_m2mdata01[[#This Row],[fpartnoOrginal]],3)="419","DontPrint",(IF(LEFT(Table_Query_from_m2mdata01[[#This Row],[fpartnoOrginal]],4)="2001","DontPrint",IF(LEFT(Table_Query_from_m2mdata01[[#This Row],[fpartnoOrginal]],3)="03D","DontPrint","DoPrint"))))</f>
        <v>DoPrint</v>
      </c>
      <c r="S324" s="2" t="b">
        <f>OR(Table_Query_from_m2mdata01[[#This Row],[KirbyCheck]]="KRBY",Table_Query_from_m2mdata01[[#This Row],[Gaston?]]="DontPrint")</f>
        <v>0</v>
      </c>
      <c r="T324" s="2" t="str">
        <f>IFERROR(VLOOKUP(Table_Query_from_m2mdata01[[#This Row],[fpartnoOrginal]],GastonRef!A:D,2,FALSE),"")</f>
        <v/>
      </c>
      <c r="U324" s="2" t="str">
        <f>IFERROR(VLOOKUP(Table_Query_from_m2mdata01[[#This Row],[fpartnoOrginal]],GastonRef!A:D,3,FALSE),"")</f>
        <v/>
      </c>
      <c r="V324" s="2" t="str">
        <f>IFERROR(VLOOKUP(Table_Query_from_m2mdata01[[#This Row],[fpartnoOrginal]],GastonRef!A:D,4,FALSE),"")</f>
        <v/>
      </c>
    </row>
    <row r="325" spans="1:22" x14ac:dyDescent="0.25">
      <c r="A325" t="s">
        <v>3722</v>
      </c>
      <c r="B325" t="s">
        <v>43</v>
      </c>
      <c r="C325">
        <v>80</v>
      </c>
      <c r="D325" t="s">
        <v>6</v>
      </c>
      <c r="E325" t="s">
        <v>3638</v>
      </c>
      <c r="F325" t="s">
        <v>43</v>
      </c>
      <c r="G325" t="s">
        <v>3638</v>
      </c>
      <c r="H325" t="s">
        <v>3637</v>
      </c>
      <c r="I325" s="2" t="e">
        <f>FIND("REV",Table_Query_from_m2mdata01[[#This Row],[fdescmemo]])</f>
        <v>#VALUE!</v>
      </c>
      <c r="J325" s="2" t="e">
        <f>FIND("REV",Table_Query_from_m2mdata01[[#This Row],[fdesc]])</f>
        <v>#VALUE!</v>
      </c>
      <c r="K325" s="2" t="e">
        <f>FIND("`REV",Table_Query_from_m2mdata01[[#This Row],[fdescmemo]])</f>
        <v>#VALUE!</v>
      </c>
      <c r="L325" s="2" t="e">
        <f>FIND("`REV",Table_Query_from_m2mdata01[[#This Row],[fdesc]])</f>
        <v>#VALUE!</v>
      </c>
      <c r="M32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25" s="2" t="str">
        <f>IF(LEFT(Table_Query_from_m2mdata01[[#This Row],[fpartnoOrginal]],4)="KRBY","KRBY","")</f>
        <v>KRBY</v>
      </c>
      <c r="O325" s="2" t="str">
        <f>IF(Table_Query_from_m2mdata01[[#This Row],[KirbyCheck]]="KRBY",RIGHT(Table_Query_from_m2mdata01[[#This Row],[fpartnoOrginal]],LEN(Table_Query_from_m2mdata01[[#This Row],[fpartnoOrginal]])-5),"")</f>
        <v>279-5084-UNF</v>
      </c>
      <c r="P325" s="2" t="str">
        <f>RIGHT(IF(Table_Query_from_m2mdata01[[#This Row],[FinalRevReview]]=TRUE,"9999",IF(Table_Query_from_m2mdata01[[#This Row],[fpartrev]]="NS",Table_Query_from_m2mdata01[[#This Row],[SELECT]],Table_Query_from_m2mdata01[[#This Row],[fpartrev]])),2)</f>
        <v>99</v>
      </c>
      <c r="Q325" s="2" t="str">
        <f>CONCATENATE("DMG ", Table_Query_from_m2mdata01[[#This Row],[fpartnoOrginal]])</f>
        <v>DMG KRBY-279-5084-UNF</v>
      </c>
      <c r="R325" s="2" t="str">
        <f>IF(LEFT(Table_Query_from_m2mdata01[[#This Row],[fpartnoOrginal]],3)="419","DontPrint",(IF(LEFT(Table_Query_from_m2mdata01[[#This Row],[fpartnoOrginal]],4)="2001","DontPrint",IF(LEFT(Table_Query_from_m2mdata01[[#This Row],[fpartnoOrginal]],3)="03D","DontPrint","DoPrint"))))</f>
        <v>DoPrint</v>
      </c>
      <c r="S325" s="2" t="b">
        <f>OR(Table_Query_from_m2mdata01[[#This Row],[KirbyCheck]]="KRBY",Table_Query_from_m2mdata01[[#This Row],[Gaston?]]="DontPrint")</f>
        <v>1</v>
      </c>
      <c r="T325" s="2" t="str">
        <f>IFERROR(VLOOKUP(Table_Query_from_m2mdata01[[#This Row],[fpartnoOrginal]],GastonRef!A:D,2,FALSE),"")</f>
        <v/>
      </c>
      <c r="U325" s="2" t="str">
        <f>IFERROR(VLOOKUP(Table_Query_from_m2mdata01[[#This Row],[fpartnoOrginal]],GastonRef!A:D,3,FALSE),"")</f>
        <v/>
      </c>
      <c r="V325" s="2" t="str">
        <f>IFERROR(VLOOKUP(Table_Query_from_m2mdata01[[#This Row],[fpartnoOrginal]],GastonRef!A:D,4,FALSE),"")</f>
        <v/>
      </c>
    </row>
    <row r="326" spans="1:22" x14ac:dyDescent="0.25">
      <c r="A326" t="s">
        <v>3655</v>
      </c>
      <c r="B326" t="s">
        <v>5</v>
      </c>
      <c r="C326">
        <v>15</v>
      </c>
      <c r="D326" t="s">
        <v>6</v>
      </c>
      <c r="E326" t="s">
        <v>3657</v>
      </c>
      <c r="F326" t="s">
        <v>43</v>
      </c>
      <c r="G326" t="s">
        <v>3658</v>
      </c>
      <c r="H326" t="s">
        <v>3656</v>
      </c>
      <c r="I326" s="2">
        <f>FIND("REV",Table_Query_from_m2mdata01[[#This Row],[fdescmemo]])</f>
        <v>78</v>
      </c>
      <c r="J326" s="2" t="e">
        <f>FIND("REV",Table_Query_from_m2mdata01[[#This Row],[fdesc]])</f>
        <v>#VALUE!</v>
      </c>
      <c r="K326" s="2" t="e">
        <f>FIND("`REV",Table_Query_from_m2mdata01[[#This Row],[fdescmemo]])</f>
        <v>#VALUE!</v>
      </c>
      <c r="L326" s="2" t="e">
        <f>FIND("`REV",Table_Query_from_m2mdata01[[#This Row],[fdesc]])</f>
        <v>#VALUE!</v>
      </c>
      <c r="M326"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2_x000D_</v>
      </c>
      <c r="N326" s="2" t="str">
        <f>IF(LEFT(Table_Query_from_m2mdata01[[#This Row],[fpartnoOrginal]],4)="KRBY","KRBY","")</f>
        <v>KRBY</v>
      </c>
      <c r="O326" s="2" t="str">
        <f>IF(Table_Query_from_m2mdata01[[#This Row],[KirbyCheck]]="KRBY",RIGHT(Table_Query_from_m2mdata01[[#This Row],[fpartnoOrginal]],LEN(Table_Query_from_m2mdata01[[#This Row],[fpartnoOrginal]])-5),"")</f>
        <v>645-6617-R</v>
      </c>
      <c r="P326" s="2" t="str">
        <f>RIGHT(IF(Table_Query_from_m2mdata01[[#This Row],[FinalRevReview]]=TRUE,"9999",IF(Table_Query_from_m2mdata01[[#This Row],[fpartrev]]="NS",Table_Query_from_m2mdata01[[#This Row],[SELECT]],Table_Query_from_m2mdata01[[#This Row],[fpartrev]])),2)</f>
        <v>99</v>
      </c>
      <c r="Q326" s="2" t="str">
        <f>CONCATENATE("DMG ", Table_Query_from_m2mdata01[[#This Row],[fpartnoOrginal]])</f>
        <v>DMG KRBY-645-6617-R</v>
      </c>
      <c r="R326" s="2" t="str">
        <f>IF(LEFT(Table_Query_from_m2mdata01[[#This Row],[fpartnoOrginal]],3)="419","DontPrint",(IF(LEFT(Table_Query_from_m2mdata01[[#This Row],[fpartnoOrginal]],4)="2001","DontPrint",IF(LEFT(Table_Query_from_m2mdata01[[#This Row],[fpartnoOrginal]],3)="03D","DontPrint","DoPrint"))))</f>
        <v>DoPrint</v>
      </c>
      <c r="S326" s="2" t="b">
        <f>OR(Table_Query_from_m2mdata01[[#This Row],[KirbyCheck]]="KRBY",Table_Query_from_m2mdata01[[#This Row],[Gaston?]]="DontPrint")</f>
        <v>1</v>
      </c>
      <c r="T326" s="2" t="str">
        <f>IFERROR(VLOOKUP(Table_Query_from_m2mdata01[[#This Row],[fpartnoOrginal]],GastonRef!A:D,2,FALSE),"")</f>
        <v/>
      </c>
      <c r="U326" s="2" t="str">
        <f>IFERROR(VLOOKUP(Table_Query_from_m2mdata01[[#This Row],[fpartnoOrginal]],GastonRef!A:D,3,FALSE),"")</f>
        <v/>
      </c>
      <c r="V326" s="2" t="str">
        <f>IFERROR(VLOOKUP(Table_Query_from_m2mdata01[[#This Row],[fpartnoOrginal]],GastonRef!A:D,4,FALSE),"")</f>
        <v/>
      </c>
    </row>
    <row r="327" spans="1:22" x14ac:dyDescent="0.25">
      <c r="A327" t="s">
        <v>3823</v>
      </c>
      <c r="B327" t="s">
        <v>11</v>
      </c>
      <c r="C327">
        <v>30</v>
      </c>
      <c r="D327" t="s">
        <v>6</v>
      </c>
      <c r="E327" t="s">
        <v>972</v>
      </c>
      <c r="F327" t="s">
        <v>11</v>
      </c>
      <c r="G327" t="s">
        <v>973</v>
      </c>
      <c r="H327" t="s">
        <v>971</v>
      </c>
      <c r="I327" s="2" t="e">
        <f>FIND("REV",Table_Query_from_m2mdata01[[#This Row],[fdescmemo]])</f>
        <v>#VALUE!</v>
      </c>
      <c r="J327" s="2" t="e">
        <f>FIND("REV",Table_Query_from_m2mdata01[[#This Row],[fdesc]])</f>
        <v>#VALUE!</v>
      </c>
      <c r="K327" s="2" t="e">
        <f>FIND("`REV",Table_Query_from_m2mdata01[[#This Row],[fdescmemo]])</f>
        <v>#VALUE!</v>
      </c>
      <c r="L327" s="2" t="e">
        <f>FIND("`REV",Table_Query_from_m2mdata01[[#This Row],[fdesc]])</f>
        <v>#VALUE!</v>
      </c>
      <c r="M327"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27" s="2" t="str">
        <f>IF(LEFT(Table_Query_from_m2mdata01[[#This Row],[fpartnoOrginal]],4)="KRBY","KRBY","")</f>
        <v/>
      </c>
      <c r="O327" s="2" t="str">
        <f>IF(Table_Query_from_m2mdata01[[#This Row],[KirbyCheck]]="KRBY",RIGHT(Table_Query_from_m2mdata01[[#This Row],[fpartnoOrginal]],LEN(Table_Query_from_m2mdata01[[#This Row],[fpartnoOrginal]])-5),"")</f>
        <v/>
      </c>
      <c r="P327" s="2" t="str">
        <f>RIGHT(IF(Table_Query_from_m2mdata01[[#This Row],[FinalRevReview]]=TRUE,"9999",IF(Table_Query_from_m2mdata01[[#This Row],[fpartrev]]="NS",Table_Query_from_m2mdata01[[#This Row],[SELECT]],Table_Query_from_m2mdata01[[#This Row],[fpartrev]])),2)</f>
        <v>00</v>
      </c>
      <c r="Q327" s="2" t="str">
        <f>CONCATENATE("DMG ", Table_Query_from_m2mdata01[[#This Row],[fpartnoOrginal]])</f>
        <v>DMG DMG-WR-PAR-L60</v>
      </c>
      <c r="R327" s="2" t="str">
        <f>IF(LEFT(Table_Query_from_m2mdata01[[#This Row],[fpartnoOrginal]],3)="419","DontPrint",(IF(LEFT(Table_Query_from_m2mdata01[[#This Row],[fpartnoOrginal]],4)="2001","DontPrint",IF(LEFT(Table_Query_from_m2mdata01[[#This Row],[fpartnoOrginal]],3)="03D","DontPrint","DoPrint"))))</f>
        <v>DoPrint</v>
      </c>
      <c r="S327" s="2" t="b">
        <f>OR(Table_Query_from_m2mdata01[[#This Row],[KirbyCheck]]="KRBY",Table_Query_from_m2mdata01[[#This Row],[Gaston?]]="DontPrint")</f>
        <v>0</v>
      </c>
      <c r="T327" s="2" t="str">
        <f>IFERROR(VLOOKUP(Table_Query_from_m2mdata01[[#This Row],[fpartnoOrginal]],GastonRef!A:D,2,FALSE),"")</f>
        <v/>
      </c>
      <c r="U327" s="2" t="str">
        <f>IFERROR(VLOOKUP(Table_Query_from_m2mdata01[[#This Row],[fpartnoOrginal]],GastonRef!A:D,3,FALSE),"")</f>
        <v/>
      </c>
      <c r="V327" s="2" t="str">
        <f>IFERROR(VLOOKUP(Table_Query_from_m2mdata01[[#This Row],[fpartnoOrginal]],GastonRef!A:D,4,FALSE),"")</f>
        <v/>
      </c>
    </row>
    <row r="328" spans="1:22" x14ac:dyDescent="0.25">
      <c r="A328" t="s">
        <v>3824</v>
      </c>
      <c r="B328" t="s">
        <v>11</v>
      </c>
      <c r="C328">
        <v>10</v>
      </c>
      <c r="D328" t="s">
        <v>6</v>
      </c>
      <c r="E328" t="s">
        <v>540</v>
      </c>
      <c r="F328" t="s">
        <v>11</v>
      </c>
      <c r="G328" t="s">
        <v>565</v>
      </c>
      <c r="H328" t="s">
        <v>539</v>
      </c>
      <c r="I328" s="2" t="e">
        <f>FIND("REV",Table_Query_from_m2mdata01[[#This Row],[fdescmemo]])</f>
        <v>#VALUE!</v>
      </c>
      <c r="J328" s="2" t="e">
        <f>FIND("REV",Table_Query_from_m2mdata01[[#This Row],[fdesc]])</f>
        <v>#VALUE!</v>
      </c>
      <c r="K328" s="2" t="e">
        <f>FIND("`REV",Table_Query_from_m2mdata01[[#This Row],[fdescmemo]])</f>
        <v>#VALUE!</v>
      </c>
      <c r="L328" s="2" t="e">
        <f>FIND("`REV",Table_Query_from_m2mdata01[[#This Row],[fdesc]])</f>
        <v>#VALUE!</v>
      </c>
      <c r="M328"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28" s="2" t="str">
        <f>IF(LEFT(Table_Query_from_m2mdata01[[#This Row],[fpartnoOrginal]],4)="KRBY","KRBY","")</f>
        <v/>
      </c>
      <c r="O328" s="2" t="str">
        <f>IF(Table_Query_from_m2mdata01[[#This Row],[KirbyCheck]]="KRBY",RIGHT(Table_Query_from_m2mdata01[[#This Row],[fpartnoOrginal]],LEN(Table_Query_from_m2mdata01[[#This Row],[fpartnoOrginal]])-5),"")</f>
        <v/>
      </c>
      <c r="P328" s="2" t="str">
        <f>RIGHT(IF(Table_Query_from_m2mdata01[[#This Row],[FinalRevReview]]=TRUE,"9999",IF(Table_Query_from_m2mdata01[[#This Row],[fpartrev]]="NS",Table_Query_from_m2mdata01[[#This Row],[SELECT]],Table_Query_from_m2mdata01[[#This Row],[fpartrev]])),2)</f>
        <v>00</v>
      </c>
      <c r="Q328" s="2" t="str">
        <f>CONCATENATE("DMG ", Table_Query_from_m2mdata01[[#This Row],[fpartnoOrginal]])</f>
        <v>DMG DMG-WR-SCV-W10L60</v>
      </c>
      <c r="R328" s="2" t="str">
        <f>IF(LEFT(Table_Query_from_m2mdata01[[#This Row],[fpartnoOrginal]],3)="419","DontPrint",(IF(LEFT(Table_Query_from_m2mdata01[[#This Row],[fpartnoOrginal]],4)="2001","DontPrint",IF(LEFT(Table_Query_from_m2mdata01[[#This Row],[fpartnoOrginal]],3)="03D","DontPrint","DoPrint"))))</f>
        <v>DoPrint</v>
      </c>
      <c r="S328" s="2" t="b">
        <f>OR(Table_Query_from_m2mdata01[[#This Row],[KirbyCheck]]="KRBY",Table_Query_from_m2mdata01[[#This Row],[Gaston?]]="DontPrint")</f>
        <v>0</v>
      </c>
      <c r="T328" s="2" t="str">
        <f>IFERROR(VLOOKUP(Table_Query_from_m2mdata01[[#This Row],[fpartnoOrginal]],GastonRef!A:D,2,FALSE),"")</f>
        <v/>
      </c>
      <c r="U328" s="2" t="str">
        <f>IFERROR(VLOOKUP(Table_Query_from_m2mdata01[[#This Row],[fpartnoOrginal]],GastonRef!A:D,3,FALSE),"")</f>
        <v/>
      </c>
      <c r="V328" s="2" t="str">
        <f>IFERROR(VLOOKUP(Table_Query_from_m2mdata01[[#This Row],[fpartnoOrginal]],GastonRef!A:D,4,FALSE),"")</f>
        <v/>
      </c>
    </row>
    <row r="329" spans="1:22" x14ac:dyDescent="0.25">
      <c r="A329" t="s">
        <v>3825</v>
      </c>
      <c r="B329" t="s">
        <v>11</v>
      </c>
      <c r="C329">
        <v>10</v>
      </c>
      <c r="D329" t="s">
        <v>6</v>
      </c>
      <c r="E329" t="s">
        <v>540</v>
      </c>
      <c r="F329" t="s">
        <v>11</v>
      </c>
      <c r="G329" t="s">
        <v>565</v>
      </c>
      <c r="H329" t="s">
        <v>539</v>
      </c>
      <c r="I329" s="2" t="e">
        <f>FIND("REV",Table_Query_from_m2mdata01[[#This Row],[fdescmemo]])</f>
        <v>#VALUE!</v>
      </c>
      <c r="J329" s="2" t="e">
        <f>FIND("REV",Table_Query_from_m2mdata01[[#This Row],[fdesc]])</f>
        <v>#VALUE!</v>
      </c>
      <c r="K329" s="2" t="e">
        <f>FIND("`REV",Table_Query_from_m2mdata01[[#This Row],[fdescmemo]])</f>
        <v>#VALUE!</v>
      </c>
      <c r="L329" s="2" t="e">
        <f>FIND("`REV",Table_Query_from_m2mdata01[[#This Row],[fdesc]])</f>
        <v>#VALUE!</v>
      </c>
      <c r="M329"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29" s="2" t="str">
        <f>IF(LEFT(Table_Query_from_m2mdata01[[#This Row],[fpartnoOrginal]],4)="KRBY","KRBY","")</f>
        <v/>
      </c>
      <c r="O329" s="2" t="str">
        <f>IF(Table_Query_from_m2mdata01[[#This Row],[KirbyCheck]]="KRBY",RIGHT(Table_Query_from_m2mdata01[[#This Row],[fpartnoOrginal]],LEN(Table_Query_from_m2mdata01[[#This Row],[fpartnoOrginal]])-5),"")</f>
        <v/>
      </c>
      <c r="P329" s="2" t="str">
        <f>RIGHT(IF(Table_Query_from_m2mdata01[[#This Row],[FinalRevReview]]=TRUE,"9999",IF(Table_Query_from_m2mdata01[[#This Row],[fpartrev]]="NS",Table_Query_from_m2mdata01[[#This Row],[SELECT]],Table_Query_from_m2mdata01[[#This Row],[fpartrev]])),2)</f>
        <v>00</v>
      </c>
      <c r="Q329" s="2" t="str">
        <f>CONCATENATE("DMG ", Table_Query_from_m2mdata01[[#This Row],[fpartnoOrginal]])</f>
        <v>DMG DMG-WR-SCV-W10L60</v>
      </c>
      <c r="R329" s="2" t="str">
        <f>IF(LEFT(Table_Query_from_m2mdata01[[#This Row],[fpartnoOrginal]],3)="419","DontPrint",(IF(LEFT(Table_Query_from_m2mdata01[[#This Row],[fpartnoOrginal]],4)="2001","DontPrint",IF(LEFT(Table_Query_from_m2mdata01[[#This Row],[fpartnoOrginal]],3)="03D","DontPrint","DoPrint"))))</f>
        <v>DoPrint</v>
      </c>
      <c r="S329" s="2" t="b">
        <f>OR(Table_Query_from_m2mdata01[[#This Row],[KirbyCheck]]="KRBY",Table_Query_from_m2mdata01[[#This Row],[Gaston?]]="DontPrint")</f>
        <v>0</v>
      </c>
      <c r="T329" s="2" t="str">
        <f>IFERROR(VLOOKUP(Table_Query_from_m2mdata01[[#This Row],[fpartnoOrginal]],GastonRef!A:D,2,FALSE),"")</f>
        <v/>
      </c>
      <c r="U329" s="2" t="str">
        <f>IFERROR(VLOOKUP(Table_Query_from_m2mdata01[[#This Row],[fpartnoOrginal]],GastonRef!A:D,3,FALSE),"")</f>
        <v/>
      </c>
      <c r="V329" s="2" t="str">
        <f>IFERROR(VLOOKUP(Table_Query_from_m2mdata01[[#This Row],[fpartnoOrginal]],GastonRef!A:D,4,FALSE),"")</f>
        <v/>
      </c>
    </row>
    <row r="330" spans="1:22" x14ac:dyDescent="0.25">
      <c r="A330" t="s">
        <v>3826</v>
      </c>
      <c r="B330" t="s">
        <v>11</v>
      </c>
      <c r="C330">
        <v>10</v>
      </c>
      <c r="D330" t="s">
        <v>6</v>
      </c>
      <c r="E330" t="s">
        <v>540</v>
      </c>
      <c r="F330" t="s">
        <v>11</v>
      </c>
      <c r="G330" t="s">
        <v>565</v>
      </c>
      <c r="H330" t="s">
        <v>539</v>
      </c>
      <c r="I330" s="2" t="e">
        <f>FIND("REV",Table_Query_from_m2mdata01[[#This Row],[fdescmemo]])</f>
        <v>#VALUE!</v>
      </c>
      <c r="J330" s="2" t="e">
        <f>FIND("REV",Table_Query_from_m2mdata01[[#This Row],[fdesc]])</f>
        <v>#VALUE!</v>
      </c>
      <c r="K330" s="2" t="e">
        <f>FIND("`REV",Table_Query_from_m2mdata01[[#This Row],[fdescmemo]])</f>
        <v>#VALUE!</v>
      </c>
      <c r="L330" s="2" t="e">
        <f>FIND("`REV",Table_Query_from_m2mdata01[[#This Row],[fdesc]])</f>
        <v>#VALUE!</v>
      </c>
      <c r="M330"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30" s="2" t="str">
        <f>IF(LEFT(Table_Query_from_m2mdata01[[#This Row],[fpartnoOrginal]],4)="KRBY","KRBY","")</f>
        <v/>
      </c>
      <c r="O330" s="2" t="str">
        <f>IF(Table_Query_from_m2mdata01[[#This Row],[KirbyCheck]]="KRBY",RIGHT(Table_Query_from_m2mdata01[[#This Row],[fpartnoOrginal]],LEN(Table_Query_from_m2mdata01[[#This Row],[fpartnoOrginal]])-5),"")</f>
        <v/>
      </c>
      <c r="P330" s="2" t="str">
        <f>RIGHT(IF(Table_Query_from_m2mdata01[[#This Row],[FinalRevReview]]=TRUE,"9999",IF(Table_Query_from_m2mdata01[[#This Row],[fpartrev]]="NS",Table_Query_from_m2mdata01[[#This Row],[SELECT]],Table_Query_from_m2mdata01[[#This Row],[fpartrev]])),2)</f>
        <v>00</v>
      </c>
      <c r="Q330" s="2" t="str">
        <f>CONCATENATE("DMG ", Table_Query_from_m2mdata01[[#This Row],[fpartnoOrginal]])</f>
        <v>DMG DMG-WR-SCV-W10L60</v>
      </c>
      <c r="R330" s="2" t="str">
        <f>IF(LEFT(Table_Query_from_m2mdata01[[#This Row],[fpartnoOrginal]],3)="419","DontPrint",(IF(LEFT(Table_Query_from_m2mdata01[[#This Row],[fpartnoOrginal]],4)="2001","DontPrint",IF(LEFT(Table_Query_from_m2mdata01[[#This Row],[fpartnoOrginal]],3)="03D","DontPrint","DoPrint"))))</f>
        <v>DoPrint</v>
      </c>
      <c r="S330" s="2" t="b">
        <f>OR(Table_Query_from_m2mdata01[[#This Row],[KirbyCheck]]="KRBY",Table_Query_from_m2mdata01[[#This Row],[Gaston?]]="DontPrint")</f>
        <v>0</v>
      </c>
      <c r="T330" s="2" t="str">
        <f>IFERROR(VLOOKUP(Table_Query_from_m2mdata01[[#This Row],[fpartnoOrginal]],GastonRef!A:D,2,FALSE),"")</f>
        <v/>
      </c>
      <c r="U330" s="2" t="str">
        <f>IFERROR(VLOOKUP(Table_Query_from_m2mdata01[[#This Row],[fpartnoOrginal]],GastonRef!A:D,3,FALSE),"")</f>
        <v/>
      </c>
      <c r="V330" s="2" t="str">
        <f>IFERROR(VLOOKUP(Table_Query_from_m2mdata01[[#This Row],[fpartnoOrginal]],GastonRef!A:D,4,FALSE),"")</f>
        <v/>
      </c>
    </row>
    <row r="331" spans="1:22" x14ac:dyDescent="0.25">
      <c r="A331" t="s">
        <v>3827</v>
      </c>
      <c r="B331" t="s">
        <v>11</v>
      </c>
      <c r="C331">
        <v>10</v>
      </c>
      <c r="D331" t="s">
        <v>6</v>
      </c>
      <c r="E331" t="s">
        <v>540</v>
      </c>
      <c r="F331" t="s">
        <v>11</v>
      </c>
      <c r="G331" t="s">
        <v>565</v>
      </c>
      <c r="H331" t="s">
        <v>539</v>
      </c>
      <c r="I331" s="2" t="e">
        <f>FIND("REV",Table_Query_from_m2mdata01[[#This Row],[fdescmemo]])</f>
        <v>#VALUE!</v>
      </c>
      <c r="J331" s="2" t="e">
        <f>FIND("REV",Table_Query_from_m2mdata01[[#This Row],[fdesc]])</f>
        <v>#VALUE!</v>
      </c>
      <c r="K331" s="2" t="e">
        <f>FIND("`REV",Table_Query_from_m2mdata01[[#This Row],[fdescmemo]])</f>
        <v>#VALUE!</v>
      </c>
      <c r="L331" s="2" t="e">
        <f>FIND("`REV",Table_Query_from_m2mdata01[[#This Row],[fdesc]])</f>
        <v>#VALUE!</v>
      </c>
      <c r="M331"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31" s="2" t="str">
        <f>IF(LEFT(Table_Query_from_m2mdata01[[#This Row],[fpartnoOrginal]],4)="KRBY","KRBY","")</f>
        <v/>
      </c>
      <c r="O331" s="2" t="str">
        <f>IF(Table_Query_from_m2mdata01[[#This Row],[KirbyCheck]]="KRBY",RIGHT(Table_Query_from_m2mdata01[[#This Row],[fpartnoOrginal]],LEN(Table_Query_from_m2mdata01[[#This Row],[fpartnoOrginal]])-5),"")</f>
        <v/>
      </c>
      <c r="P331" s="2" t="str">
        <f>RIGHT(IF(Table_Query_from_m2mdata01[[#This Row],[FinalRevReview]]=TRUE,"9999",IF(Table_Query_from_m2mdata01[[#This Row],[fpartrev]]="NS",Table_Query_from_m2mdata01[[#This Row],[SELECT]],Table_Query_from_m2mdata01[[#This Row],[fpartrev]])),2)</f>
        <v>00</v>
      </c>
      <c r="Q331" s="2" t="str">
        <f>CONCATENATE("DMG ", Table_Query_from_m2mdata01[[#This Row],[fpartnoOrginal]])</f>
        <v>DMG DMG-WR-SCV-W10L60</v>
      </c>
      <c r="R331" s="2" t="str">
        <f>IF(LEFT(Table_Query_from_m2mdata01[[#This Row],[fpartnoOrginal]],3)="419","DontPrint",(IF(LEFT(Table_Query_from_m2mdata01[[#This Row],[fpartnoOrginal]],4)="2001","DontPrint",IF(LEFT(Table_Query_from_m2mdata01[[#This Row],[fpartnoOrginal]],3)="03D","DontPrint","DoPrint"))))</f>
        <v>DoPrint</v>
      </c>
      <c r="S331" s="2" t="b">
        <f>OR(Table_Query_from_m2mdata01[[#This Row],[KirbyCheck]]="KRBY",Table_Query_from_m2mdata01[[#This Row],[Gaston?]]="DontPrint")</f>
        <v>0</v>
      </c>
      <c r="T331" s="2" t="str">
        <f>IFERROR(VLOOKUP(Table_Query_from_m2mdata01[[#This Row],[fpartnoOrginal]],GastonRef!A:D,2,FALSE),"")</f>
        <v/>
      </c>
      <c r="U331" s="2" t="str">
        <f>IFERROR(VLOOKUP(Table_Query_from_m2mdata01[[#This Row],[fpartnoOrginal]],GastonRef!A:D,3,FALSE),"")</f>
        <v/>
      </c>
      <c r="V331" s="2" t="str">
        <f>IFERROR(VLOOKUP(Table_Query_from_m2mdata01[[#This Row],[fpartnoOrginal]],GastonRef!A:D,4,FALSE),"")</f>
        <v/>
      </c>
    </row>
    <row r="332" spans="1:22" x14ac:dyDescent="0.25">
      <c r="A332" t="s">
        <v>3828</v>
      </c>
      <c r="B332" t="s">
        <v>11</v>
      </c>
      <c r="C332">
        <v>10</v>
      </c>
      <c r="D332" t="s">
        <v>6</v>
      </c>
      <c r="E332" t="s">
        <v>540</v>
      </c>
      <c r="F332" t="s">
        <v>11</v>
      </c>
      <c r="G332" t="s">
        <v>565</v>
      </c>
      <c r="H332" t="s">
        <v>539</v>
      </c>
      <c r="I332" s="2" t="e">
        <f>FIND("REV",Table_Query_from_m2mdata01[[#This Row],[fdescmemo]])</f>
        <v>#VALUE!</v>
      </c>
      <c r="J332" s="2" t="e">
        <f>FIND("REV",Table_Query_from_m2mdata01[[#This Row],[fdesc]])</f>
        <v>#VALUE!</v>
      </c>
      <c r="K332" s="2" t="e">
        <f>FIND("`REV",Table_Query_from_m2mdata01[[#This Row],[fdescmemo]])</f>
        <v>#VALUE!</v>
      </c>
      <c r="L332" s="2" t="e">
        <f>FIND("`REV",Table_Query_from_m2mdata01[[#This Row],[fdesc]])</f>
        <v>#VALUE!</v>
      </c>
      <c r="M332"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32" s="2" t="str">
        <f>IF(LEFT(Table_Query_from_m2mdata01[[#This Row],[fpartnoOrginal]],4)="KRBY","KRBY","")</f>
        <v/>
      </c>
      <c r="O332" s="2" t="str">
        <f>IF(Table_Query_from_m2mdata01[[#This Row],[KirbyCheck]]="KRBY",RIGHT(Table_Query_from_m2mdata01[[#This Row],[fpartnoOrginal]],LEN(Table_Query_from_m2mdata01[[#This Row],[fpartnoOrginal]])-5),"")</f>
        <v/>
      </c>
      <c r="P332" s="2" t="str">
        <f>RIGHT(IF(Table_Query_from_m2mdata01[[#This Row],[FinalRevReview]]=TRUE,"9999",IF(Table_Query_from_m2mdata01[[#This Row],[fpartrev]]="NS",Table_Query_from_m2mdata01[[#This Row],[SELECT]],Table_Query_from_m2mdata01[[#This Row],[fpartrev]])),2)</f>
        <v>00</v>
      </c>
      <c r="Q332" s="2" t="str">
        <f>CONCATENATE("DMG ", Table_Query_from_m2mdata01[[#This Row],[fpartnoOrginal]])</f>
        <v>DMG DMG-WR-SCV-W10L60</v>
      </c>
      <c r="R332" s="2" t="str">
        <f>IF(LEFT(Table_Query_from_m2mdata01[[#This Row],[fpartnoOrginal]],3)="419","DontPrint",(IF(LEFT(Table_Query_from_m2mdata01[[#This Row],[fpartnoOrginal]],4)="2001","DontPrint",IF(LEFT(Table_Query_from_m2mdata01[[#This Row],[fpartnoOrginal]],3)="03D","DontPrint","DoPrint"))))</f>
        <v>DoPrint</v>
      </c>
      <c r="S332" s="2" t="b">
        <f>OR(Table_Query_from_m2mdata01[[#This Row],[KirbyCheck]]="KRBY",Table_Query_from_m2mdata01[[#This Row],[Gaston?]]="DontPrint")</f>
        <v>0</v>
      </c>
      <c r="T332" s="2" t="str">
        <f>IFERROR(VLOOKUP(Table_Query_from_m2mdata01[[#This Row],[fpartnoOrginal]],GastonRef!A:D,2,FALSE),"")</f>
        <v/>
      </c>
      <c r="U332" s="2" t="str">
        <f>IFERROR(VLOOKUP(Table_Query_from_m2mdata01[[#This Row],[fpartnoOrginal]],GastonRef!A:D,3,FALSE),"")</f>
        <v/>
      </c>
      <c r="V332" s="2" t="str">
        <f>IFERROR(VLOOKUP(Table_Query_from_m2mdata01[[#This Row],[fpartnoOrginal]],GastonRef!A:D,4,FALSE),"")</f>
        <v/>
      </c>
    </row>
    <row r="333" spans="1:22" x14ac:dyDescent="0.25">
      <c r="A333" t="s">
        <v>3829</v>
      </c>
      <c r="B333" t="s">
        <v>11</v>
      </c>
      <c r="C333">
        <v>15</v>
      </c>
      <c r="D333" t="s">
        <v>6</v>
      </c>
      <c r="E333" t="s">
        <v>3685</v>
      </c>
      <c r="F333" t="s">
        <v>11</v>
      </c>
      <c r="G333" t="s">
        <v>3830</v>
      </c>
      <c r="H333" t="s">
        <v>3086</v>
      </c>
      <c r="I333" s="2">
        <f>FIND("REV",Table_Query_from_m2mdata01[[#This Row],[fdescmemo]])</f>
        <v>48</v>
      </c>
      <c r="J333" s="2" t="e">
        <f>FIND("REV",Table_Query_from_m2mdata01[[#This Row],[fdesc]])</f>
        <v>#VALUE!</v>
      </c>
      <c r="K333" s="2" t="e">
        <f>FIND("`REV",Table_Query_from_m2mdata01[[#This Row],[fdescmemo]])</f>
        <v>#VALUE!</v>
      </c>
      <c r="L333" s="2" t="e">
        <f>FIND("`REV",Table_Query_from_m2mdata01[[#This Row],[fdesc]])</f>
        <v>#VALUE!</v>
      </c>
      <c r="M333" s="2" t="str">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00</v>
      </c>
      <c r="N333" s="2" t="str">
        <f>IF(LEFT(Table_Query_from_m2mdata01[[#This Row],[fpartnoOrginal]],4)="KRBY","KRBY","")</f>
        <v>KRBY</v>
      </c>
      <c r="O333" s="2" t="str">
        <f>IF(Table_Query_from_m2mdata01[[#This Row],[KirbyCheck]]="KRBY",RIGHT(Table_Query_from_m2mdata01[[#This Row],[fpartnoOrginal]],LEN(Table_Query_from_m2mdata01[[#This Row],[fpartnoOrginal]])-5),"")</f>
        <v>279-9374</v>
      </c>
      <c r="P333" s="2" t="str">
        <f>RIGHT(IF(Table_Query_from_m2mdata01[[#This Row],[FinalRevReview]]=TRUE,"9999",IF(Table_Query_from_m2mdata01[[#This Row],[fpartrev]]="NS",Table_Query_from_m2mdata01[[#This Row],[SELECT]],Table_Query_from_m2mdata01[[#This Row],[fpartrev]])),2)</f>
        <v>99</v>
      </c>
      <c r="Q333" s="2" t="str">
        <f>CONCATENATE("DMG ", Table_Query_from_m2mdata01[[#This Row],[fpartnoOrginal]])</f>
        <v>DMG KRBY-279-9374</v>
      </c>
      <c r="R333" s="2" t="str">
        <f>IF(LEFT(Table_Query_from_m2mdata01[[#This Row],[fpartnoOrginal]],3)="419","DontPrint",(IF(LEFT(Table_Query_from_m2mdata01[[#This Row],[fpartnoOrginal]],4)="2001","DontPrint",IF(LEFT(Table_Query_from_m2mdata01[[#This Row],[fpartnoOrginal]],3)="03D","DontPrint","DoPrint"))))</f>
        <v>DoPrint</v>
      </c>
      <c r="S333" s="2" t="b">
        <f>OR(Table_Query_from_m2mdata01[[#This Row],[KirbyCheck]]="KRBY",Table_Query_from_m2mdata01[[#This Row],[Gaston?]]="DontPrint")</f>
        <v>1</v>
      </c>
      <c r="T333" s="2" t="str">
        <f>IFERROR(VLOOKUP(Table_Query_from_m2mdata01[[#This Row],[fpartnoOrginal]],GastonRef!A:D,2,FALSE),"")</f>
        <v/>
      </c>
      <c r="U333" s="2" t="str">
        <f>IFERROR(VLOOKUP(Table_Query_from_m2mdata01[[#This Row],[fpartnoOrginal]],GastonRef!A:D,3,FALSE),"")</f>
        <v/>
      </c>
      <c r="V333" s="2" t="str">
        <f>IFERROR(VLOOKUP(Table_Query_from_m2mdata01[[#This Row],[fpartnoOrginal]],GastonRef!A:D,4,FALSE),"")</f>
        <v/>
      </c>
    </row>
    <row r="334" spans="1:22" x14ac:dyDescent="0.25">
      <c r="A334" t="s">
        <v>3831</v>
      </c>
      <c r="B334" t="s">
        <v>11</v>
      </c>
      <c r="C334">
        <v>80</v>
      </c>
      <c r="D334" t="s">
        <v>6</v>
      </c>
      <c r="E334" t="s">
        <v>652</v>
      </c>
      <c r="F334" t="s">
        <v>11</v>
      </c>
      <c r="G334" t="s">
        <v>653</v>
      </c>
      <c r="H334" t="s">
        <v>651</v>
      </c>
      <c r="I334" s="2" t="e">
        <f>FIND("REV",Table_Query_from_m2mdata01[[#This Row],[fdescmemo]])</f>
        <v>#VALUE!</v>
      </c>
      <c r="J334" s="2" t="e">
        <f>FIND("REV",Table_Query_from_m2mdata01[[#This Row],[fdesc]])</f>
        <v>#VALUE!</v>
      </c>
      <c r="K334" s="2" t="e">
        <f>FIND("`REV",Table_Query_from_m2mdata01[[#This Row],[fdescmemo]])</f>
        <v>#VALUE!</v>
      </c>
      <c r="L334" s="2" t="e">
        <f>FIND("`REV",Table_Query_from_m2mdata01[[#This Row],[fdesc]])</f>
        <v>#VALUE!</v>
      </c>
      <c r="M334"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34" s="2" t="str">
        <f>IF(LEFT(Table_Query_from_m2mdata01[[#This Row],[fpartnoOrginal]],4)="KRBY","KRBY","")</f>
        <v/>
      </c>
      <c r="O334" s="2" t="str">
        <f>IF(Table_Query_from_m2mdata01[[#This Row],[KirbyCheck]]="KRBY",RIGHT(Table_Query_from_m2mdata01[[#This Row],[fpartnoOrginal]],LEN(Table_Query_from_m2mdata01[[#This Row],[fpartnoOrginal]])-5),"")</f>
        <v/>
      </c>
      <c r="P334" s="2" t="str">
        <f>RIGHT(IF(Table_Query_from_m2mdata01[[#This Row],[FinalRevReview]]=TRUE,"9999",IF(Table_Query_from_m2mdata01[[#This Row],[fpartrev]]="NS",Table_Query_from_m2mdata01[[#This Row],[SELECT]],Table_Query_from_m2mdata01[[#This Row],[fpartrev]])),2)</f>
        <v>00</v>
      </c>
      <c r="Q334" s="2" t="str">
        <f>CONCATENATE("DMG ", Table_Query_from_m2mdata01[[#This Row],[fpartnoOrginal]])</f>
        <v>DMG DMG-WR-JC-W10</v>
      </c>
      <c r="R334" s="2" t="str">
        <f>IF(LEFT(Table_Query_from_m2mdata01[[#This Row],[fpartnoOrginal]],3)="419","DontPrint",(IF(LEFT(Table_Query_from_m2mdata01[[#This Row],[fpartnoOrginal]],4)="2001","DontPrint",IF(LEFT(Table_Query_from_m2mdata01[[#This Row],[fpartnoOrginal]],3)="03D","DontPrint","DoPrint"))))</f>
        <v>DoPrint</v>
      </c>
      <c r="S334" s="2" t="b">
        <f>OR(Table_Query_from_m2mdata01[[#This Row],[KirbyCheck]]="KRBY",Table_Query_from_m2mdata01[[#This Row],[Gaston?]]="DontPrint")</f>
        <v>0</v>
      </c>
      <c r="T334" s="2" t="str">
        <f>IFERROR(VLOOKUP(Table_Query_from_m2mdata01[[#This Row],[fpartnoOrginal]],GastonRef!A:D,2,FALSE),"")</f>
        <v/>
      </c>
      <c r="U334" s="2" t="str">
        <f>IFERROR(VLOOKUP(Table_Query_from_m2mdata01[[#This Row],[fpartnoOrginal]],GastonRef!A:D,3,FALSE),"")</f>
        <v/>
      </c>
      <c r="V334" s="2" t="str">
        <f>IFERROR(VLOOKUP(Table_Query_from_m2mdata01[[#This Row],[fpartnoOrginal]],GastonRef!A:D,4,FALSE),"")</f>
        <v/>
      </c>
    </row>
    <row r="335" spans="1:22" x14ac:dyDescent="0.25">
      <c r="A335" t="s">
        <v>3832</v>
      </c>
      <c r="B335" t="s">
        <v>44</v>
      </c>
      <c r="C335">
        <v>2</v>
      </c>
      <c r="D335" t="s">
        <v>6</v>
      </c>
      <c r="E335" t="s">
        <v>237</v>
      </c>
      <c r="F335" t="s">
        <v>44</v>
      </c>
      <c r="G335" t="s">
        <v>10</v>
      </c>
      <c r="H335" t="s">
        <v>236</v>
      </c>
      <c r="I335" s="2" t="e">
        <f>FIND("REV",Table_Query_from_m2mdata01[[#This Row],[fdescmemo]])</f>
        <v>#VALUE!</v>
      </c>
      <c r="J335" s="2" t="e">
        <f>FIND("REV",Table_Query_from_m2mdata01[[#This Row],[fdesc]])</f>
        <v>#VALUE!</v>
      </c>
      <c r="K335" s="2" t="e">
        <f>FIND("`REV",Table_Query_from_m2mdata01[[#This Row],[fdescmemo]])</f>
        <v>#VALUE!</v>
      </c>
      <c r="L335" s="2" t="e">
        <f>FIND("`REV",Table_Query_from_m2mdata01[[#This Row],[fdesc]])</f>
        <v>#VALUE!</v>
      </c>
      <c r="M335"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35" s="2" t="str">
        <f>IF(LEFT(Table_Query_from_m2mdata01[[#This Row],[fpartnoOrginal]],4)="KRBY","KRBY","")</f>
        <v/>
      </c>
      <c r="O335" s="2" t="str">
        <f>IF(Table_Query_from_m2mdata01[[#This Row],[KirbyCheck]]="KRBY",RIGHT(Table_Query_from_m2mdata01[[#This Row],[fpartnoOrginal]],LEN(Table_Query_from_m2mdata01[[#This Row],[fpartnoOrginal]])-5),"")</f>
        <v/>
      </c>
      <c r="P335" s="2" t="str">
        <f>RIGHT(IF(Table_Query_from_m2mdata01[[#This Row],[FinalRevReview]]=TRUE,"9999",IF(Table_Query_from_m2mdata01[[#This Row],[fpartrev]]="NS",Table_Query_from_m2mdata01[[#This Row],[SELECT]],Table_Query_from_m2mdata01[[#This Row],[fpartrev]])),2)</f>
        <v>06</v>
      </c>
      <c r="Q335" s="2" t="str">
        <f>CONCATENATE("DMG ", Table_Query_from_m2mdata01[[#This Row],[fpartnoOrginal]])</f>
        <v>DMG SULL-02250164-697-UNF</v>
      </c>
      <c r="R335" s="2" t="str">
        <f>IF(LEFT(Table_Query_from_m2mdata01[[#This Row],[fpartnoOrginal]],3)="419","DontPrint",(IF(LEFT(Table_Query_from_m2mdata01[[#This Row],[fpartnoOrginal]],4)="2001","DontPrint",IF(LEFT(Table_Query_from_m2mdata01[[#This Row],[fpartnoOrginal]],3)="03D","DontPrint","DoPrint"))))</f>
        <v>DoPrint</v>
      </c>
      <c r="S335" s="2" t="b">
        <f>OR(Table_Query_from_m2mdata01[[#This Row],[KirbyCheck]]="KRBY",Table_Query_from_m2mdata01[[#This Row],[Gaston?]]="DontPrint")</f>
        <v>0</v>
      </c>
      <c r="T335" s="2" t="str">
        <f>IFERROR(VLOOKUP(Table_Query_from_m2mdata01[[#This Row],[fpartnoOrginal]],GastonRef!A:D,2,FALSE),"")</f>
        <v/>
      </c>
      <c r="U335" s="2" t="str">
        <f>IFERROR(VLOOKUP(Table_Query_from_m2mdata01[[#This Row],[fpartnoOrginal]],GastonRef!A:D,3,FALSE),"")</f>
        <v/>
      </c>
      <c r="V335" s="2" t="str">
        <f>IFERROR(VLOOKUP(Table_Query_from_m2mdata01[[#This Row],[fpartnoOrginal]],GastonRef!A:D,4,FALSE),"")</f>
        <v/>
      </c>
    </row>
    <row r="336" spans="1:22" x14ac:dyDescent="0.25">
      <c r="A336" t="s">
        <v>3850</v>
      </c>
      <c r="B336" t="s">
        <v>44</v>
      </c>
      <c r="C336">
        <v>2</v>
      </c>
      <c r="D336" t="s">
        <v>6</v>
      </c>
      <c r="E336" t="s">
        <v>237</v>
      </c>
      <c r="F336" t="s">
        <v>44</v>
      </c>
      <c r="G336" t="s">
        <v>10</v>
      </c>
      <c r="H336" t="s">
        <v>236</v>
      </c>
      <c r="I336" s="2" t="e">
        <f>FIND("REV",Table_Query_from_m2mdata01[[#This Row],[fdescmemo]])</f>
        <v>#VALUE!</v>
      </c>
      <c r="J336" s="2" t="e">
        <f>FIND("REV",Table_Query_from_m2mdata01[[#This Row],[fdesc]])</f>
        <v>#VALUE!</v>
      </c>
      <c r="K336" s="2" t="e">
        <f>FIND("`REV",Table_Query_from_m2mdata01[[#This Row],[fdescmemo]])</f>
        <v>#VALUE!</v>
      </c>
      <c r="L336" s="2" t="e">
        <f>FIND("`REV",Table_Query_from_m2mdata01[[#This Row],[fdesc]])</f>
        <v>#VALUE!</v>
      </c>
      <c r="M336" s="2" t="e">
        <f>RIGHT(IF(ISNUMBER(Table_Query_from_m2mdata01[[#This Row],[FIND REV3]]), MID(Table_Query_from_m2mdata01[[#This Row],[fdescmemo]], Table_Query_from_m2mdata01[[#This Row],[FIND REV3]]+4, 3), IF(ISNUMBER(Table_Query_from_m2mdata01[[#This Row],[FIND REV4]]), MID(Table_Query_from_m2mdata01[[#This Row],[fdesc]], Table_Query_from_m2mdata01[[#This Row],[FIND REV4]]+4,3), IF(ISNUMBER(Table_Query_from_m2mdata01[[#This Row],[FIND REV]]), MID(Table_Query_from_m2mdata01[[#This Row],[fdescmemo]],Table_Query_from_m2mdata01[[#This Row],[FIND REV]]+3,3), MID(Table_Query_from_m2mdata01[[#This Row],[fdesc]],Table_Query_from_m2mdata01[[#This Row],[FIND REV2]]+3,3)))),2)</f>
        <v>#VALUE!</v>
      </c>
      <c r="N336" s="2" t="e">
        <f>IF(LEFT(Table_Query_from_m2mdata01[[#This Row],[fpartnoOrginal]],4)="KRBY","KRBY","")</f>
        <v>#VALUE!</v>
      </c>
      <c r="O336" s="2" t="e">
        <f>IF(Table_Query_from_m2mdata01[[#This Row],[KirbyCheck]]="KRBY",RIGHT(Table_Query_from_m2mdata01[[#This Row],[fpartnoOrginal]],LEN(Table_Query_from_m2mdata01[[#This Row],[fpartnoOrginal]])-5),"")</f>
        <v>#VALUE!</v>
      </c>
      <c r="P336" s="2" t="e">
        <f>RIGHT(IF(Table_Query_from_m2mdata01[[#This Row],[FinalRevReview]]=TRUE,"9999",IF(Table_Query_from_m2mdata01[[#This Row],[fpartrev]]="NS",Table_Query_from_m2mdata01[[#This Row],[SELECT]],Table_Query_from_m2mdata01[[#This Row],[fpartrev]])),2)</f>
        <v>#VALUE!</v>
      </c>
      <c r="Q336" s="2" t="e">
        <f>CONCATENATE("DMG ", Table_Query_from_m2mdata01[[#This Row],[fpartnoOrginal]])</f>
        <v>#VALUE!</v>
      </c>
      <c r="R336" s="2" t="e">
        <f>IF(LEFT(Table_Query_from_m2mdata01[[#This Row],[fpartnoOrginal]],3)="419","DontPrint",(IF(LEFT(Table_Query_from_m2mdata01[[#This Row],[fpartnoOrginal]],4)="2001","DontPrint",IF(LEFT(Table_Query_from_m2mdata01[[#This Row],[fpartnoOrginal]],3)="03D","DontPrint","DoPrint"))))</f>
        <v>#VALUE!</v>
      </c>
      <c r="S336" s="2" t="e">
        <f>OR(Table_Query_from_m2mdata01[[#This Row],[KirbyCheck]]="KRBY",Table_Query_from_m2mdata01[[#This Row],[Gaston?]]="DontPrint")</f>
        <v>#VALUE!</v>
      </c>
      <c r="T336" s="2" t="str">
        <f>IFERROR(VLOOKUP(Table_Query_from_m2mdata01[[#This Row],[fpartnoOrginal]],GastonRef!A:D,2,FALSE),"")</f>
        <v/>
      </c>
      <c r="U336" s="2" t="str">
        <f>IFERROR(VLOOKUP(Table_Query_from_m2mdata01[[#This Row],[fpartnoOrginal]],GastonRef!A:D,3,FALSE),"")</f>
        <v/>
      </c>
      <c r="V336" s="2" t="str">
        <f>IFERROR(VLOOKUP(Table_Query_from_m2mdata01[[#This Row],[fpartnoOrginal]],GastonRef!A:D,4,FALSE),"")</f>
        <v/>
      </c>
    </row>
  </sheetData>
  <pageMargins left="0.7" right="0.7" top="0.75" bottom="0.75" header="0.3" footer="0.3"/>
  <pageSetup orientation="portrait" horizontalDpi="4294967294" verticalDpi="4294967294"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2025"/>
  <sheetViews>
    <sheetView workbookViewId="0">
      <selection activeCell="N9" sqref="N9"/>
    </sheetView>
  </sheetViews>
  <sheetFormatPr defaultRowHeight="15" x14ac:dyDescent="0.25"/>
  <cols>
    <col min="1" max="1" width="12.140625" bestFit="1" customWidth="1"/>
    <col min="2" max="2" width="10.42578125" bestFit="1" customWidth="1"/>
    <col min="3" max="3" width="11.42578125" bestFit="1" customWidth="1"/>
    <col min="4" max="4" width="11.5703125" bestFit="1" customWidth="1"/>
    <col min="5" max="5" width="81.140625" bestFit="1" customWidth="1"/>
    <col min="6" max="6" width="10" bestFit="1" customWidth="1"/>
    <col min="7" max="7" width="81.140625" bestFit="1" customWidth="1"/>
    <col min="8" max="8" width="27.7109375" bestFit="1" customWidth="1"/>
    <col min="9" max="9" width="11.42578125" bestFit="1" customWidth="1"/>
    <col min="10" max="12" width="12.42578125" bestFit="1" customWidth="1"/>
    <col min="13" max="13" width="9.28515625" customWidth="1"/>
    <col min="14" max="14" width="12.28515625" bestFit="1" customWidth="1"/>
    <col min="15" max="15" width="32.5703125" bestFit="1" customWidth="1"/>
    <col min="16" max="16" width="12.28515625" bestFit="1" customWidth="1"/>
    <col min="17" max="17" width="12.28515625" customWidth="1"/>
    <col min="18" max="18" width="9.5703125" customWidth="1"/>
    <col min="19" max="19" width="31.7109375" bestFit="1" customWidth="1"/>
  </cols>
  <sheetData>
    <row r="1" spans="1:15" x14ac:dyDescent="0.25">
      <c r="A1" t="s">
        <v>0</v>
      </c>
      <c r="B1" t="s">
        <v>2</v>
      </c>
      <c r="C1" t="s">
        <v>3</v>
      </c>
      <c r="D1" t="s">
        <v>4</v>
      </c>
      <c r="E1" t="s">
        <v>7</v>
      </c>
      <c r="F1" t="s">
        <v>9</v>
      </c>
      <c r="G1" t="s">
        <v>86</v>
      </c>
      <c r="H1" t="s">
        <v>136</v>
      </c>
      <c r="I1" t="s">
        <v>69</v>
      </c>
      <c r="J1" t="s">
        <v>93</v>
      </c>
      <c r="K1" t="s">
        <v>99</v>
      </c>
      <c r="L1" t="s">
        <v>100</v>
      </c>
      <c r="M1" t="s">
        <v>70</v>
      </c>
      <c r="N1" t="s">
        <v>8</v>
      </c>
      <c r="O1" t="s">
        <v>1</v>
      </c>
    </row>
    <row r="2" spans="1:15" x14ac:dyDescent="0.25">
      <c r="A2" t="s">
        <v>432</v>
      </c>
      <c r="B2" t="s">
        <v>5</v>
      </c>
      <c r="C2">
        <v>1</v>
      </c>
      <c r="D2" t="s">
        <v>341</v>
      </c>
      <c r="E2" t="s">
        <v>446</v>
      </c>
      <c r="F2" t="s">
        <v>10</v>
      </c>
      <c r="G2" t="s">
        <v>455</v>
      </c>
      <c r="H2" t="s">
        <v>433</v>
      </c>
      <c r="I2">
        <f>FIND("REV",Table_Query_from_m2mdata013[[#This Row],[fdescmemo]])</f>
        <v>2</v>
      </c>
      <c r="J2">
        <f>FIND("REV",Table_Query_from_m2mdata013[[#This Row],[fdesc]])</f>
        <v>36</v>
      </c>
      <c r="K2">
        <f>FIND("`REV",Table_Query_from_m2mdata013[[#This Row],[fdescmemo]])</f>
        <v>1</v>
      </c>
      <c r="L2" t="e">
        <f>FIND("`REV",Table_Query_from_m2mdata013[[#This Row],[fdesc]])</f>
        <v>#VALUE!</v>
      </c>
      <c r="M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008</v>
      </c>
      <c r="N2" t="str">
        <f>IF(Table_Query_from_m2mdata013[[#This Row],[fpartrev]]="NS",Table_Query_from_m2mdata013[[#This Row],[SELECT]],Table_Query_from_m2mdata013[[#This Row],[fpartrev]])</f>
        <v>008</v>
      </c>
      <c r="O2" s="2" t="str">
        <f>CONCATENATE("DMG ",Table_Query_from_m2mdata013[[#This Row],[fpartnoOriginal]])</f>
        <v>DMG SULL-02250107-018</v>
      </c>
    </row>
    <row r="3" spans="1:15" x14ac:dyDescent="0.25">
      <c r="A3" t="s">
        <v>2719</v>
      </c>
      <c r="B3" t="s">
        <v>5</v>
      </c>
      <c r="C3">
        <v>10</v>
      </c>
      <c r="D3" t="s">
        <v>87</v>
      </c>
      <c r="E3" t="s">
        <v>2721</v>
      </c>
      <c r="F3" t="s">
        <v>10</v>
      </c>
      <c r="G3" t="s">
        <v>481</v>
      </c>
      <c r="H3" t="s">
        <v>2720</v>
      </c>
      <c r="I3">
        <f>FIND("REV",Table_Query_from_m2mdata013[[#This Row],[fdescmemo]])</f>
        <v>2</v>
      </c>
      <c r="J3">
        <f>FIND("REV",Table_Query_from_m2mdata013[[#This Row],[fdesc]])</f>
        <v>45</v>
      </c>
      <c r="K3">
        <f>FIND("`REV",Table_Query_from_m2mdata013[[#This Row],[fdescmemo]])</f>
        <v>1</v>
      </c>
      <c r="L3" t="e">
        <f>FIND("`REV",Table_Query_from_m2mdata013[[#This Row],[fdesc]])</f>
        <v>#VALUE!</v>
      </c>
      <c r="M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3" t="str">
        <f>IF(Table_Query_from_m2mdata013[[#This Row],[fpartrev]]="NS",Table_Query_from_m2mdata013[[#This Row],[SELECT]],Table_Query_from_m2mdata013[[#This Row],[fpartrev]])</f>
        <v>002</v>
      </c>
      <c r="O3" s="2" t="str">
        <f>CONCATENATE("DMG ",Table_Query_from_m2mdata013[[#This Row],[fpartnoOriginal]])</f>
        <v>DMG SULL-1004-1559</v>
      </c>
    </row>
    <row r="4" spans="1:15" ht="210" x14ac:dyDescent="0.25">
      <c r="A4" t="s">
        <v>858</v>
      </c>
      <c r="B4" t="s">
        <v>5</v>
      </c>
      <c r="C4">
        <v>20</v>
      </c>
      <c r="D4" t="s">
        <v>87</v>
      </c>
      <c r="E4" s="1" t="s">
        <v>859</v>
      </c>
      <c r="F4" t="s">
        <v>10</v>
      </c>
      <c r="G4" t="s">
        <v>354</v>
      </c>
      <c r="H4" t="s">
        <v>353</v>
      </c>
      <c r="I4">
        <f>FIND("REV",Table_Query_from_m2mdata013[[#This Row],[fdescmemo]])</f>
        <v>2</v>
      </c>
      <c r="J4">
        <f>FIND("REV",Table_Query_from_m2mdata013[[#This Row],[fdesc]])</f>
        <v>53</v>
      </c>
      <c r="K4">
        <f>FIND("`REV",Table_Query_from_m2mdata013[[#This Row],[fdescmemo]])</f>
        <v>1</v>
      </c>
      <c r="L4" t="e">
        <f>FIND("`REV",Table_Query_from_m2mdata013[[#This Row],[fdesc]])</f>
        <v>#VALUE!</v>
      </c>
      <c r="M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00C</v>
      </c>
      <c r="N4" t="str">
        <f>IF(Table_Query_from_m2mdata013[[#This Row],[fpartrev]]="NS",Table_Query_from_m2mdata013[[#This Row],[SELECT]],Table_Query_from_m2mdata013[[#This Row],[fpartrev]])</f>
        <v>00C</v>
      </c>
      <c r="O4" s="2" t="str">
        <f>CONCATENATE("DMG ",Table_Query_from_m2mdata013[[#This Row],[fpartnoOriginal]])</f>
        <v>DMG 4190999</v>
      </c>
    </row>
    <row r="5" spans="1:15" x14ac:dyDescent="0.25">
      <c r="A5" t="s">
        <v>739</v>
      </c>
      <c r="B5" t="s">
        <v>5</v>
      </c>
      <c r="C5">
        <v>15</v>
      </c>
      <c r="D5" t="s">
        <v>87</v>
      </c>
      <c r="E5" t="s">
        <v>628</v>
      </c>
      <c r="F5" t="s">
        <v>10</v>
      </c>
      <c r="G5" t="s">
        <v>356</v>
      </c>
      <c r="H5" t="s">
        <v>359</v>
      </c>
      <c r="I5">
        <f>FIND("REV",Table_Query_from_m2mdata013[[#This Row],[fdescmemo]])</f>
        <v>2</v>
      </c>
      <c r="J5">
        <f>FIND("REV",Table_Query_from_m2mdata013[[#This Row],[fdesc]])</f>
        <v>53</v>
      </c>
      <c r="K5">
        <f>FIND("`REV",Table_Query_from_m2mdata013[[#This Row],[fdescmemo]])</f>
        <v>1</v>
      </c>
      <c r="L5" t="e">
        <f>FIND("`REV",Table_Query_from_m2mdata013[[#This Row],[fdesc]])</f>
        <v>#VALUE!</v>
      </c>
      <c r="M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5" t="str">
        <f>IF(Table_Query_from_m2mdata013[[#This Row],[fpartrev]]="NS",Table_Query_from_m2mdata013[[#This Row],[SELECT]],Table_Query_from_m2mdata013[[#This Row],[fpartrev]])</f>
        <v>00B</v>
      </c>
      <c r="O5" s="2" t="str">
        <f>CONCATENATE("DMG ",Table_Query_from_m2mdata013[[#This Row],[fpartnoOriginal]])</f>
        <v>DMG 4190997</v>
      </c>
    </row>
    <row r="6" spans="1:15" x14ac:dyDescent="0.25">
      <c r="A6" t="s">
        <v>860</v>
      </c>
      <c r="B6" t="s">
        <v>5</v>
      </c>
      <c r="C6">
        <v>15</v>
      </c>
      <c r="D6" t="s">
        <v>87</v>
      </c>
      <c r="E6" t="s">
        <v>552</v>
      </c>
      <c r="F6" t="s">
        <v>10</v>
      </c>
      <c r="G6" t="s">
        <v>356</v>
      </c>
      <c r="H6" t="s">
        <v>360</v>
      </c>
      <c r="I6">
        <f>FIND("REV",Table_Query_from_m2mdata013[[#This Row],[fdescmemo]])</f>
        <v>2</v>
      </c>
      <c r="J6">
        <f>FIND("REV",Table_Query_from_m2mdata013[[#This Row],[fdesc]])</f>
        <v>54</v>
      </c>
      <c r="K6">
        <f>FIND("`REV",Table_Query_from_m2mdata013[[#This Row],[fdescmemo]])</f>
        <v>1</v>
      </c>
      <c r="L6" t="e">
        <f>FIND("`REV",Table_Query_from_m2mdata013[[#This Row],[fdesc]])</f>
        <v>#VALUE!</v>
      </c>
      <c r="M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6" t="str">
        <f>IF(Table_Query_from_m2mdata013[[#This Row],[fpartrev]]="NS",Table_Query_from_m2mdata013[[#This Row],[SELECT]],Table_Query_from_m2mdata013[[#This Row],[fpartrev]])</f>
        <v>00B</v>
      </c>
      <c r="O6" s="2" t="str">
        <f>CONCATENATE("DMG ",Table_Query_from_m2mdata013[[#This Row],[fpartnoOriginal]])</f>
        <v>DMG 2001503131</v>
      </c>
    </row>
    <row r="7" spans="1:15" x14ac:dyDescent="0.25">
      <c r="A7" t="s">
        <v>740</v>
      </c>
      <c r="B7" t="s">
        <v>5</v>
      </c>
      <c r="C7">
        <v>50</v>
      </c>
      <c r="D7" t="s">
        <v>87</v>
      </c>
      <c r="E7" t="s">
        <v>683</v>
      </c>
      <c r="F7" t="s">
        <v>10</v>
      </c>
      <c r="G7" t="s">
        <v>350</v>
      </c>
      <c r="H7" t="s">
        <v>349</v>
      </c>
      <c r="I7">
        <f>FIND("REV",Table_Query_from_m2mdata013[[#This Row],[fdescmemo]])</f>
        <v>2</v>
      </c>
      <c r="J7">
        <f>FIND("REV",Table_Query_from_m2mdata013[[#This Row],[fdesc]])</f>
        <v>59</v>
      </c>
      <c r="K7">
        <f>FIND("`REV",Table_Query_from_m2mdata013[[#This Row],[fdescmemo]])</f>
        <v>1</v>
      </c>
      <c r="L7" t="e">
        <f>FIND("`REV",Table_Query_from_m2mdata013[[#This Row],[fdesc]])</f>
        <v>#VALUE!</v>
      </c>
      <c r="M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00A</v>
      </c>
      <c r="N7" t="str">
        <f>IF(Table_Query_from_m2mdata013[[#This Row],[fpartrev]]="NS",Table_Query_from_m2mdata013[[#This Row],[SELECT]],Table_Query_from_m2mdata013[[#This Row],[fpartrev]])</f>
        <v>00A</v>
      </c>
      <c r="O7" s="2" t="str">
        <f>CONCATENATE("DMG ",Table_Query_from_m2mdata013[[#This Row],[fpartnoOriginal]])</f>
        <v>DMG 4190917</v>
      </c>
    </row>
    <row r="8" spans="1:15" x14ac:dyDescent="0.25">
      <c r="A8" t="s">
        <v>1705</v>
      </c>
      <c r="B8" t="s">
        <v>5</v>
      </c>
      <c r="C8">
        <v>14</v>
      </c>
      <c r="D8" t="s">
        <v>87</v>
      </c>
      <c r="E8" t="s">
        <v>1706</v>
      </c>
      <c r="F8" t="s">
        <v>10</v>
      </c>
      <c r="G8" t="s">
        <v>102</v>
      </c>
      <c r="H8" t="s">
        <v>655</v>
      </c>
      <c r="I8">
        <f>FIND("REV",Table_Query_from_m2mdata013[[#This Row],[fdescmemo]])</f>
        <v>2</v>
      </c>
      <c r="J8">
        <f>FIND("REV",Table_Query_from_m2mdata013[[#This Row],[fdesc]])</f>
        <v>48</v>
      </c>
      <c r="K8">
        <f>FIND("`REV",Table_Query_from_m2mdata013[[#This Row],[fdescmemo]])</f>
        <v>1</v>
      </c>
      <c r="L8" t="e">
        <f>FIND("`REV",Table_Query_from_m2mdata013[[#This Row],[fdesc]])</f>
        <v>#VALUE!</v>
      </c>
      <c r="M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8" t="str">
        <f>IF(Table_Query_from_m2mdata013[[#This Row],[fpartrev]]="NS",Table_Query_from_m2mdata013[[#This Row],[SELECT]],Table_Query_from_m2mdata013[[#This Row],[fpartrev]])</f>
        <v>001</v>
      </c>
      <c r="O8" s="2" t="str">
        <f>CONCATENATE("DMG ",Table_Query_from_m2mdata013[[#This Row],[fpartnoOriginal]])</f>
        <v>DMG SULL-02250264-735</v>
      </c>
    </row>
    <row r="9" spans="1:15" x14ac:dyDescent="0.25">
      <c r="A9" t="s">
        <v>776</v>
      </c>
      <c r="B9" t="s">
        <v>5</v>
      </c>
      <c r="C9">
        <v>40</v>
      </c>
      <c r="D9" t="s">
        <v>87</v>
      </c>
      <c r="E9" t="s">
        <v>777</v>
      </c>
      <c r="F9" t="s">
        <v>10</v>
      </c>
      <c r="G9" t="s">
        <v>366</v>
      </c>
      <c r="H9" t="s">
        <v>365</v>
      </c>
      <c r="I9">
        <f>FIND("REV",Table_Query_from_m2mdata013[[#This Row],[fdescmemo]])</f>
        <v>2</v>
      </c>
      <c r="J9">
        <f>FIND("REV",Table_Query_from_m2mdata013[[#This Row],[fdesc]])</f>
        <v>40</v>
      </c>
      <c r="K9">
        <f>FIND("`REV",Table_Query_from_m2mdata013[[#This Row],[fdescmemo]])</f>
        <v>1</v>
      </c>
      <c r="L9" t="e">
        <f>FIND("`REV",Table_Query_from_m2mdata013[[#This Row],[fdesc]])</f>
        <v>#VALUE!</v>
      </c>
      <c r="M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-.4</v>
      </c>
      <c r="N9" t="str">
        <f>IF(Table_Query_from_m2mdata013[[#This Row],[fpartrev]]="NS",Table_Query_from_m2mdata013[[#This Row],[SELECT]],Table_Query_from_m2mdata013[[#This Row],[fpartrev]])</f>
        <v>-.4</v>
      </c>
      <c r="O9" s="2" t="str">
        <f>CONCATENATE("DMG ",Table_Query_from_m2mdata013[[#This Row],[fpartnoOriginal]])</f>
        <v>DMG 4190903</v>
      </c>
    </row>
    <row r="10" spans="1:15" x14ac:dyDescent="0.25">
      <c r="A10" t="s">
        <v>1156</v>
      </c>
      <c r="B10" t="s">
        <v>5</v>
      </c>
      <c r="C10">
        <v>1</v>
      </c>
      <c r="D10" t="s">
        <v>87</v>
      </c>
      <c r="E10" t="s">
        <v>486</v>
      </c>
      <c r="F10" t="s">
        <v>231</v>
      </c>
      <c r="G10" t="s">
        <v>1157</v>
      </c>
      <c r="H10" t="s">
        <v>323</v>
      </c>
      <c r="I10" t="e">
        <f>FIND("REV",Table_Query_from_m2mdata013[[#This Row],[fdescmemo]])</f>
        <v>#VALUE!</v>
      </c>
      <c r="J10" t="e">
        <f>FIND("REV",Table_Query_from_m2mdata013[[#This Row],[fdesc]])</f>
        <v>#VALUE!</v>
      </c>
      <c r="K10" t="e">
        <f>FIND("`REV",Table_Query_from_m2mdata013[[#This Row],[fdescmemo]])</f>
        <v>#VALUE!</v>
      </c>
      <c r="L10" t="e">
        <f>FIND("`REV",Table_Query_from_m2mdata013[[#This Row],[fdesc]])</f>
        <v>#VALUE!</v>
      </c>
      <c r="M10"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 t="e">
        <f>IF(Table_Query_from_m2mdata013[[#This Row],[fpartrev]]="NS",Table_Query_from_m2mdata013[[#This Row],[SELECT]],Table_Query_from_m2mdata013[[#This Row],[fpartrev]])</f>
        <v>#VALUE!</v>
      </c>
      <c r="O10" s="2" t="str">
        <f>CONCATENATE("DMG ",Table_Query_from_m2mdata013[[#This Row],[fpartnoOriginal]])</f>
        <v>DMG REWORK2</v>
      </c>
    </row>
    <row r="11" spans="1:15" x14ac:dyDescent="0.25">
      <c r="A11" t="s">
        <v>596</v>
      </c>
      <c r="B11" t="s">
        <v>44</v>
      </c>
      <c r="C11">
        <v>10</v>
      </c>
      <c r="D11" t="s">
        <v>341</v>
      </c>
      <c r="E11" t="s">
        <v>598</v>
      </c>
      <c r="F11" t="s">
        <v>44</v>
      </c>
      <c r="G11" t="s">
        <v>3319</v>
      </c>
      <c r="H11" t="s">
        <v>597</v>
      </c>
      <c r="I11" t="e">
        <f>FIND("REV",Table_Query_from_m2mdata013[[#This Row],[fdescmemo]])</f>
        <v>#VALUE!</v>
      </c>
      <c r="J11" t="e">
        <f>FIND("REV",Table_Query_from_m2mdata013[[#This Row],[fdesc]])</f>
        <v>#VALUE!</v>
      </c>
      <c r="K11" t="e">
        <f>FIND("`REV",Table_Query_from_m2mdata013[[#This Row],[fdescmemo]])</f>
        <v>#VALUE!</v>
      </c>
      <c r="L11" t="e">
        <f>FIND("`REV",Table_Query_from_m2mdata013[[#This Row],[fdesc]])</f>
        <v>#VALUE!</v>
      </c>
      <c r="M11"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 t="str">
        <f>IF(Table_Query_from_m2mdata013[[#This Row],[fpartrev]]="NS",Table_Query_from_m2mdata013[[#This Row],[SELECT]],Table_Query_from_m2mdata013[[#This Row],[fpartrev]])</f>
        <v>06</v>
      </c>
      <c r="O11" s="2" t="str">
        <f>CONCATENATE("DMG ",Table_Query_from_m2mdata013[[#This Row],[fpartnoOriginal]])</f>
        <v>DMG KRBY-501-7829</v>
      </c>
    </row>
    <row r="12" spans="1:15" x14ac:dyDescent="0.25">
      <c r="A12" t="s">
        <v>599</v>
      </c>
      <c r="B12" t="s">
        <v>45</v>
      </c>
      <c r="C12">
        <v>10</v>
      </c>
      <c r="D12" t="s">
        <v>341</v>
      </c>
      <c r="E12" t="s">
        <v>601</v>
      </c>
      <c r="F12" t="s">
        <v>45</v>
      </c>
      <c r="G12" t="s">
        <v>10</v>
      </c>
      <c r="H12" t="s">
        <v>600</v>
      </c>
      <c r="I12" t="e">
        <f>FIND("REV",Table_Query_from_m2mdata013[[#This Row],[fdescmemo]])</f>
        <v>#VALUE!</v>
      </c>
      <c r="J12" t="e">
        <f>FIND("REV",Table_Query_from_m2mdata013[[#This Row],[fdesc]])</f>
        <v>#VALUE!</v>
      </c>
      <c r="K12" t="e">
        <f>FIND("`REV",Table_Query_from_m2mdata013[[#This Row],[fdescmemo]])</f>
        <v>#VALUE!</v>
      </c>
      <c r="L12" t="e">
        <f>FIND("`REV",Table_Query_from_m2mdata013[[#This Row],[fdesc]])</f>
        <v>#VALUE!</v>
      </c>
      <c r="M1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 t="str">
        <f>IF(Table_Query_from_m2mdata013[[#This Row],[fpartrev]]="NS",Table_Query_from_m2mdata013[[#This Row],[SELECT]],Table_Query_from_m2mdata013[[#This Row],[fpartrev]])</f>
        <v>03</v>
      </c>
      <c r="O12" s="2" t="str">
        <f>CONCATENATE("DMG ",Table_Query_from_m2mdata013[[#This Row],[fpartnoOriginal]])</f>
        <v>DMG KRBY-501-7882</v>
      </c>
    </row>
    <row r="13" spans="1:15" x14ac:dyDescent="0.25">
      <c r="A13" t="s">
        <v>602</v>
      </c>
      <c r="B13" t="s">
        <v>45</v>
      </c>
      <c r="C13">
        <v>10</v>
      </c>
      <c r="D13" t="s">
        <v>341</v>
      </c>
      <c r="E13" t="s">
        <v>604</v>
      </c>
      <c r="F13" t="s">
        <v>45</v>
      </c>
      <c r="G13" t="s">
        <v>10</v>
      </c>
      <c r="H13" t="s">
        <v>603</v>
      </c>
      <c r="I13" t="e">
        <f>FIND("REV",Table_Query_from_m2mdata013[[#This Row],[fdescmemo]])</f>
        <v>#VALUE!</v>
      </c>
      <c r="J13" t="e">
        <f>FIND("REV",Table_Query_from_m2mdata013[[#This Row],[fdesc]])</f>
        <v>#VALUE!</v>
      </c>
      <c r="K13" t="e">
        <f>FIND("`REV",Table_Query_from_m2mdata013[[#This Row],[fdescmemo]])</f>
        <v>#VALUE!</v>
      </c>
      <c r="L13" t="e">
        <f>FIND("`REV",Table_Query_from_m2mdata013[[#This Row],[fdesc]])</f>
        <v>#VALUE!</v>
      </c>
      <c r="M13"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 t="str">
        <f>IF(Table_Query_from_m2mdata013[[#This Row],[fpartrev]]="NS",Table_Query_from_m2mdata013[[#This Row],[SELECT]],Table_Query_from_m2mdata013[[#This Row],[fpartrev]])</f>
        <v>03</v>
      </c>
      <c r="O13" s="2" t="str">
        <f>CONCATENATE("DMG ",Table_Query_from_m2mdata013[[#This Row],[fpartnoOriginal]])</f>
        <v>DMG KRBY-501-7882-UP</v>
      </c>
    </row>
    <row r="14" spans="1:15" x14ac:dyDescent="0.25">
      <c r="A14" t="s">
        <v>605</v>
      </c>
      <c r="B14" t="s">
        <v>11</v>
      </c>
      <c r="C14">
        <v>20</v>
      </c>
      <c r="D14" t="s">
        <v>341</v>
      </c>
      <c r="E14" t="s">
        <v>607</v>
      </c>
      <c r="F14" t="s">
        <v>11</v>
      </c>
      <c r="G14" t="s">
        <v>608</v>
      </c>
      <c r="H14" t="s">
        <v>606</v>
      </c>
      <c r="I14" t="e">
        <f>FIND("REV",Table_Query_from_m2mdata013[[#This Row],[fdescmemo]])</f>
        <v>#VALUE!</v>
      </c>
      <c r="J14" t="e">
        <f>FIND("REV",Table_Query_from_m2mdata013[[#This Row],[fdesc]])</f>
        <v>#VALUE!</v>
      </c>
      <c r="K14" t="e">
        <f>FIND("`REV",Table_Query_from_m2mdata013[[#This Row],[fdescmemo]])</f>
        <v>#VALUE!</v>
      </c>
      <c r="L14" t="e">
        <f>FIND("`REV",Table_Query_from_m2mdata013[[#This Row],[fdesc]])</f>
        <v>#VALUE!</v>
      </c>
      <c r="M14"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 t="str">
        <f>IF(Table_Query_from_m2mdata013[[#This Row],[fpartrev]]="NS",Table_Query_from_m2mdata013[[#This Row],[SELECT]],Table_Query_from_m2mdata013[[#This Row],[fpartrev]])</f>
        <v>00</v>
      </c>
      <c r="O14" s="2" t="str">
        <f>CONCATENATE("DMG ",Table_Query_from_m2mdata013[[#This Row],[fpartnoOriginal]])</f>
        <v>DMG KRBY-569-7189</v>
      </c>
    </row>
    <row r="15" spans="1:15" x14ac:dyDescent="0.25">
      <c r="A15" t="s">
        <v>609</v>
      </c>
      <c r="B15" t="s">
        <v>45</v>
      </c>
      <c r="C15">
        <v>10</v>
      </c>
      <c r="D15" t="s">
        <v>341</v>
      </c>
      <c r="E15" t="s">
        <v>611</v>
      </c>
      <c r="F15" t="s">
        <v>45</v>
      </c>
      <c r="G15" t="s">
        <v>668</v>
      </c>
      <c r="H15" t="s">
        <v>610</v>
      </c>
      <c r="I15" t="e">
        <f>FIND("REV",Table_Query_from_m2mdata013[[#This Row],[fdescmemo]])</f>
        <v>#VALUE!</v>
      </c>
      <c r="J15" t="e">
        <f>FIND("REV",Table_Query_from_m2mdata013[[#This Row],[fdesc]])</f>
        <v>#VALUE!</v>
      </c>
      <c r="K15" t="e">
        <f>FIND("`REV",Table_Query_from_m2mdata013[[#This Row],[fdescmemo]])</f>
        <v>#VALUE!</v>
      </c>
      <c r="L15" t="e">
        <f>FIND("`REV",Table_Query_from_m2mdata013[[#This Row],[fdesc]])</f>
        <v>#VALUE!</v>
      </c>
      <c r="M1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 t="str">
        <f>IF(Table_Query_from_m2mdata013[[#This Row],[fpartrev]]="NS",Table_Query_from_m2mdata013[[#This Row],[SELECT]],Table_Query_from_m2mdata013[[#This Row],[fpartrev]])</f>
        <v>03</v>
      </c>
      <c r="O15" s="2" t="str">
        <f>CONCATENATE("DMG ",Table_Query_from_m2mdata013[[#This Row],[fpartnoOriginal]])</f>
        <v>DMG KRBY-569-7190</v>
      </c>
    </row>
    <row r="16" spans="1:15" x14ac:dyDescent="0.25">
      <c r="A16" t="s">
        <v>741</v>
      </c>
      <c r="B16" t="s">
        <v>5</v>
      </c>
      <c r="C16">
        <v>10</v>
      </c>
      <c r="D16" t="s">
        <v>87</v>
      </c>
      <c r="E16" t="s">
        <v>742</v>
      </c>
      <c r="F16" t="s">
        <v>10</v>
      </c>
      <c r="G16" t="s">
        <v>482</v>
      </c>
      <c r="H16" t="s">
        <v>519</v>
      </c>
      <c r="I16">
        <f>FIND("REV",Table_Query_from_m2mdata013[[#This Row],[fdescmemo]])</f>
        <v>2</v>
      </c>
      <c r="J16">
        <f>FIND("REV",Table_Query_from_m2mdata013[[#This Row],[fdesc]])</f>
        <v>48</v>
      </c>
      <c r="K16">
        <f>FIND("`REV",Table_Query_from_m2mdata013[[#This Row],[fdescmemo]])</f>
        <v>1</v>
      </c>
      <c r="L16" t="e">
        <f>FIND("`REV",Table_Query_from_m2mdata013[[#This Row],[fdesc]])</f>
        <v>#VALUE!</v>
      </c>
      <c r="M1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6" t="str">
        <f>IF(Table_Query_from_m2mdata013[[#This Row],[fpartrev]]="NS",Table_Query_from_m2mdata013[[#This Row],[SELECT]],Table_Query_from_m2mdata013[[#This Row],[fpartrev]])</f>
        <v>002</v>
      </c>
      <c r="O16" s="2" t="str">
        <f>CONCATENATE("DMG ",Table_Query_from_m2mdata013[[#This Row],[fpartnoOriginal]])</f>
        <v>DMG SULL-1003-8572</v>
      </c>
    </row>
    <row r="17" spans="1:15" x14ac:dyDescent="0.25">
      <c r="A17" t="s">
        <v>1431</v>
      </c>
      <c r="B17" t="s">
        <v>5</v>
      </c>
      <c r="C17">
        <v>10</v>
      </c>
      <c r="D17" t="s">
        <v>87</v>
      </c>
      <c r="E17" t="s">
        <v>1432</v>
      </c>
      <c r="F17" t="s">
        <v>10</v>
      </c>
      <c r="G17" t="s">
        <v>487</v>
      </c>
      <c r="H17" t="s">
        <v>485</v>
      </c>
      <c r="I17">
        <f>FIND("REV",Table_Query_from_m2mdata013[[#This Row],[fdescmemo]])</f>
        <v>2</v>
      </c>
      <c r="J17">
        <f>FIND("REV",Table_Query_from_m2mdata013[[#This Row],[fdesc]])</f>
        <v>47</v>
      </c>
      <c r="K17">
        <f>FIND("`REV",Table_Query_from_m2mdata013[[#This Row],[fdescmemo]])</f>
        <v>1</v>
      </c>
      <c r="L17" t="e">
        <f>FIND("`REV",Table_Query_from_m2mdata013[[#This Row],[fdesc]])</f>
        <v>#VALUE!</v>
      </c>
      <c r="M1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7" t="str">
        <f>IF(Table_Query_from_m2mdata013[[#This Row],[fpartrev]]="NS",Table_Query_from_m2mdata013[[#This Row],[SELECT]],Table_Query_from_m2mdata013[[#This Row],[fpartrev]])</f>
        <v>000</v>
      </c>
      <c r="O17" s="2" t="str">
        <f>CONCATENATE("DMG ",Table_Query_from_m2mdata013[[#This Row],[fpartnoOriginal]])</f>
        <v>DMG SULL-1006-0627</v>
      </c>
    </row>
    <row r="18" spans="1:15" x14ac:dyDescent="0.25">
      <c r="A18" t="s">
        <v>2166</v>
      </c>
      <c r="B18" t="s">
        <v>231</v>
      </c>
      <c r="C18">
        <v>1</v>
      </c>
      <c r="D18" t="s">
        <v>87</v>
      </c>
      <c r="E18" t="s">
        <v>485</v>
      </c>
      <c r="F18" t="s">
        <v>231</v>
      </c>
      <c r="G18" t="s">
        <v>2167</v>
      </c>
      <c r="H18" t="s">
        <v>323</v>
      </c>
      <c r="I18" t="e">
        <f>FIND("REV",Table_Query_from_m2mdata013[[#This Row],[fdescmemo]])</f>
        <v>#VALUE!</v>
      </c>
      <c r="J18" t="e">
        <f>FIND("REV",Table_Query_from_m2mdata013[[#This Row],[fdesc]])</f>
        <v>#VALUE!</v>
      </c>
      <c r="K18" t="e">
        <f>FIND("`REV",Table_Query_from_m2mdata013[[#This Row],[fdescmemo]])</f>
        <v>#VALUE!</v>
      </c>
      <c r="L18" t="e">
        <f>FIND("`REV",Table_Query_from_m2mdata013[[#This Row],[fdesc]])</f>
        <v>#VALUE!</v>
      </c>
      <c r="M18"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 t="str">
        <f>IF(Table_Query_from_m2mdata013[[#This Row],[fpartrev]]="NS",Table_Query_from_m2mdata013[[#This Row],[SELECT]],Table_Query_from_m2mdata013[[#This Row],[fpartrev]])</f>
        <v>000</v>
      </c>
      <c r="O18" s="2" t="str">
        <f>CONCATENATE("DMG ",Table_Query_from_m2mdata013[[#This Row],[fpartnoOriginal]])</f>
        <v>DMG REWORK2</v>
      </c>
    </row>
    <row r="19" spans="1:15" x14ac:dyDescent="0.25">
      <c r="A19" t="s">
        <v>684</v>
      </c>
      <c r="B19" t="s">
        <v>5</v>
      </c>
      <c r="C19">
        <v>10</v>
      </c>
      <c r="D19" t="s">
        <v>87</v>
      </c>
      <c r="E19" t="s">
        <v>685</v>
      </c>
      <c r="F19" t="s">
        <v>10</v>
      </c>
      <c r="G19" t="s">
        <v>482</v>
      </c>
      <c r="H19" t="s">
        <v>520</v>
      </c>
      <c r="I19">
        <f>FIND("REV",Table_Query_from_m2mdata013[[#This Row],[fdescmemo]])</f>
        <v>2</v>
      </c>
      <c r="J19">
        <f>FIND("REV",Table_Query_from_m2mdata013[[#This Row],[fdesc]])</f>
        <v>53</v>
      </c>
      <c r="K19">
        <f>FIND("`REV",Table_Query_from_m2mdata013[[#This Row],[fdescmemo]])</f>
        <v>1</v>
      </c>
      <c r="L19" t="e">
        <f>FIND("`REV",Table_Query_from_m2mdata013[[#This Row],[fdesc]])</f>
        <v>#VALUE!</v>
      </c>
      <c r="M1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9" t="str">
        <f>IF(Table_Query_from_m2mdata013[[#This Row],[fpartrev]]="NS",Table_Query_from_m2mdata013[[#This Row],[SELECT]],Table_Query_from_m2mdata013[[#This Row],[fpartrev]])</f>
        <v>002</v>
      </c>
      <c r="O19" s="2" t="str">
        <f>CONCATENATE("DMG ",Table_Query_from_m2mdata013[[#This Row],[fpartnoOriginal]])</f>
        <v>DMG SULL-1003-8571</v>
      </c>
    </row>
    <row r="20" spans="1:15" ht="150" x14ac:dyDescent="0.25">
      <c r="A20" t="s">
        <v>1433</v>
      </c>
      <c r="B20" t="s">
        <v>5</v>
      </c>
      <c r="C20">
        <v>5</v>
      </c>
      <c r="D20" t="s">
        <v>87</v>
      </c>
      <c r="E20" s="1" t="s">
        <v>1434</v>
      </c>
      <c r="F20" t="s">
        <v>10</v>
      </c>
      <c r="G20" t="s">
        <v>570</v>
      </c>
      <c r="H20" t="s">
        <v>486</v>
      </c>
      <c r="I20">
        <f>FIND("REV",Table_Query_from_m2mdata013[[#This Row],[fdescmemo]])</f>
        <v>2</v>
      </c>
      <c r="J20">
        <f>FIND("REV",Table_Query_from_m2mdata013[[#This Row],[fdesc]])</f>
        <v>47</v>
      </c>
      <c r="K20">
        <f>FIND("`REV",Table_Query_from_m2mdata013[[#This Row],[fdescmemo]])</f>
        <v>1</v>
      </c>
      <c r="L20" t="e">
        <f>FIND("`REV",Table_Query_from_m2mdata013[[#This Row],[fdesc]])</f>
        <v>#VALUE!</v>
      </c>
      <c r="M2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20" t="str">
        <f>IF(Table_Query_from_m2mdata013[[#This Row],[fpartrev]]="NS",Table_Query_from_m2mdata013[[#This Row],[SELECT]],Table_Query_from_m2mdata013[[#This Row],[fpartrev]])</f>
        <v>001</v>
      </c>
      <c r="O20" s="2" t="str">
        <f>CONCATENATE("DMG ",Table_Query_from_m2mdata013[[#This Row],[fpartnoOriginal]])</f>
        <v>DMG SULL-1006-0628</v>
      </c>
    </row>
    <row r="21" spans="1:15" x14ac:dyDescent="0.25">
      <c r="A21" t="s">
        <v>1435</v>
      </c>
      <c r="B21" t="s">
        <v>5</v>
      </c>
      <c r="C21">
        <v>20</v>
      </c>
      <c r="D21" t="s">
        <v>87</v>
      </c>
      <c r="E21" t="s">
        <v>1436</v>
      </c>
      <c r="F21" t="s">
        <v>10</v>
      </c>
      <c r="G21" t="s">
        <v>348</v>
      </c>
      <c r="H21" t="s">
        <v>414</v>
      </c>
      <c r="I21">
        <f>FIND("REV",Table_Query_from_m2mdata013[[#This Row],[fdescmemo]])</f>
        <v>2</v>
      </c>
      <c r="J21">
        <f>FIND("REV",Table_Query_from_m2mdata013[[#This Row],[fdesc]])</f>
        <v>44</v>
      </c>
      <c r="K21">
        <f>FIND("`REV",Table_Query_from_m2mdata013[[#This Row],[fdescmemo]])</f>
        <v>1</v>
      </c>
      <c r="L21" t="e">
        <f>FIND("`REV",Table_Query_from_m2mdata013[[#This Row],[fdesc]])</f>
        <v>#VALUE!</v>
      </c>
      <c r="M2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-.5</v>
      </c>
      <c r="N21" t="str">
        <f>IF(Table_Query_from_m2mdata013[[#This Row],[fpartrev]]="NS",Table_Query_from_m2mdata013[[#This Row],[SELECT]],Table_Query_from_m2mdata013[[#This Row],[fpartrev]])</f>
        <v>-.5</v>
      </c>
      <c r="O21" s="2" t="str">
        <f>CONCATENATE("DMG ",Table_Query_from_m2mdata013[[#This Row],[fpartnoOriginal]])</f>
        <v>DMG 4190901</v>
      </c>
    </row>
    <row r="22" spans="1:15" x14ac:dyDescent="0.25">
      <c r="A22" t="s">
        <v>1658</v>
      </c>
      <c r="B22" t="s">
        <v>5</v>
      </c>
      <c r="C22">
        <v>25</v>
      </c>
      <c r="D22" t="s">
        <v>87</v>
      </c>
      <c r="E22" t="s">
        <v>1659</v>
      </c>
      <c r="F22" t="s">
        <v>10</v>
      </c>
      <c r="G22" t="s">
        <v>348</v>
      </c>
      <c r="H22" t="s">
        <v>347</v>
      </c>
      <c r="I22">
        <f>FIND("REV",Table_Query_from_m2mdata013[[#This Row],[fdescmemo]])</f>
        <v>2</v>
      </c>
      <c r="J22">
        <f>FIND("REV",Table_Query_from_m2mdata013[[#This Row],[fdesc]])</f>
        <v>49</v>
      </c>
      <c r="K22">
        <f>FIND("`REV",Table_Query_from_m2mdata013[[#This Row],[fdescmemo]])</f>
        <v>1</v>
      </c>
      <c r="L22" t="e">
        <f>FIND("`REV",Table_Query_from_m2mdata013[[#This Row],[fdesc]])</f>
        <v>#VALUE!</v>
      </c>
      <c r="M2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-.5</v>
      </c>
      <c r="N22" t="str">
        <f>IF(Table_Query_from_m2mdata013[[#This Row],[fpartrev]]="NS",Table_Query_from_m2mdata013[[#This Row],[SELECT]],Table_Query_from_m2mdata013[[#This Row],[fpartrev]])</f>
        <v>-.5</v>
      </c>
      <c r="O22" s="2" t="str">
        <f>CONCATENATE("DMG ",Table_Query_from_m2mdata013[[#This Row],[fpartnoOriginal]])</f>
        <v>DMG 4190904</v>
      </c>
    </row>
    <row r="23" spans="1:15" x14ac:dyDescent="0.25">
      <c r="A23" t="s">
        <v>1437</v>
      </c>
      <c r="B23" t="s">
        <v>5</v>
      </c>
      <c r="C23">
        <v>25</v>
      </c>
      <c r="D23" t="s">
        <v>87</v>
      </c>
      <c r="E23" t="s">
        <v>1438</v>
      </c>
      <c r="F23" t="s">
        <v>10</v>
      </c>
      <c r="G23" t="s">
        <v>368</v>
      </c>
      <c r="H23" t="s">
        <v>367</v>
      </c>
      <c r="I23">
        <f>FIND("REV",Table_Query_from_m2mdata013[[#This Row],[fdescmemo]])</f>
        <v>2</v>
      </c>
      <c r="J23">
        <f>FIND("REV",Table_Query_from_m2mdata013[[#This Row],[fdesc]])</f>
        <v>43</v>
      </c>
      <c r="K23">
        <f>FIND("`REV",Table_Query_from_m2mdata013[[#This Row],[fdescmemo]])</f>
        <v>1</v>
      </c>
      <c r="L23" t="e">
        <f>FIND("`REV",Table_Query_from_m2mdata013[[#This Row],[fdesc]])</f>
        <v>#VALUE!</v>
      </c>
      <c r="M2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-.6</v>
      </c>
      <c r="N23" t="str">
        <f>IF(Table_Query_from_m2mdata013[[#This Row],[fpartrev]]="NS",Table_Query_from_m2mdata013[[#This Row],[SELECT]],Table_Query_from_m2mdata013[[#This Row],[fpartrev]])</f>
        <v>-.6</v>
      </c>
      <c r="O23" s="2" t="str">
        <f>CONCATENATE("DMG ",Table_Query_from_m2mdata013[[#This Row],[fpartnoOriginal]])</f>
        <v>DMG 4190915</v>
      </c>
    </row>
    <row r="24" spans="1:15" x14ac:dyDescent="0.25">
      <c r="A24" t="s">
        <v>1439</v>
      </c>
      <c r="B24" t="s">
        <v>5</v>
      </c>
      <c r="C24">
        <v>10</v>
      </c>
      <c r="D24" t="s">
        <v>87</v>
      </c>
      <c r="E24" t="s">
        <v>1440</v>
      </c>
      <c r="F24" t="s">
        <v>10</v>
      </c>
      <c r="G24" t="s">
        <v>356</v>
      </c>
      <c r="H24" t="s">
        <v>359</v>
      </c>
      <c r="I24">
        <f>FIND("REV",Table_Query_from_m2mdata013[[#This Row],[fdescmemo]])</f>
        <v>2</v>
      </c>
      <c r="J24">
        <f>FIND("REV",Table_Query_from_m2mdata013[[#This Row],[fdesc]])</f>
        <v>53</v>
      </c>
      <c r="K24">
        <f>FIND("`REV",Table_Query_from_m2mdata013[[#This Row],[fdescmemo]])</f>
        <v>1</v>
      </c>
      <c r="L24" t="e">
        <f>FIND("`REV",Table_Query_from_m2mdata013[[#This Row],[fdesc]])</f>
        <v>#VALUE!</v>
      </c>
      <c r="M2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24" t="str">
        <f>IF(Table_Query_from_m2mdata013[[#This Row],[fpartrev]]="NS",Table_Query_from_m2mdata013[[#This Row],[SELECT]],Table_Query_from_m2mdata013[[#This Row],[fpartrev]])</f>
        <v>00B</v>
      </c>
      <c r="O24" s="2" t="str">
        <f>CONCATENATE("DMG ",Table_Query_from_m2mdata013[[#This Row],[fpartnoOriginal]])</f>
        <v>DMG 4190997</v>
      </c>
    </row>
    <row r="25" spans="1:15" x14ac:dyDescent="0.25">
      <c r="A25" t="s">
        <v>1707</v>
      </c>
      <c r="B25" t="s">
        <v>5</v>
      </c>
      <c r="C25">
        <v>10</v>
      </c>
      <c r="D25" t="s">
        <v>87</v>
      </c>
      <c r="E25" t="s">
        <v>552</v>
      </c>
      <c r="F25" t="s">
        <v>10</v>
      </c>
      <c r="G25" t="s">
        <v>356</v>
      </c>
      <c r="H25" t="s">
        <v>360</v>
      </c>
      <c r="I25">
        <f>FIND("REV",Table_Query_from_m2mdata013[[#This Row],[fdescmemo]])</f>
        <v>2</v>
      </c>
      <c r="J25">
        <f>FIND("REV",Table_Query_from_m2mdata013[[#This Row],[fdesc]])</f>
        <v>54</v>
      </c>
      <c r="K25">
        <f>FIND("`REV",Table_Query_from_m2mdata013[[#This Row],[fdescmemo]])</f>
        <v>1</v>
      </c>
      <c r="L25" t="e">
        <f>FIND("`REV",Table_Query_from_m2mdata013[[#This Row],[fdesc]])</f>
        <v>#VALUE!</v>
      </c>
      <c r="M2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25" t="str">
        <f>IF(Table_Query_from_m2mdata013[[#This Row],[fpartrev]]="NS",Table_Query_from_m2mdata013[[#This Row],[SELECT]],Table_Query_from_m2mdata013[[#This Row],[fpartrev]])</f>
        <v>00B</v>
      </c>
      <c r="O25" s="2" t="str">
        <f>CONCATENATE("DMG ",Table_Query_from_m2mdata013[[#This Row],[fpartnoOriginal]])</f>
        <v>DMG 2001503131</v>
      </c>
    </row>
    <row r="26" spans="1:15" x14ac:dyDescent="0.25">
      <c r="A26" t="s">
        <v>703</v>
      </c>
      <c r="B26" t="s">
        <v>5</v>
      </c>
      <c r="C26">
        <v>15</v>
      </c>
      <c r="D26" t="s">
        <v>87</v>
      </c>
      <c r="E26" t="s">
        <v>704</v>
      </c>
      <c r="F26" t="s">
        <v>10</v>
      </c>
      <c r="G26" t="s">
        <v>211</v>
      </c>
      <c r="H26" t="s">
        <v>538</v>
      </c>
      <c r="I26">
        <f>FIND("REV",Table_Query_from_m2mdata013[[#This Row],[fdescmemo]])</f>
        <v>2</v>
      </c>
      <c r="J26">
        <f>FIND("REV",Table_Query_from_m2mdata013[[#This Row],[fdesc]])</f>
        <v>41</v>
      </c>
      <c r="K26">
        <f>FIND("`REV",Table_Query_from_m2mdata013[[#This Row],[fdescmemo]])</f>
        <v>1</v>
      </c>
      <c r="L26" t="e">
        <f>FIND("`REV",Table_Query_from_m2mdata013[[#This Row],[fdesc]])</f>
        <v>#VALUE!</v>
      </c>
      <c r="M2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006</v>
      </c>
      <c r="N26" t="str">
        <f>IF(Table_Query_from_m2mdata013[[#This Row],[fpartrev]]="NS",Table_Query_from_m2mdata013[[#This Row],[SELECT]],Table_Query_from_m2mdata013[[#This Row],[fpartrev]])</f>
        <v>006</v>
      </c>
      <c r="O26" s="2" t="str">
        <f>CONCATENATE("DMG ",Table_Query_from_m2mdata013[[#This Row],[fpartnoOriginal]])</f>
        <v>DMG SULL-02250224-599</v>
      </c>
    </row>
    <row r="27" spans="1:15" x14ac:dyDescent="0.25">
      <c r="A27" t="s">
        <v>2538</v>
      </c>
      <c r="B27" t="s">
        <v>11</v>
      </c>
      <c r="C27">
        <v>30</v>
      </c>
      <c r="D27" t="s">
        <v>87</v>
      </c>
      <c r="E27" t="s">
        <v>2540</v>
      </c>
      <c r="F27" t="s">
        <v>11</v>
      </c>
      <c r="G27" t="s">
        <v>10</v>
      </c>
      <c r="H27" t="s">
        <v>2539</v>
      </c>
      <c r="I27" t="e">
        <f>FIND("REV",Table_Query_from_m2mdata013[[#This Row],[fdescmemo]])</f>
        <v>#VALUE!</v>
      </c>
      <c r="J27">
        <f>FIND("REV",Table_Query_from_m2mdata013[[#This Row],[fdesc]])</f>
        <v>47</v>
      </c>
      <c r="K27" t="e">
        <f>FIND("`REV",Table_Query_from_m2mdata013[[#This Row],[fdescmemo]])</f>
        <v>#VALUE!</v>
      </c>
      <c r="L27" t="e">
        <f>FIND("`REV",Table_Query_from_m2mdata013[[#This Row],[fdesc]])</f>
        <v>#VALUE!</v>
      </c>
      <c r="M2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00_x000D_</v>
      </c>
      <c r="N27" t="str">
        <f>IF(Table_Query_from_m2mdata013[[#This Row],[fpartrev]]="NS",Table_Query_from_m2mdata013[[#This Row],[SELECT]],Table_Query_from_m2mdata013[[#This Row],[fpartrev]])</f>
        <v>00</v>
      </c>
      <c r="O27" s="2" t="str">
        <f>CONCATENATE("DMG ",Table_Query_from_m2mdata013[[#This Row],[fpartnoOriginal]])</f>
        <v>DMG SULL-02250255-702</v>
      </c>
    </row>
    <row r="28" spans="1:15" x14ac:dyDescent="0.25">
      <c r="A28" t="s">
        <v>1708</v>
      </c>
      <c r="B28" t="s">
        <v>5</v>
      </c>
      <c r="C28">
        <v>19</v>
      </c>
      <c r="D28" t="s">
        <v>87</v>
      </c>
      <c r="E28" t="s">
        <v>1710</v>
      </c>
      <c r="F28" t="s">
        <v>10</v>
      </c>
      <c r="G28" t="s">
        <v>850</v>
      </c>
      <c r="H28" t="s">
        <v>1709</v>
      </c>
      <c r="I28">
        <f>FIND("REV",Table_Query_from_m2mdata013[[#This Row],[fdescmemo]])</f>
        <v>2</v>
      </c>
      <c r="J28">
        <f>FIND("REV",Table_Query_from_m2mdata013[[#This Row],[fdesc]])</f>
        <v>52</v>
      </c>
      <c r="K28">
        <f>FIND("`REV",Table_Query_from_m2mdata013[[#This Row],[fdescmemo]])</f>
        <v>1</v>
      </c>
      <c r="L28" t="e">
        <f>FIND("`REV",Table_Query_from_m2mdata013[[#This Row],[fdesc]])</f>
        <v>#VALUE!</v>
      </c>
      <c r="M2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008</v>
      </c>
      <c r="N28" t="str">
        <f>IF(Table_Query_from_m2mdata013[[#This Row],[fpartrev]]="NS",Table_Query_from_m2mdata013[[#This Row],[SELECT]],Table_Query_from_m2mdata013[[#This Row],[fpartrev]])</f>
        <v>008</v>
      </c>
      <c r="O28" s="2" t="str">
        <f>CONCATENATE("DMG ",Table_Query_from_m2mdata013[[#This Row],[fpartnoOriginal]])</f>
        <v>DMG SULL-02250075-427</v>
      </c>
    </row>
    <row r="29" spans="1:15" x14ac:dyDescent="0.25">
      <c r="A29" t="s">
        <v>778</v>
      </c>
      <c r="B29" t="s">
        <v>5</v>
      </c>
      <c r="C29">
        <v>15</v>
      </c>
      <c r="D29" t="s">
        <v>87</v>
      </c>
      <c r="E29" t="s">
        <v>779</v>
      </c>
      <c r="F29" t="s">
        <v>10</v>
      </c>
      <c r="G29" t="s">
        <v>102</v>
      </c>
      <c r="H29" t="s">
        <v>255</v>
      </c>
      <c r="I29">
        <f>FIND("REV",Table_Query_from_m2mdata013[[#This Row],[fdescmemo]])</f>
        <v>2</v>
      </c>
      <c r="J29">
        <f>FIND("REV",Table_Query_from_m2mdata013[[#This Row],[fdesc]])</f>
        <v>49</v>
      </c>
      <c r="K29">
        <f>FIND("`REV",Table_Query_from_m2mdata013[[#This Row],[fdescmemo]])</f>
        <v>1</v>
      </c>
      <c r="L29" t="e">
        <f>FIND("`REV",Table_Query_from_m2mdata013[[#This Row],[fdesc]])</f>
        <v>#VALUE!</v>
      </c>
      <c r="M2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29" t="str">
        <f>IF(Table_Query_from_m2mdata013[[#This Row],[fpartrev]]="NS",Table_Query_from_m2mdata013[[#This Row],[SELECT]],Table_Query_from_m2mdata013[[#This Row],[fpartrev]])</f>
        <v>001</v>
      </c>
      <c r="O29" s="2" t="str">
        <f>CONCATENATE("DMG ",Table_Query_from_m2mdata013[[#This Row],[fpartnoOriginal]])</f>
        <v>DMG SULL-02250217-886</v>
      </c>
    </row>
    <row r="30" spans="1:15" x14ac:dyDescent="0.25">
      <c r="A30" t="s">
        <v>744</v>
      </c>
      <c r="B30" t="s">
        <v>5</v>
      </c>
      <c r="C30">
        <v>13</v>
      </c>
      <c r="D30" t="s">
        <v>87</v>
      </c>
      <c r="E30" t="s">
        <v>745</v>
      </c>
      <c r="F30" t="s">
        <v>10</v>
      </c>
      <c r="G30" t="s">
        <v>451</v>
      </c>
      <c r="H30" t="s">
        <v>524</v>
      </c>
      <c r="I30">
        <f>FIND("REV",Table_Query_from_m2mdata013[[#This Row],[fdescmemo]])</f>
        <v>2</v>
      </c>
      <c r="J30">
        <f>FIND("REV",Table_Query_from_m2mdata013[[#This Row],[fdesc]])</f>
        <v>52</v>
      </c>
      <c r="K30">
        <f>FIND("`REV",Table_Query_from_m2mdata013[[#This Row],[fdescmemo]])</f>
        <v>1</v>
      </c>
      <c r="L30" t="e">
        <f>FIND("`REV",Table_Query_from_m2mdata013[[#This Row],[fdesc]])</f>
        <v>#VALUE!</v>
      </c>
      <c r="M3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0" t="str">
        <f>IF(Table_Query_from_m2mdata013[[#This Row],[fpartrev]]="NS",Table_Query_from_m2mdata013[[#This Row],[SELECT]],Table_Query_from_m2mdata013[[#This Row],[fpartrev]])</f>
        <v>003</v>
      </c>
      <c r="O30" s="2" t="str">
        <f>CONCATENATE("DMG ",Table_Query_from_m2mdata013[[#This Row],[fpartnoOriginal]])</f>
        <v>DMG SULL-02250249-394</v>
      </c>
    </row>
    <row r="31" spans="1:15" x14ac:dyDescent="0.25">
      <c r="A31" t="s">
        <v>834</v>
      </c>
      <c r="B31" t="s">
        <v>5</v>
      </c>
      <c r="C31">
        <v>15</v>
      </c>
      <c r="D31" t="s">
        <v>87</v>
      </c>
      <c r="E31" t="s">
        <v>835</v>
      </c>
      <c r="F31" t="s">
        <v>10</v>
      </c>
      <c r="G31" t="s">
        <v>211</v>
      </c>
      <c r="H31" t="s">
        <v>538</v>
      </c>
      <c r="I31">
        <f>FIND("REV",Table_Query_from_m2mdata013[[#This Row],[fdescmemo]])</f>
        <v>2</v>
      </c>
      <c r="J31">
        <f>FIND("REV",Table_Query_from_m2mdata013[[#This Row],[fdesc]])</f>
        <v>41</v>
      </c>
      <c r="K31">
        <f>FIND("`REV",Table_Query_from_m2mdata013[[#This Row],[fdescmemo]])</f>
        <v>1</v>
      </c>
      <c r="L31" t="e">
        <f>FIND("`REV",Table_Query_from_m2mdata013[[#This Row],[fdesc]])</f>
        <v>#VALUE!</v>
      </c>
      <c r="M3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006</v>
      </c>
      <c r="N31" t="str">
        <f>IF(Table_Query_from_m2mdata013[[#This Row],[fpartrev]]="NS",Table_Query_from_m2mdata013[[#This Row],[SELECT]],Table_Query_from_m2mdata013[[#This Row],[fpartrev]])</f>
        <v>006</v>
      </c>
      <c r="O31" s="2" t="str">
        <f>CONCATENATE("DMG ",Table_Query_from_m2mdata013[[#This Row],[fpartnoOriginal]])</f>
        <v>DMG SULL-02250224-599</v>
      </c>
    </row>
    <row r="32" spans="1:15" x14ac:dyDescent="0.25">
      <c r="A32" t="s">
        <v>836</v>
      </c>
      <c r="B32" t="s">
        <v>5</v>
      </c>
      <c r="C32">
        <v>10</v>
      </c>
      <c r="D32" t="s">
        <v>87</v>
      </c>
      <c r="E32" t="s">
        <v>837</v>
      </c>
      <c r="F32" t="s">
        <v>10</v>
      </c>
      <c r="G32" t="s">
        <v>838</v>
      </c>
      <c r="H32" t="s">
        <v>662</v>
      </c>
      <c r="I32">
        <f>FIND("REV",Table_Query_from_m2mdata013[[#This Row],[fdescmemo]])</f>
        <v>2</v>
      </c>
      <c r="J32" t="e">
        <f>FIND("REV",Table_Query_from_m2mdata013[[#This Row],[fdesc]])</f>
        <v>#VALUE!</v>
      </c>
      <c r="K32">
        <f>FIND("`REV",Table_Query_from_m2mdata013[[#This Row],[fdescmemo]])</f>
        <v>1</v>
      </c>
      <c r="L32" t="e">
        <f>FIND("`REV",Table_Query_from_m2mdata013[[#This Row],[fdesc]])</f>
        <v>#VALUE!</v>
      </c>
      <c r="M3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2" t="str">
        <f>IF(Table_Query_from_m2mdata013[[#This Row],[fpartrev]]="NS",Table_Query_from_m2mdata013[[#This Row],[SELECT]],Table_Query_from_m2mdata013[[#This Row],[fpartrev]])</f>
        <v>003</v>
      </c>
      <c r="O32" s="2" t="str">
        <f>CONCATENATE("DMG ",Table_Query_from_m2mdata013[[#This Row],[fpartnoOriginal]])</f>
        <v>DMG SULL-02250157-350</v>
      </c>
    </row>
    <row r="33" spans="1:15" x14ac:dyDescent="0.25">
      <c r="A33" t="s">
        <v>705</v>
      </c>
      <c r="B33" t="s">
        <v>5</v>
      </c>
      <c r="C33">
        <v>12</v>
      </c>
      <c r="D33" t="s">
        <v>87</v>
      </c>
      <c r="E33" t="s">
        <v>706</v>
      </c>
      <c r="F33" t="s">
        <v>10</v>
      </c>
      <c r="G33" t="s">
        <v>451</v>
      </c>
      <c r="H33" t="s">
        <v>524</v>
      </c>
      <c r="I33">
        <f>FIND("REV",Table_Query_from_m2mdata013[[#This Row],[fdescmemo]])</f>
        <v>2</v>
      </c>
      <c r="J33">
        <f>FIND("REV",Table_Query_from_m2mdata013[[#This Row],[fdesc]])</f>
        <v>52</v>
      </c>
      <c r="K33">
        <f>FIND("`REV",Table_Query_from_m2mdata013[[#This Row],[fdescmemo]])</f>
        <v>1</v>
      </c>
      <c r="L33" t="e">
        <f>FIND("`REV",Table_Query_from_m2mdata013[[#This Row],[fdesc]])</f>
        <v>#VALUE!</v>
      </c>
      <c r="M3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3" t="str">
        <f>IF(Table_Query_from_m2mdata013[[#This Row],[fpartrev]]="NS",Table_Query_from_m2mdata013[[#This Row],[SELECT]],Table_Query_from_m2mdata013[[#This Row],[fpartrev]])</f>
        <v>003</v>
      </c>
      <c r="O33" s="2" t="str">
        <f>CONCATENATE("DMG ",Table_Query_from_m2mdata013[[#This Row],[fpartnoOriginal]])</f>
        <v>DMG SULL-02250249-394</v>
      </c>
    </row>
    <row r="34" spans="1:15" x14ac:dyDescent="0.25">
      <c r="A34" t="s">
        <v>1305</v>
      </c>
      <c r="B34" t="s">
        <v>5</v>
      </c>
      <c r="C34">
        <v>2</v>
      </c>
      <c r="D34" t="s">
        <v>87</v>
      </c>
      <c r="E34" t="s">
        <v>1307</v>
      </c>
      <c r="F34" t="s">
        <v>10</v>
      </c>
      <c r="G34" t="s">
        <v>101</v>
      </c>
      <c r="H34" t="s">
        <v>1306</v>
      </c>
      <c r="I34">
        <f>FIND("REV",Table_Query_from_m2mdata013[[#This Row],[fdescmemo]])</f>
        <v>2</v>
      </c>
      <c r="J34">
        <f>FIND("REV",Table_Query_from_m2mdata013[[#This Row],[fdesc]])</f>
        <v>69</v>
      </c>
      <c r="K34">
        <f>FIND("`REV",Table_Query_from_m2mdata013[[#This Row],[fdescmemo]])</f>
        <v>1</v>
      </c>
      <c r="L34" t="e">
        <f>FIND("`REV",Table_Query_from_m2mdata013[[#This Row],[fdesc]])</f>
        <v>#VALUE!</v>
      </c>
      <c r="M3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34" t="str">
        <f>IF(Table_Query_from_m2mdata013[[#This Row],[fpartrev]]="NS",Table_Query_from_m2mdata013[[#This Row],[SELECT]],Table_Query_from_m2mdata013[[#This Row],[fpartrev]])</f>
        <v>002</v>
      </c>
      <c r="O34" s="2" t="str">
        <f>CONCATENATE("DMG ",Table_Query_from_m2mdata013[[#This Row],[fpartnoOriginal]])</f>
        <v>DMG SPI-00947-063-WMS</v>
      </c>
    </row>
    <row r="35" spans="1:15" x14ac:dyDescent="0.25">
      <c r="A35" t="s">
        <v>976</v>
      </c>
      <c r="B35" t="s">
        <v>5</v>
      </c>
      <c r="C35">
        <v>2</v>
      </c>
      <c r="D35" t="s">
        <v>87</v>
      </c>
      <c r="E35" t="s">
        <v>978</v>
      </c>
      <c r="F35" t="s">
        <v>10</v>
      </c>
      <c r="G35" t="s">
        <v>508</v>
      </c>
      <c r="H35" t="s">
        <v>977</v>
      </c>
      <c r="I35">
        <f>FIND("REV",Table_Query_from_m2mdata013[[#This Row],[fdescmemo]])</f>
        <v>2</v>
      </c>
      <c r="J35">
        <f>FIND("REV",Table_Query_from_m2mdata013[[#This Row],[fdesc]])</f>
        <v>65</v>
      </c>
      <c r="K35">
        <f>FIND("`REV",Table_Query_from_m2mdata013[[#This Row],[fdescmemo]])</f>
        <v>1</v>
      </c>
      <c r="L35" t="e">
        <f>FIND("`REV",Table_Query_from_m2mdata013[[#This Row],[fdesc]])</f>
        <v>#VALUE!</v>
      </c>
      <c r="M3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35" t="str">
        <f>IF(Table_Query_from_m2mdata013[[#This Row],[fpartrev]]="NS",Table_Query_from_m2mdata013[[#This Row],[SELECT]],Table_Query_from_m2mdata013[[#This Row],[fpartrev]])</f>
        <v>002</v>
      </c>
      <c r="O35" s="2" t="str">
        <f>CONCATENATE("DMG ",Table_Query_from_m2mdata013[[#This Row],[fpartnoOriginal]])</f>
        <v>DMG SPI-00947-061-WMS</v>
      </c>
    </row>
    <row r="36" spans="1:15" x14ac:dyDescent="0.25">
      <c r="A36" t="s">
        <v>1180</v>
      </c>
      <c r="B36" t="s">
        <v>5</v>
      </c>
      <c r="C36">
        <v>25</v>
      </c>
      <c r="D36" t="s">
        <v>87</v>
      </c>
      <c r="E36" t="s">
        <v>1181</v>
      </c>
      <c r="F36" t="s">
        <v>10</v>
      </c>
      <c r="G36" t="s">
        <v>366</v>
      </c>
      <c r="H36" t="s">
        <v>365</v>
      </c>
      <c r="I36">
        <f>FIND("REV",Table_Query_from_m2mdata013[[#This Row],[fdescmemo]])</f>
        <v>2</v>
      </c>
      <c r="J36">
        <f>FIND("REV",Table_Query_from_m2mdata013[[#This Row],[fdesc]])</f>
        <v>40</v>
      </c>
      <c r="K36">
        <f>FIND("`REV",Table_Query_from_m2mdata013[[#This Row],[fdescmemo]])</f>
        <v>1</v>
      </c>
      <c r="L36" t="e">
        <f>FIND("`REV",Table_Query_from_m2mdata013[[#This Row],[fdesc]])</f>
        <v>#VALUE!</v>
      </c>
      <c r="M3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-.4</v>
      </c>
      <c r="N36" t="str">
        <f>IF(Table_Query_from_m2mdata013[[#This Row],[fpartrev]]="NS",Table_Query_from_m2mdata013[[#This Row],[SELECT]],Table_Query_from_m2mdata013[[#This Row],[fpartrev]])</f>
        <v>-.4</v>
      </c>
      <c r="O36" s="2" t="str">
        <f>CONCATENATE("DMG ",Table_Query_from_m2mdata013[[#This Row],[fpartnoOriginal]])</f>
        <v>DMG 4190903</v>
      </c>
    </row>
    <row r="37" spans="1:15" x14ac:dyDescent="0.25">
      <c r="A37" t="s">
        <v>1441</v>
      </c>
      <c r="B37" t="s">
        <v>5</v>
      </c>
      <c r="C37">
        <v>25</v>
      </c>
      <c r="D37" t="s">
        <v>87</v>
      </c>
      <c r="E37" t="s">
        <v>1442</v>
      </c>
      <c r="F37" t="s">
        <v>10</v>
      </c>
      <c r="G37" t="s">
        <v>371</v>
      </c>
      <c r="H37" t="s">
        <v>370</v>
      </c>
      <c r="I37">
        <f>FIND("REV",Table_Query_from_m2mdata013[[#This Row],[fdescmemo]])</f>
        <v>2</v>
      </c>
      <c r="J37">
        <f>FIND("REV",Table_Query_from_m2mdata013[[#This Row],[fdesc]])</f>
        <v>43</v>
      </c>
      <c r="K37">
        <f>FIND("`REV",Table_Query_from_m2mdata013[[#This Row],[fdescmemo]])</f>
        <v>1</v>
      </c>
      <c r="L37" t="e">
        <f>FIND("`REV",Table_Query_from_m2mdata013[[#This Row],[fdesc]])</f>
        <v>#VALUE!</v>
      </c>
      <c r="M3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-.2</v>
      </c>
      <c r="N37" t="str">
        <f>IF(Table_Query_from_m2mdata013[[#This Row],[fpartrev]]="NS",Table_Query_from_m2mdata013[[#This Row],[SELECT]],Table_Query_from_m2mdata013[[#This Row],[fpartrev]])</f>
        <v>-.2</v>
      </c>
      <c r="O37" s="2" t="str">
        <f>CONCATENATE("DMG ",Table_Query_from_m2mdata013[[#This Row],[fpartnoOriginal]])</f>
        <v>DMG 4190913</v>
      </c>
    </row>
    <row r="38" spans="1:15" x14ac:dyDescent="0.25">
      <c r="A38" t="s">
        <v>1443</v>
      </c>
      <c r="B38" t="s">
        <v>5</v>
      </c>
      <c r="C38">
        <v>25</v>
      </c>
      <c r="D38" t="s">
        <v>87</v>
      </c>
      <c r="E38" t="s">
        <v>1444</v>
      </c>
      <c r="F38" t="s">
        <v>10</v>
      </c>
      <c r="G38" t="s">
        <v>371</v>
      </c>
      <c r="H38" t="s">
        <v>372</v>
      </c>
      <c r="I38">
        <f>FIND("REV",Table_Query_from_m2mdata013[[#This Row],[fdescmemo]])</f>
        <v>2</v>
      </c>
      <c r="J38">
        <f>FIND("REV",Table_Query_from_m2mdata013[[#This Row],[fdesc]])</f>
        <v>42</v>
      </c>
      <c r="K38">
        <f>FIND("`REV",Table_Query_from_m2mdata013[[#This Row],[fdescmemo]])</f>
        <v>1</v>
      </c>
      <c r="L38" t="e">
        <f>FIND("`REV",Table_Query_from_m2mdata013[[#This Row],[fdesc]])</f>
        <v>#VALUE!</v>
      </c>
      <c r="M3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-.2</v>
      </c>
      <c r="N38" t="str">
        <f>IF(Table_Query_from_m2mdata013[[#This Row],[fpartrev]]="NS",Table_Query_from_m2mdata013[[#This Row],[SELECT]],Table_Query_from_m2mdata013[[#This Row],[fpartrev]])</f>
        <v>-.2</v>
      </c>
      <c r="O38" s="2" t="str">
        <f>CONCATENATE("DMG ",Table_Query_from_m2mdata013[[#This Row],[fpartnoOriginal]])</f>
        <v>DMG 4190914</v>
      </c>
    </row>
    <row r="39" spans="1:15" x14ac:dyDescent="0.25">
      <c r="A39" t="s">
        <v>1445</v>
      </c>
      <c r="B39" t="s">
        <v>5</v>
      </c>
      <c r="C39">
        <v>25</v>
      </c>
      <c r="D39" t="s">
        <v>87</v>
      </c>
      <c r="E39" t="s">
        <v>1446</v>
      </c>
      <c r="F39" t="s">
        <v>10</v>
      </c>
      <c r="G39" t="s">
        <v>350</v>
      </c>
      <c r="H39" t="s">
        <v>349</v>
      </c>
      <c r="I39">
        <f>FIND("REV",Table_Query_from_m2mdata013[[#This Row],[fdescmemo]])</f>
        <v>2</v>
      </c>
      <c r="J39">
        <f>FIND("REV",Table_Query_from_m2mdata013[[#This Row],[fdesc]])</f>
        <v>59</v>
      </c>
      <c r="K39">
        <f>FIND("`REV",Table_Query_from_m2mdata013[[#This Row],[fdescmemo]])</f>
        <v>1</v>
      </c>
      <c r="L39" t="e">
        <f>FIND("`REV",Table_Query_from_m2mdata013[[#This Row],[fdesc]])</f>
        <v>#VALUE!</v>
      </c>
      <c r="M3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00A</v>
      </c>
      <c r="N39" t="str">
        <f>IF(Table_Query_from_m2mdata013[[#This Row],[fpartrev]]="NS",Table_Query_from_m2mdata013[[#This Row],[SELECT]],Table_Query_from_m2mdata013[[#This Row],[fpartrev]])</f>
        <v>00A</v>
      </c>
      <c r="O39" s="2" t="str">
        <f>CONCATENATE("DMG ",Table_Query_from_m2mdata013[[#This Row],[fpartnoOriginal]])</f>
        <v>DMG 4190917</v>
      </c>
    </row>
    <row r="40" spans="1:15" x14ac:dyDescent="0.25">
      <c r="A40" t="s">
        <v>1447</v>
      </c>
      <c r="B40" t="s">
        <v>5</v>
      </c>
      <c r="C40">
        <v>25</v>
      </c>
      <c r="D40" t="s">
        <v>87</v>
      </c>
      <c r="E40" t="s">
        <v>1448</v>
      </c>
      <c r="F40" t="s">
        <v>10</v>
      </c>
      <c r="G40" t="s">
        <v>350</v>
      </c>
      <c r="H40" t="s">
        <v>374</v>
      </c>
      <c r="I40">
        <f>FIND("REV",Table_Query_from_m2mdata013[[#This Row],[fdescmemo]])</f>
        <v>2</v>
      </c>
      <c r="J40">
        <f>FIND("REV",Table_Query_from_m2mdata013[[#This Row],[fdesc]])</f>
        <v>59</v>
      </c>
      <c r="K40">
        <f>FIND("`REV",Table_Query_from_m2mdata013[[#This Row],[fdescmemo]])</f>
        <v>1</v>
      </c>
      <c r="L40" t="e">
        <f>FIND("`REV",Table_Query_from_m2mdata013[[#This Row],[fdesc]])</f>
        <v>#VALUE!</v>
      </c>
      <c r="M4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00A</v>
      </c>
      <c r="N40" t="str">
        <f>IF(Table_Query_from_m2mdata013[[#This Row],[fpartrev]]="NS",Table_Query_from_m2mdata013[[#This Row],[SELECT]],Table_Query_from_m2mdata013[[#This Row],[fpartrev]])</f>
        <v>00A</v>
      </c>
      <c r="O40" s="2" t="str">
        <f>CONCATENATE("DMG ",Table_Query_from_m2mdata013[[#This Row],[fpartnoOriginal]])</f>
        <v>DMG 4190919</v>
      </c>
    </row>
    <row r="41" spans="1:15" x14ac:dyDescent="0.25">
      <c r="A41" t="s">
        <v>1182</v>
      </c>
      <c r="B41" t="s">
        <v>5</v>
      </c>
      <c r="C41">
        <v>25</v>
      </c>
      <c r="D41" t="s">
        <v>87</v>
      </c>
      <c r="E41" t="s">
        <v>1183</v>
      </c>
      <c r="F41" t="s">
        <v>10</v>
      </c>
      <c r="G41" t="s">
        <v>350</v>
      </c>
      <c r="H41" t="s">
        <v>355</v>
      </c>
      <c r="I41">
        <f>FIND("REV",Table_Query_from_m2mdata013[[#This Row],[fdescmemo]])</f>
        <v>2</v>
      </c>
      <c r="J41">
        <f>FIND("REV",Table_Query_from_m2mdata013[[#This Row],[fdesc]])</f>
        <v>58</v>
      </c>
      <c r="K41">
        <f>FIND("`REV",Table_Query_from_m2mdata013[[#This Row],[fdescmemo]])</f>
        <v>1</v>
      </c>
      <c r="L41" t="e">
        <f>FIND("`REV",Table_Query_from_m2mdata013[[#This Row],[fdesc]])</f>
        <v>#VALUE!</v>
      </c>
      <c r="M4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00A</v>
      </c>
      <c r="N41" t="str">
        <f>IF(Table_Query_from_m2mdata013[[#This Row],[fpartrev]]="NS",Table_Query_from_m2mdata013[[#This Row],[SELECT]],Table_Query_from_m2mdata013[[#This Row],[fpartrev]])</f>
        <v>00A</v>
      </c>
      <c r="O41" s="2" t="str">
        <f>CONCATENATE("DMG ",Table_Query_from_m2mdata013[[#This Row],[fpartnoOriginal]])</f>
        <v>DMG 4190920</v>
      </c>
    </row>
    <row r="42" spans="1:15" x14ac:dyDescent="0.25">
      <c r="A42" t="s">
        <v>1449</v>
      </c>
      <c r="B42" t="s">
        <v>5</v>
      </c>
      <c r="C42">
        <v>25</v>
      </c>
      <c r="D42" t="s">
        <v>87</v>
      </c>
      <c r="E42" t="s">
        <v>1450</v>
      </c>
      <c r="F42" t="s">
        <v>10</v>
      </c>
      <c r="G42" t="s">
        <v>373</v>
      </c>
      <c r="H42" t="s">
        <v>375</v>
      </c>
      <c r="I42">
        <f>FIND("REV",Table_Query_from_m2mdata013[[#This Row],[fdescmemo]])</f>
        <v>2</v>
      </c>
      <c r="J42">
        <f>FIND("REV",Table_Query_from_m2mdata013[[#This Row],[fdesc]])</f>
        <v>51</v>
      </c>
      <c r="K42">
        <f>FIND("`REV",Table_Query_from_m2mdata013[[#This Row],[fdescmemo]])</f>
        <v>1</v>
      </c>
      <c r="L42" t="e">
        <f>FIND("`REV",Table_Query_from_m2mdata013[[#This Row],[fdesc]])</f>
        <v>#VALUE!</v>
      </c>
      <c r="M4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-.3</v>
      </c>
      <c r="N42" t="str">
        <f>IF(Table_Query_from_m2mdata013[[#This Row],[fpartrev]]="NS",Table_Query_from_m2mdata013[[#This Row],[SELECT]],Table_Query_from_m2mdata013[[#This Row],[fpartrev]])</f>
        <v>-.3</v>
      </c>
      <c r="O42" s="2" t="str">
        <f>CONCATENATE("DMG ",Table_Query_from_m2mdata013[[#This Row],[fpartnoOriginal]])</f>
        <v>DMG 4190921</v>
      </c>
    </row>
    <row r="43" spans="1:15" x14ac:dyDescent="0.25">
      <c r="A43" t="s">
        <v>1184</v>
      </c>
      <c r="B43" t="s">
        <v>5</v>
      </c>
      <c r="C43">
        <v>25</v>
      </c>
      <c r="D43" t="s">
        <v>87</v>
      </c>
      <c r="E43" t="s">
        <v>1185</v>
      </c>
      <c r="F43" t="s">
        <v>10</v>
      </c>
      <c r="G43" t="s">
        <v>366</v>
      </c>
      <c r="H43" t="s">
        <v>369</v>
      </c>
      <c r="I43">
        <f>FIND("REV",Table_Query_from_m2mdata013[[#This Row],[fdescmemo]])</f>
        <v>2</v>
      </c>
      <c r="J43">
        <f>FIND("REV",Table_Query_from_m2mdata013[[#This Row],[fdesc]])</f>
        <v>54</v>
      </c>
      <c r="K43">
        <f>FIND("`REV",Table_Query_from_m2mdata013[[#This Row],[fdescmemo]])</f>
        <v>1</v>
      </c>
      <c r="L43" t="e">
        <f>FIND("`REV",Table_Query_from_m2mdata013[[#This Row],[fdesc]])</f>
        <v>#VALUE!</v>
      </c>
      <c r="M4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-.4</v>
      </c>
      <c r="N43" t="str">
        <f>IF(Table_Query_from_m2mdata013[[#This Row],[fpartrev]]="NS",Table_Query_from_m2mdata013[[#This Row],[SELECT]],Table_Query_from_m2mdata013[[#This Row],[fpartrev]])</f>
        <v>-.4</v>
      </c>
      <c r="O43" s="2" t="str">
        <f>CONCATENATE("DMG ",Table_Query_from_m2mdata013[[#This Row],[fpartnoOriginal]])</f>
        <v>DMG 4190923</v>
      </c>
    </row>
    <row r="44" spans="1:15" x14ac:dyDescent="0.25">
      <c r="A44" t="s">
        <v>1711</v>
      </c>
      <c r="B44" t="s">
        <v>5</v>
      </c>
      <c r="C44">
        <v>25</v>
      </c>
      <c r="D44" t="s">
        <v>87</v>
      </c>
      <c r="E44" t="s">
        <v>1712</v>
      </c>
      <c r="F44" t="s">
        <v>10</v>
      </c>
      <c r="G44" t="s">
        <v>362</v>
      </c>
      <c r="H44" t="s">
        <v>361</v>
      </c>
      <c r="I44">
        <f>FIND("REV",Table_Query_from_m2mdata013[[#This Row],[fdescmemo]])</f>
        <v>2</v>
      </c>
      <c r="J44">
        <f>FIND("REV",Table_Query_from_m2mdata013[[#This Row],[fdesc]])</f>
        <v>57</v>
      </c>
      <c r="K44">
        <f>FIND("`REV",Table_Query_from_m2mdata013[[#This Row],[fdescmemo]])</f>
        <v>1</v>
      </c>
      <c r="L44" t="e">
        <f>FIND("`REV",Table_Query_from_m2mdata013[[#This Row],[fdesc]])</f>
        <v>#VALUE!</v>
      </c>
      <c r="M4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A.6</v>
      </c>
      <c r="N44" t="str">
        <f>IF(Table_Query_from_m2mdata013[[#This Row],[fpartrev]]="NS",Table_Query_from_m2mdata013[[#This Row],[SELECT]],Table_Query_from_m2mdata013[[#This Row],[fpartrev]])</f>
        <v>A.6</v>
      </c>
      <c r="O44" s="2" t="str">
        <f>CONCATENATE("DMG ",Table_Query_from_m2mdata013[[#This Row],[fpartnoOriginal]])</f>
        <v>DMG 4190924</v>
      </c>
    </row>
    <row r="45" spans="1:15" x14ac:dyDescent="0.25">
      <c r="A45" t="s">
        <v>1451</v>
      </c>
      <c r="B45" t="s">
        <v>5</v>
      </c>
      <c r="C45">
        <v>10</v>
      </c>
      <c r="D45" t="s">
        <v>87</v>
      </c>
      <c r="E45" t="s">
        <v>628</v>
      </c>
      <c r="F45" t="s">
        <v>10</v>
      </c>
      <c r="G45" t="s">
        <v>356</v>
      </c>
      <c r="H45" t="s">
        <v>359</v>
      </c>
      <c r="I45">
        <f>FIND("REV",Table_Query_from_m2mdata013[[#This Row],[fdescmemo]])</f>
        <v>2</v>
      </c>
      <c r="J45">
        <f>FIND("REV",Table_Query_from_m2mdata013[[#This Row],[fdesc]])</f>
        <v>53</v>
      </c>
      <c r="K45">
        <f>FIND("`REV",Table_Query_from_m2mdata013[[#This Row],[fdescmemo]])</f>
        <v>1</v>
      </c>
      <c r="L45" t="e">
        <f>FIND("`REV",Table_Query_from_m2mdata013[[#This Row],[fdesc]])</f>
        <v>#VALUE!</v>
      </c>
      <c r="M4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45" t="str">
        <f>IF(Table_Query_from_m2mdata013[[#This Row],[fpartrev]]="NS",Table_Query_from_m2mdata013[[#This Row],[SELECT]],Table_Query_from_m2mdata013[[#This Row],[fpartrev]])</f>
        <v>00B</v>
      </c>
      <c r="O45" s="2" t="str">
        <f>CONCATENATE("DMG ",Table_Query_from_m2mdata013[[#This Row],[fpartnoOriginal]])</f>
        <v>DMG 4190997</v>
      </c>
    </row>
    <row r="46" spans="1:15" x14ac:dyDescent="0.25">
      <c r="A46" t="s">
        <v>1713</v>
      </c>
      <c r="B46" t="s">
        <v>5</v>
      </c>
      <c r="C46">
        <v>10</v>
      </c>
      <c r="D46" t="s">
        <v>87</v>
      </c>
      <c r="E46" t="s">
        <v>552</v>
      </c>
      <c r="F46" t="s">
        <v>10</v>
      </c>
      <c r="G46" t="s">
        <v>356</v>
      </c>
      <c r="H46" t="s">
        <v>360</v>
      </c>
      <c r="I46">
        <f>FIND("REV",Table_Query_from_m2mdata013[[#This Row],[fdescmemo]])</f>
        <v>2</v>
      </c>
      <c r="J46">
        <f>FIND("REV",Table_Query_from_m2mdata013[[#This Row],[fdesc]])</f>
        <v>54</v>
      </c>
      <c r="K46">
        <f>FIND("`REV",Table_Query_from_m2mdata013[[#This Row],[fdescmemo]])</f>
        <v>1</v>
      </c>
      <c r="L46" t="e">
        <f>FIND("`REV",Table_Query_from_m2mdata013[[#This Row],[fdesc]])</f>
        <v>#VALUE!</v>
      </c>
      <c r="M4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46" t="str">
        <f>IF(Table_Query_from_m2mdata013[[#This Row],[fpartrev]]="NS",Table_Query_from_m2mdata013[[#This Row],[SELECT]],Table_Query_from_m2mdata013[[#This Row],[fpartrev]])</f>
        <v>00B</v>
      </c>
      <c r="O46" s="2" t="str">
        <f>CONCATENATE("DMG ",Table_Query_from_m2mdata013[[#This Row],[fpartnoOriginal]])</f>
        <v>DMG 2001503131</v>
      </c>
    </row>
    <row r="47" spans="1:15" x14ac:dyDescent="0.25">
      <c r="A47" t="s">
        <v>861</v>
      </c>
      <c r="B47" t="s">
        <v>5</v>
      </c>
      <c r="C47">
        <v>15</v>
      </c>
      <c r="D47" t="s">
        <v>87</v>
      </c>
      <c r="E47" t="s">
        <v>862</v>
      </c>
      <c r="F47" t="s">
        <v>10</v>
      </c>
      <c r="G47" t="s">
        <v>102</v>
      </c>
      <c r="H47" t="s">
        <v>255</v>
      </c>
      <c r="I47">
        <f>FIND("REV",Table_Query_from_m2mdata013[[#This Row],[fdescmemo]])</f>
        <v>2</v>
      </c>
      <c r="J47">
        <f>FIND("REV",Table_Query_from_m2mdata013[[#This Row],[fdesc]])</f>
        <v>49</v>
      </c>
      <c r="K47">
        <f>FIND("`REV",Table_Query_from_m2mdata013[[#This Row],[fdescmemo]])</f>
        <v>1</v>
      </c>
      <c r="L47" t="e">
        <f>FIND("`REV",Table_Query_from_m2mdata013[[#This Row],[fdesc]])</f>
        <v>#VALUE!</v>
      </c>
      <c r="M4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47" t="str">
        <f>IF(Table_Query_from_m2mdata013[[#This Row],[fpartrev]]="NS",Table_Query_from_m2mdata013[[#This Row],[SELECT]],Table_Query_from_m2mdata013[[#This Row],[fpartrev]])</f>
        <v>001</v>
      </c>
      <c r="O47" s="2" t="str">
        <f>CONCATENATE("DMG ",Table_Query_from_m2mdata013[[#This Row],[fpartnoOriginal]])</f>
        <v>DMG SULL-02250217-886</v>
      </c>
    </row>
    <row r="48" spans="1:15" x14ac:dyDescent="0.25">
      <c r="A48" t="s">
        <v>723</v>
      </c>
      <c r="B48" t="s">
        <v>5</v>
      </c>
      <c r="C48">
        <v>4</v>
      </c>
      <c r="D48" t="s">
        <v>87</v>
      </c>
      <c r="E48" t="s">
        <v>724</v>
      </c>
      <c r="F48" t="s">
        <v>10</v>
      </c>
      <c r="G48" t="s">
        <v>102</v>
      </c>
      <c r="H48" t="s">
        <v>441</v>
      </c>
      <c r="I48">
        <f>FIND("REV",Table_Query_from_m2mdata013[[#This Row],[fdescmemo]])</f>
        <v>2</v>
      </c>
      <c r="J48">
        <f>FIND("REV",Table_Query_from_m2mdata013[[#This Row],[fdesc]])</f>
        <v>47</v>
      </c>
      <c r="K48">
        <f>FIND("`REV",Table_Query_from_m2mdata013[[#This Row],[fdescmemo]])</f>
        <v>1</v>
      </c>
      <c r="L48" t="e">
        <f>FIND("`REV",Table_Query_from_m2mdata013[[#This Row],[fdesc]])</f>
        <v>#VALUE!</v>
      </c>
      <c r="M4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48" t="str">
        <f>IF(Table_Query_from_m2mdata013[[#This Row],[fpartrev]]="NS",Table_Query_from_m2mdata013[[#This Row],[SELECT]],Table_Query_from_m2mdata013[[#This Row],[fpartrev]])</f>
        <v>001</v>
      </c>
      <c r="O48" s="2" t="str">
        <f>CONCATENATE("DMG ",Table_Query_from_m2mdata013[[#This Row],[fpartnoOriginal]])</f>
        <v>DMG SPI-00951-072</v>
      </c>
    </row>
    <row r="49" spans="1:15" x14ac:dyDescent="0.25">
      <c r="A49" t="s">
        <v>839</v>
      </c>
      <c r="B49" t="s">
        <v>5</v>
      </c>
      <c r="C49">
        <v>10</v>
      </c>
      <c r="D49" t="s">
        <v>87</v>
      </c>
      <c r="E49" t="s">
        <v>840</v>
      </c>
      <c r="F49" t="s">
        <v>10</v>
      </c>
      <c r="G49" t="s">
        <v>310</v>
      </c>
      <c r="H49" t="s">
        <v>345</v>
      </c>
      <c r="I49">
        <f>FIND("REV",Table_Query_from_m2mdata013[[#This Row],[fdescmemo]])</f>
        <v>2</v>
      </c>
      <c r="J49">
        <f>FIND("REV",Table_Query_from_m2mdata013[[#This Row],[fdesc]])</f>
        <v>39</v>
      </c>
      <c r="K49">
        <f>FIND("`REV",Table_Query_from_m2mdata013[[#This Row],[fdescmemo]])</f>
        <v>1</v>
      </c>
      <c r="L49" t="e">
        <f>FIND("`REV",Table_Query_from_m2mdata013[[#This Row],[fdesc]])</f>
        <v>#VALUE!</v>
      </c>
      <c r="M4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49" t="str">
        <f>IF(Table_Query_from_m2mdata013[[#This Row],[fpartrev]]="NS",Table_Query_from_m2mdata013[[#This Row],[SELECT]],Table_Query_from_m2mdata013[[#This Row],[fpartrev]])</f>
        <v>000</v>
      </c>
      <c r="O49" s="2" t="str">
        <f>CONCATENATE("DMG ",Table_Query_from_m2mdata013[[#This Row],[fpartnoOriginal]])</f>
        <v>DMG SPI-20144-017</v>
      </c>
    </row>
    <row r="50" spans="1:15" x14ac:dyDescent="0.25">
      <c r="A50" t="s">
        <v>1714</v>
      </c>
      <c r="B50" t="s">
        <v>5</v>
      </c>
      <c r="C50">
        <v>25</v>
      </c>
      <c r="D50" t="s">
        <v>87</v>
      </c>
      <c r="E50" t="s">
        <v>1715</v>
      </c>
      <c r="F50" t="s">
        <v>10</v>
      </c>
      <c r="G50" t="s">
        <v>350</v>
      </c>
      <c r="H50" t="s">
        <v>349</v>
      </c>
      <c r="I50">
        <f>FIND("REV",Table_Query_from_m2mdata013[[#This Row],[fdescmemo]])</f>
        <v>2</v>
      </c>
      <c r="J50">
        <f>FIND("REV",Table_Query_from_m2mdata013[[#This Row],[fdesc]])</f>
        <v>59</v>
      </c>
      <c r="K50">
        <f>FIND("`REV",Table_Query_from_m2mdata013[[#This Row],[fdescmemo]])</f>
        <v>1</v>
      </c>
      <c r="L50" t="e">
        <f>FIND("`REV",Table_Query_from_m2mdata013[[#This Row],[fdesc]])</f>
        <v>#VALUE!</v>
      </c>
      <c r="M5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00A</v>
      </c>
      <c r="N50" t="str">
        <f>IF(Table_Query_from_m2mdata013[[#This Row],[fpartrev]]="NS",Table_Query_from_m2mdata013[[#This Row],[SELECT]],Table_Query_from_m2mdata013[[#This Row],[fpartrev]])</f>
        <v>00A</v>
      </c>
      <c r="O50" s="2" t="str">
        <f>CONCATENATE("DMG ",Table_Query_from_m2mdata013[[#This Row],[fpartnoOriginal]])</f>
        <v>DMG 4190917</v>
      </c>
    </row>
    <row r="51" spans="1:15" x14ac:dyDescent="0.25">
      <c r="A51" t="s">
        <v>1308</v>
      </c>
      <c r="B51" t="s">
        <v>5</v>
      </c>
      <c r="C51">
        <v>15</v>
      </c>
      <c r="D51" t="s">
        <v>87</v>
      </c>
      <c r="E51" t="s">
        <v>1309</v>
      </c>
      <c r="F51" t="s">
        <v>10</v>
      </c>
      <c r="G51" t="s">
        <v>102</v>
      </c>
      <c r="H51" t="s">
        <v>255</v>
      </c>
      <c r="I51">
        <f>FIND("REV",Table_Query_from_m2mdata013[[#This Row],[fdescmemo]])</f>
        <v>2</v>
      </c>
      <c r="J51">
        <f>FIND("REV",Table_Query_from_m2mdata013[[#This Row],[fdesc]])</f>
        <v>49</v>
      </c>
      <c r="K51">
        <f>FIND("`REV",Table_Query_from_m2mdata013[[#This Row],[fdescmemo]])</f>
        <v>1</v>
      </c>
      <c r="L51" t="e">
        <f>FIND("`REV",Table_Query_from_m2mdata013[[#This Row],[fdesc]])</f>
        <v>#VALUE!</v>
      </c>
      <c r="M5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51" t="str">
        <f>IF(Table_Query_from_m2mdata013[[#This Row],[fpartrev]]="NS",Table_Query_from_m2mdata013[[#This Row],[SELECT]],Table_Query_from_m2mdata013[[#This Row],[fpartrev]])</f>
        <v>001</v>
      </c>
      <c r="O51" s="2" t="str">
        <f>CONCATENATE("DMG ",Table_Query_from_m2mdata013[[#This Row],[fpartnoOriginal]])</f>
        <v>DMG SULL-02250217-886</v>
      </c>
    </row>
    <row r="52" spans="1:15" x14ac:dyDescent="0.25">
      <c r="A52" t="s">
        <v>780</v>
      </c>
      <c r="B52" t="s">
        <v>5</v>
      </c>
      <c r="C52">
        <v>3</v>
      </c>
      <c r="D52" t="s">
        <v>87</v>
      </c>
      <c r="E52" t="s">
        <v>782</v>
      </c>
      <c r="F52" t="s">
        <v>10</v>
      </c>
      <c r="G52" t="s">
        <v>310</v>
      </c>
      <c r="H52" t="s">
        <v>781</v>
      </c>
      <c r="I52">
        <f>FIND("REV",Table_Query_from_m2mdata013[[#This Row],[fdescmemo]])</f>
        <v>2</v>
      </c>
      <c r="J52">
        <f>FIND("REV",Table_Query_from_m2mdata013[[#This Row],[fdesc]])</f>
        <v>46</v>
      </c>
      <c r="K52">
        <f>FIND("`REV",Table_Query_from_m2mdata013[[#This Row],[fdescmemo]])</f>
        <v>1</v>
      </c>
      <c r="L52" t="e">
        <f>FIND("`REV",Table_Query_from_m2mdata013[[#This Row],[fdesc]])</f>
        <v>#VALUE!</v>
      </c>
      <c r="M5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52" t="str">
        <f>IF(Table_Query_from_m2mdata013[[#This Row],[fpartrev]]="NS",Table_Query_from_m2mdata013[[#This Row],[SELECT]],Table_Query_from_m2mdata013[[#This Row],[fpartrev]])</f>
        <v>000</v>
      </c>
      <c r="O52" s="2" t="str">
        <f>CONCATENATE("DMG ",Table_Query_from_m2mdata013[[#This Row],[fpartnoOriginal]])</f>
        <v>DMG SULL-1006-4742</v>
      </c>
    </row>
    <row r="53" spans="1:15" x14ac:dyDescent="0.25">
      <c r="A53" t="s">
        <v>863</v>
      </c>
      <c r="B53" t="s">
        <v>5</v>
      </c>
      <c r="C53">
        <v>3</v>
      </c>
      <c r="D53" t="s">
        <v>87</v>
      </c>
      <c r="E53" t="s">
        <v>865</v>
      </c>
      <c r="F53" t="s">
        <v>10</v>
      </c>
      <c r="G53" t="s">
        <v>1452</v>
      </c>
      <c r="H53" t="s">
        <v>864</v>
      </c>
      <c r="I53">
        <f>FIND("REV",Table_Query_from_m2mdata013[[#This Row],[fdescmemo]])</f>
        <v>2</v>
      </c>
      <c r="J53">
        <f>FIND("REV",Table_Query_from_m2mdata013[[#This Row],[fdesc]])</f>
        <v>47</v>
      </c>
      <c r="K53">
        <f>FIND("`REV",Table_Query_from_m2mdata013[[#This Row],[fdescmemo]])</f>
        <v>1</v>
      </c>
      <c r="L53" t="e">
        <f>FIND("`REV",Table_Query_from_m2mdata013[[#This Row],[fdesc]])</f>
        <v>#VALUE!</v>
      </c>
      <c r="M5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53" t="str">
        <f>IF(Table_Query_from_m2mdata013[[#This Row],[fpartrev]]="NS",Table_Query_from_m2mdata013[[#This Row],[SELECT]],Table_Query_from_m2mdata013[[#This Row],[fpartrev]])</f>
        <v>000</v>
      </c>
      <c r="O53" s="2" t="str">
        <f>CONCATENATE("DMG ",Table_Query_from_m2mdata013[[#This Row],[fpartnoOriginal]])</f>
        <v>DMG SULL-1006-5567</v>
      </c>
    </row>
    <row r="54" spans="1:15" x14ac:dyDescent="0.25">
      <c r="A54" t="s">
        <v>866</v>
      </c>
      <c r="B54" t="s">
        <v>5</v>
      </c>
      <c r="C54">
        <v>3</v>
      </c>
      <c r="D54" t="s">
        <v>87</v>
      </c>
      <c r="E54" t="s">
        <v>979</v>
      </c>
      <c r="F54" t="s">
        <v>10</v>
      </c>
      <c r="G54" t="s">
        <v>310</v>
      </c>
      <c r="H54" t="s">
        <v>867</v>
      </c>
      <c r="I54">
        <f>FIND("REV",Table_Query_from_m2mdata013[[#This Row],[fdescmemo]])</f>
        <v>2</v>
      </c>
      <c r="J54">
        <f>FIND("REV",Table_Query_from_m2mdata013[[#This Row],[fdesc]])</f>
        <v>50</v>
      </c>
      <c r="K54">
        <f>FIND("`REV",Table_Query_from_m2mdata013[[#This Row],[fdescmemo]])</f>
        <v>1</v>
      </c>
      <c r="L54" t="e">
        <f>FIND("`REV",Table_Query_from_m2mdata013[[#This Row],[fdesc]])</f>
        <v>#VALUE!</v>
      </c>
      <c r="M5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54" t="str">
        <f>IF(Table_Query_from_m2mdata013[[#This Row],[fpartrev]]="NS",Table_Query_from_m2mdata013[[#This Row],[SELECT]],Table_Query_from_m2mdata013[[#This Row],[fpartrev]])</f>
        <v>000</v>
      </c>
      <c r="O54" s="2" t="str">
        <f>CONCATENATE("DMG ",Table_Query_from_m2mdata013[[#This Row],[fpartnoOriginal]])</f>
        <v>DMG SULL-1006-6010</v>
      </c>
    </row>
    <row r="55" spans="1:15" x14ac:dyDescent="0.25">
      <c r="A55" t="s">
        <v>980</v>
      </c>
      <c r="B55" t="s">
        <v>5</v>
      </c>
      <c r="C55">
        <v>1</v>
      </c>
      <c r="D55" t="s">
        <v>87</v>
      </c>
      <c r="E55" t="s">
        <v>867</v>
      </c>
      <c r="F55" t="s">
        <v>10</v>
      </c>
      <c r="G55" t="s">
        <v>981</v>
      </c>
      <c r="H55" t="s">
        <v>120</v>
      </c>
      <c r="I55" t="e">
        <f>FIND("REV",Table_Query_from_m2mdata013[[#This Row],[fdescmemo]])</f>
        <v>#VALUE!</v>
      </c>
      <c r="J55" t="e">
        <f>FIND("REV",Table_Query_from_m2mdata013[[#This Row],[fdesc]])</f>
        <v>#VALUE!</v>
      </c>
      <c r="K55" t="e">
        <f>FIND("`REV",Table_Query_from_m2mdata013[[#This Row],[fdescmemo]])</f>
        <v>#VALUE!</v>
      </c>
      <c r="L55" t="e">
        <f>FIND("`REV",Table_Query_from_m2mdata013[[#This Row],[fdesc]])</f>
        <v>#VALUE!</v>
      </c>
      <c r="M5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5" t="e">
        <f>IF(Table_Query_from_m2mdata013[[#This Row],[fpartrev]]="NS",Table_Query_from_m2mdata013[[#This Row],[SELECT]],Table_Query_from_m2mdata013[[#This Row],[fpartrev]])</f>
        <v>#VALUE!</v>
      </c>
      <c r="O55" s="2" t="str">
        <f>CONCATENATE("DMG ",Table_Query_from_m2mdata013[[#This Row],[fpartnoOriginal]])</f>
        <v>DMG REMAKE1</v>
      </c>
    </row>
    <row r="56" spans="1:15" x14ac:dyDescent="0.25">
      <c r="A56" t="s">
        <v>868</v>
      </c>
      <c r="B56" t="s">
        <v>5</v>
      </c>
      <c r="C56">
        <v>3</v>
      </c>
      <c r="D56" t="s">
        <v>87</v>
      </c>
      <c r="E56" t="s">
        <v>982</v>
      </c>
      <c r="F56" t="s">
        <v>10</v>
      </c>
      <c r="G56" t="s">
        <v>1349</v>
      </c>
      <c r="H56" t="s">
        <v>869</v>
      </c>
      <c r="I56">
        <f>FIND("REV",Table_Query_from_m2mdata013[[#This Row],[fdescmemo]])</f>
        <v>2</v>
      </c>
      <c r="J56">
        <f>FIND("REV",Table_Query_from_m2mdata013[[#This Row],[fdesc]])</f>
        <v>50</v>
      </c>
      <c r="K56">
        <f>FIND("`REV",Table_Query_from_m2mdata013[[#This Row],[fdescmemo]])</f>
        <v>1</v>
      </c>
      <c r="L56" t="e">
        <f>FIND("`REV",Table_Query_from_m2mdata013[[#This Row],[fdesc]])</f>
        <v>#VALUE!</v>
      </c>
      <c r="M5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56" t="str">
        <f>IF(Table_Query_from_m2mdata013[[#This Row],[fpartrev]]="NS",Table_Query_from_m2mdata013[[#This Row],[SELECT]],Table_Query_from_m2mdata013[[#This Row],[fpartrev]])</f>
        <v>000</v>
      </c>
      <c r="O56" s="2" t="str">
        <f>CONCATENATE("DMG ",Table_Query_from_m2mdata013[[#This Row],[fpartnoOriginal]])</f>
        <v>DMG SULL-1006-5990</v>
      </c>
    </row>
    <row r="57" spans="1:15" x14ac:dyDescent="0.25">
      <c r="A57" t="s">
        <v>983</v>
      </c>
      <c r="B57" t="s">
        <v>5</v>
      </c>
      <c r="C57">
        <v>1</v>
      </c>
      <c r="D57" t="s">
        <v>87</v>
      </c>
      <c r="E57" t="s">
        <v>869</v>
      </c>
      <c r="F57" t="s">
        <v>10</v>
      </c>
      <c r="G57" t="s">
        <v>984</v>
      </c>
      <c r="H57" t="s">
        <v>120</v>
      </c>
      <c r="I57" t="e">
        <f>FIND("REV",Table_Query_from_m2mdata013[[#This Row],[fdescmemo]])</f>
        <v>#VALUE!</v>
      </c>
      <c r="J57" t="e">
        <f>FIND("REV",Table_Query_from_m2mdata013[[#This Row],[fdesc]])</f>
        <v>#VALUE!</v>
      </c>
      <c r="K57" t="e">
        <f>FIND("`REV",Table_Query_from_m2mdata013[[#This Row],[fdescmemo]])</f>
        <v>#VALUE!</v>
      </c>
      <c r="L57" t="e">
        <f>FIND("`REV",Table_Query_from_m2mdata013[[#This Row],[fdesc]])</f>
        <v>#VALUE!</v>
      </c>
      <c r="M57"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 t="e">
        <f>IF(Table_Query_from_m2mdata013[[#This Row],[fpartrev]]="NS",Table_Query_from_m2mdata013[[#This Row],[SELECT]],Table_Query_from_m2mdata013[[#This Row],[fpartrev]])</f>
        <v>#VALUE!</v>
      </c>
      <c r="O57" s="2" t="str">
        <f>CONCATENATE("DMG ",Table_Query_from_m2mdata013[[#This Row],[fpartnoOriginal]])</f>
        <v>DMG REMAKE1</v>
      </c>
    </row>
    <row r="58" spans="1:15" x14ac:dyDescent="0.25">
      <c r="A58" t="s">
        <v>870</v>
      </c>
      <c r="B58" t="s">
        <v>5</v>
      </c>
      <c r="C58">
        <v>3</v>
      </c>
      <c r="D58" t="s">
        <v>87</v>
      </c>
      <c r="E58" t="s">
        <v>1350</v>
      </c>
      <c r="F58" t="s">
        <v>10</v>
      </c>
      <c r="G58" t="s">
        <v>1453</v>
      </c>
      <c r="H58" t="s">
        <v>871</v>
      </c>
      <c r="I58">
        <f>FIND("REV",Table_Query_from_m2mdata013[[#This Row],[fdescmemo]])</f>
        <v>2</v>
      </c>
      <c r="J58">
        <f>FIND("REV",Table_Query_from_m2mdata013[[#This Row],[fdesc]])</f>
        <v>43</v>
      </c>
      <c r="K58">
        <f>FIND("`REV",Table_Query_from_m2mdata013[[#This Row],[fdescmemo]])</f>
        <v>1</v>
      </c>
      <c r="L58" t="e">
        <f>FIND("`REV",Table_Query_from_m2mdata013[[#This Row],[fdesc]])</f>
        <v>#VALUE!</v>
      </c>
      <c r="M5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58" t="str">
        <f>IF(Table_Query_from_m2mdata013[[#This Row],[fpartrev]]="NS",Table_Query_from_m2mdata013[[#This Row],[SELECT]],Table_Query_from_m2mdata013[[#This Row],[fpartrev]])</f>
        <v>000</v>
      </c>
      <c r="O58" s="2" t="str">
        <f>CONCATENATE("DMG ",Table_Query_from_m2mdata013[[#This Row],[fpartnoOriginal]])</f>
        <v>DMG SULL-1006-7106</v>
      </c>
    </row>
    <row r="59" spans="1:15" x14ac:dyDescent="0.25">
      <c r="A59" t="s">
        <v>1660</v>
      </c>
      <c r="B59" t="s">
        <v>231</v>
      </c>
      <c r="C59">
        <v>1</v>
      </c>
      <c r="D59" t="s">
        <v>87</v>
      </c>
      <c r="E59" t="s">
        <v>871</v>
      </c>
      <c r="F59" t="s">
        <v>231</v>
      </c>
      <c r="G59" t="s">
        <v>1661</v>
      </c>
      <c r="H59" t="s">
        <v>121</v>
      </c>
      <c r="I59" t="e">
        <f>FIND("REV",Table_Query_from_m2mdata013[[#This Row],[fdescmemo]])</f>
        <v>#VALUE!</v>
      </c>
      <c r="J59" t="e">
        <f>FIND("REV",Table_Query_from_m2mdata013[[#This Row],[fdesc]])</f>
        <v>#VALUE!</v>
      </c>
      <c r="K59" t="e">
        <f>FIND("`REV",Table_Query_from_m2mdata013[[#This Row],[fdescmemo]])</f>
        <v>#VALUE!</v>
      </c>
      <c r="L59" t="e">
        <f>FIND("`REV",Table_Query_from_m2mdata013[[#This Row],[fdesc]])</f>
        <v>#VALUE!</v>
      </c>
      <c r="M59"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 t="str">
        <f>IF(Table_Query_from_m2mdata013[[#This Row],[fpartrev]]="NS",Table_Query_from_m2mdata013[[#This Row],[SELECT]],Table_Query_from_m2mdata013[[#This Row],[fpartrev]])</f>
        <v>000</v>
      </c>
      <c r="O59" s="2" t="str">
        <f>CONCATENATE("DMG ",Table_Query_from_m2mdata013[[#This Row],[fpartnoOriginal]])</f>
        <v>DMG REWORK1</v>
      </c>
    </row>
    <row r="60" spans="1:15" x14ac:dyDescent="0.25">
      <c r="A60" t="s">
        <v>872</v>
      </c>
      <c r="B60" t="s">
        <v>5</v>
      </c>
      <c r="C60">
        <v>3</v>
      </c>
      <c r="D60" t="s">
        <v>87</v>
      </c>
      <c r="E60" t="s">
        <v>874</v>
      </c>
      <c r="F60" t="s">
        <v>10</v>
      </c>
      <c r="G60" t="s">
        <v>1454</v>
      </c>
      <c r="H60" t="s">
        <v>873</v>
      </c>
      <c r="I60">
        <f>FIND("REV",Table_Query_from_m2mdata013[[#This Row],[fdescmemo]])</f>
        <v>2</v>
      </c>
      <c r="J60">
        <f>FIND("REV",Table_Query_from_m2mdata013[[#This Row],[fdesc]])</f>
        <v>45</v>
      </c>
      <c r="K60">
        <f>FIND("`REV",Table_Query_from_m2mdata013[[#This Row],[fdescmemo]])</f>
        <v>1</v>
      </c>
      <c r="L60" t="e">
        <f>FIND("`REV",Table_Query_from_m2mdata013[[#This Row],[fdesc]])</f>
        <v>#VALUE!</v>
      </c>
      <c r="M6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60" t="str">
        <f>IF(Table_Query_from_m2mdata013[[#This Row],[fpartrev]]="NS",Table_Query_from_m2mdata013[[#This Row],[SELECT]],Table_Query_from_m2mdata013[[#This Row],[fpartrev]])</f>
        <v>000</v>
      </c>
      <c r="O60" s="2" t="str">
        <f>CONCATENATE("DMG ",Table_Query_from_m2mdata013[[#This Row],[fpartnoOriginal]])</f>
        <v>DMG SULL-1006-4657</v>
      </c>
    </row>
    <row r="61" spans="1:15" x14ac:dyDescent="0.25">
      <c r="A61" t="s">
        <v>1662</v>
      </c>
      <c r="B61" t="s">
        <v>5</v>
      </c>
      <c r="C61">
        <v>1</v>
      </c>
      <c r="D61" t="s">
        <v>87</v>
      </c>
      <c r="E61" t="s">
        <v>873</v>
      </c>
      <c r="F61" t="s">
        <v>10</v>
      </c>
      <c r="G61" t="s">
        <v>1661</v>
      </c>
      <c r="H61" t="s">
        <v>1663</v>
      </c>
      <c r="I61" t="e">
        <f>FIND("REV",Table_Query_from_m2mdata013[[#This Row],[fdescmemo]])</f>
        <v>#VALUE!</v>
      </c>
      <c r="J61" t="e">
        <f>FIND("REV",Table_Query_from_m2mdata013[[#This Row],[fdesc]])</f>
        <v>#VALUE!</v>
      </c>
      <c r="K61" t="e">
        <f>FIND("`REV",Table_Query_from_m2mdata013[[#This Row],[fdescmemo]])</f>
        <v>#VALUE!</v>
      </c>
      <c r="L61" t="e">
        <f>FIND("`REV",Table_Query_from_m2mdata013[[#This Row],[fdesc]])</f>
        <v>#VALUE!</v>
      </c>
      <c r="M61"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1" t="e">
        <f>IF(Table_Query_from_m2mdata013[[#This Row],[fpartrev]]="NS",Table_Query_from_m2mdata013[[#This Row],[SELECT]],Table_Query_from_m2mdata013[[#This Row],[fpartrev]])</f>
        <v>#VALUE!</v>
      </c>
      <c r="O61" s="2" t="str">
        <f>CONCATENATE("DMG ",Table_Query_from_m2mdata013[[#This Row],[fpartnoOriginal]])</f>
        <v>DMG REWORK3</v>
      </c>
    </row>
    <row r="62" spans="1:15" x14ac:dyDescent="0.25">
      <c r="A62" t="s">
        <v>985</v>
      </c>
      <c r="B62" t="s">
        <v>5</v>
      </c>
      <c r="C62">
        <v>3</v>
      </c>
      <c r="D62" t="s">
        <v>87</v>
      </c>
      <c r="E62" t="s">
        <v>987</v>
      </c>
      <c r="F62" t="s">
        <v>10</v>
      </c>
      <c r="G62" t="s">
        <v>310</v>
      </c>
      <c r="H62" t="s">
        <v>986</v>
      </c>
      <c r="I62">
        <f>FIND("REV",Table_Query_from_m2mdata013[[#This Row],[fdescmemo]])</f>
        <v>2</v>
      </c>
      <c r="J62">
        <f>FIND("REV",Table_Query_from_m2mdata013[[#This Row],[fdesc]])</f>
        <v>49</v>
      </c>
      <c r="K62">
        <f>FIND("`REV",Table_Query_from_m2mdata013[[#This Row],[fdescmemo]])</f>
        <v>1</v>
      </c>
      <c r="L62" t="e">
        <f>FIND("`REV",Table_Query_from_m2mdata013[[#This Row],[fdesc]])</f>
        <v>#VALUE!</v>
      </c>
      <c r="M6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62" t="str">
        <f>IF(Table_Query_from_m2mdata013[[#This Row],[fpartrev]]="NS",Table_Query_from_m2mdata013[[#This Row],[SELECT]],Table_Query_from_m2mdata013[[#This Row],[fpartrev]])</f>
        <v>000</v>
      </c>
      <c r="O62" s="2" t="str">
        <f>CONCATENATE("DMG ",Table_Query_from_m2mdata013[[#This Row],[fpartnoOriginal]])</f>
        <v>DMG SULL-1005-3351</v>
      </c>
    </row>
    <row r="63" spans="1:15" x14ac:dyDescent="0.25">
      <c r="A63" t="s">
        <v>1186</v>
      </c>
      <c r="B63" t="s">
        <v>231</v>
      </c>
      <c r="C63">
        <v>1</v>
      </c>
      <c r="D63" t="s">
        <v>87</v>
      </c>
      <c r="E63" t="s">
        <v>986</v>
      </c>
      <c r="F63" t="s">
        <v>231</v>
      </c>
      <c r="G63" t="s">
        <v>1187</v>
      </c>
      <c r="H63" t="s">
        <v>121</v>
      </c>
      <c r="I63" t="e">
        <f>FIND("REV",Table_Query_from_m2mdata013[[#This Row],[fdescmemo]])</f>
        <v>#VALUE!</v>
      </c>
      <c r="J63" t="e">
        <f>FIND("REV",Table_Query_from_m2mdata013[[#This Row],[fdesc]])</f>
        <v>#VALUE!</v>
      </c>
      <c r="K63" t="e">
        <f>FIND("`REV",Table_Query_from_m2mdata013[[#This Row],[fdescmemo]])</f>
        <v>#VALUE!</v>
      </c>
      <c r="L63" t="e">
        <f>FIND("`REV",Table_Query_from_m2mdata013[[#This Row],[fdesc]])</f>
        <v>#VALUE!</v>
      </c>
      <c r="M63"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 t="str">
        <f>IF(Table_Query_from_m2mdata013[[#This Row],[fpartrev]]="NS",Table_Query_from_m2mdata013[[#This Row],[SELECT]],Table_Query_from_m2mdata013[[#This Row],[fpartrev]])</f>
        <v>000</v>
      </c>
      <c r="O63" s="2" t="str">
        <f>CONCATENATE("DMG ",Table_Query_from_m2mdata013[[#This Row],[fpartnoOriginal]])</f>
        <v>DMG REWORK1</v>
      </c>
    </row>
    <row r="64" spans="1:15" x14ac:dyDescent="0.25">
      <c r="A64" t="s">
        <v>841</v>
      </c>
      <c r="B64" t="s">
        <v>5</v>
      </c>
      <c r="C64">
        <v>6</v>
      </c>
      <c r="D64" t="s">
        <v>87</v>
      </c>
      <c r="E64" t="s">
        <v>843</v>
      </c>
      <c r="F64" t="s">
        <v>10</v>
      </c>
      <c r="G64" t="s">
        <v>310</v>
      </c>
      <c r="H64" t="s">
        <v>842</v>
      </c>
      <c r="I64">
        <f>FIND("REV",Table_Query_from_m2mdata013[[#This Row],[fdescmemo]])</f>
        <v>2</v>
      </c>
      <c r="J64">
        <f>FIND("REV",Table_Query_from_m2mdata013[[#This Row],[fdesc]])</f>
        <v>40</v>
      </c>
      <c r="K64">
        <f>FIND("`REV",Table_Query_from_m2mdata013[[#This Row],[fdescmemo]])</f>
        <v>1</v>
      </c>
      <c r="L64" t="e">
        <f>FIND("`REV",Table_Query_from_m2mdata013[[#This Row],[fdesc]])</f>
        <v>#VALUE!</v>
      </c>
      <c r="M6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64" t="str">
        <f>IF(Table_Query_from_m2mdata013[[#This Row],[fpartrev]]="NS",Table_Query_from_m2mdata013[[#This Row],[SELECT]],Table_Query_from_m2mdata013[[#This Row],[fpartrev]])</f>
        <v>000</v>
      </c>
      <c r="O64" s="2" t="str">
        <f>CONCATENATE("DMG ",Table_Query_from_m2mdata013[[#This Row],[fpartnoOriginal]])</f>
        <v>DMG SULL-1006-5962</v>
      </c>
    </row>
    <row r="65" spans="1:15" x14ac:dyDescent="0.25">
      <c r="A65" t="s">
        <v>1351</v>
      </c>
      <c r="B65" t="s">
        <v>5</v>
      </c>
      <c r="C65">
        <v>15</v>
      </c>
      <c r="D65" t="s">
        <v>87</v>
      </c>
      <c r="E65" t="s">
        <v>1353</v>
      </c>
      <c r="F65" t="s">
        <v>10</v>
      </c>
      <c r="G65" t="s">
        <v>1354</v>
      </c>
      <c r="H65" t="s">
        <v>1352</v>
      </c>
      <c r="I65">
        <f>FIND("REV",Table_Query_from_m2mdata013[[#This Row],[fdescmemo]])</f>
        <v>2</v>
      </c>
      <c r="J65">
        <f>FIND("REV",Table_Query_from_m2mdata013[[#This Row],[fdesc]])</f>
        <v>30</v>
      </c>
      <c r="K65">
        <f>FIND("`REV",Table_Query_from_m2mdata013[[#This Row],[fdescmemo]])</f>
        <v>1</v>
      </c>
      <c r="L65" t="e">
        <f>FIND("`REV",Table_Query_from_m2mdata013[[#This Row],[fdesc]])</f>
        <v>#VALUE!</v>
      </c>
      <c r="M6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005</v>
      </c>
      <c r="N65" t="str">
        <f>IF(Table_Query_from_m2mdata013[[#This Row],[fpartrev]]="NS",Table_Query_from_m2mdata013[[#This Row],[SELECT]],Table_Query_from_m2mdata013[[#This Row],[fpartrev]])</f>
        <v>005</v>
      </c>
      <c r="O65" s="2" t="str">
        <f>CONCATENATE("DMG ",Table_Query_from_m2mdata013[[#This Row],[fpartnoOriginal]])</f>
        <v>DMG SPI-00947-047WMS</v>
      </c>
    </row>
    <row r="66" spans="1:15" x14ac:dyDescent="0.25">
      <c r="A66" t="s">
        <v>1716</v>
      </c>
      <c r="B66" t="s">
        <v>231</v>
      </c>
      <c r="C66">
        <v>1</v>
      </c>
      <c r="D66" t="s">
        <v>87</v>
      </c>
      <c r="E66" t="s">
        <v>1352</v>
      </c>
      <c r="F66" t="s">
        <v>231</v>
      </c>
      <c r="G66" t="s">
        <v>1717</v>
      </c>
      <c r="H66" t="s">
        <v>121</v>
      </c>
      <c r="I66" t="e">
        <f>FIND("REV",Table_Query_from_m2mdata013[[#This Row],[fdescmemo]])</f>
        <v>#VALUE!</v>
      </c>
      <c r="J66" t="e">
        <f>FIND("REV",Table_Query_from_m2mdata013[[#This Row],[fdesc]])</f>
        <v>#VALUE!</v>
      </c>
      <c r="K66" t="e">
        <f>FIND("`REV",Table_Query_from_m2mdata013[[#This Row],[fdescmemo]])</f>
        <v>#VALUE!</v>
      </c>
      <c r="L66" t="e">
        <f>FIND("`REV",Table_Query_from_m2mdata013[[#This Row],[fdesc]])</f>
        <v>#VALUE!</v>
      </c>
      <c r="M66"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 t="str">
        <f>IF(Table_Query_from_m2mdata013[[#This Row],[fpartrev]]="NS",Table_Query_from_m2mdata013[[#This Row],[SELECT]],Table_Query_from_m2mdata013[[#This Row],[fpartrev]])</f>
        <v>000</v>
      </c>
      <c r="O66" s="2" t="str">
        <f>CONCATENATE("DMG ",Table_Query_from_m2mdata013[[#This Row],[fpartnoOriginal]])</f>
        <v>DMG REWORK1</v>
      </c>
    </row>
    <row r="67" spans="1:15" x14ac:dyDescent="0.25">
      <c r="A67" t="s">
        <v>875</v>
      </c>
      <c r="B67" t="s">
        <v>5</v>
      </c>
      <c r="C67">
        <v>1</v>
      </c>
      <c r="D67" t="s">
        <v>87</v>
      </c>
      <c r="E67" t="s">
        <v>876</v>
      </c>
      <c r="F67" t="s">
        <v>10</v>
      </c>
      <c r="G67" t="s">
        <v>101</v>
      </c>
      <c r="H67" t="s">
        <v>588</v>
      </c>
      <c r="I67">
        <f>FIND("REV",Table_Query_from_m2mdata013[[#This Row],[fdescmemo]])</f>
        <v>2</v>
      </c>
      <c r="J67">
        <f>FIND("REV",Table_Query_from_m2mdata013[[#This Row],[fdesc]])</f>
        <v>69</v>
      </c>
      <c r="K67">
        <f>FIND("`REV",Table_Query_from_m2mdata013[[#This Row],[fdescmemo]])</f>
        <v>1</v>
      </c>
      <c r="L67" t="e">
        <f>FIND("`REV",Table_Query_from_m2mdata013[[#This Row],[fdesc]])</f>
        <v>#VALUE!</v>
      </c>
      <c r="M6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67" t="str">
        <f>IF(Table_Query_from_m2mdata013[[#This Row],[fpartrev]]="NS",Table_Query_from_m2mdata013[[#This Row],[SELECT]],Table_Query_from_m2mdata013[[#This Row],[fpartrev]])</f>
        <v>002</v>
      </c>
      <c r="O67" s="2" t="str">
        <f>CONCATENATE("DMG ",Table_Query_from_m2mdata013[[#This Row],[fpartnoOriginal]])</f>
        <v>DMG SULL-02250194-605</v>
      </c>
    </row>
    <row r="68" spans="1:15" x14ac:dyDescent="0.25">
      <c r="A68" t="s">
        <v>844</v>
      </c>
      <c r="B68" t="s">
        <v>5</v>
      </c>
      <c r="C68">
        <v>200</v>
      </c>
      <c r="D68" t="s">
        <v>87</v>
      </c>
      <c r="E68" t="s">
        <v>846</v>
      </c>
      <c r="F68" t="s">
        <v>10</v>
      </c>
      <c r="G68" t="s">
        <v>448</v>
      </c>
      <c r="H68" t="s">
        <v>845</v>
      </c>
      <c r="I68">
        <f>FIND("REV",Table_Query_from_m2mdata013[[#This Row],[fdescmemo]])</f>
        <v>2</v>
      </c>
      <c r="J68">
        <f>FIND("REV",Table_Query_from_m2mdata013[[#This Row],[fdesc]])</f>
        <v>53</v>
      </c>
      <c r="K68">
        <f>FIND("`REV",Table_Query_from_m2mdata013[[#This Row],[fdescmemo]])</f>
        <v>1</v>
      </c>
      <c r="L68" t="e">
        <f>FIND("`REV",Table_Query_from_m2mdata013[[#This Row],[fdesc]])</f>
        <v>#VALUE!</v>
      </c>
      <c r="M6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68" t="str">
        <f>IF(Table_Query_from_m2mdata013[[#This Row],[fpartrev]]="NS",Table_Query_from_m2mdata013[[#This Row],[SELECT]],Table_Query_from_m2mdata013[[#This Row],[fpartrev]])</f>
        <v>00B</v>
      </c>
      <c r="O68" s="2" t="str">
        <f>CONCATENATE("DMG ",Table_Query_from_m2mdata013[[#This Row],[fpartnoOriginal]])</f>
        <v>DMG 4187175</v>
      </c>
    </row>
    <row r="69" spans="1:15" x14ac:dyDescent="0.25">
      <c r="A69" t="s">
        <v>1455</v>
      </c>
      <c r="B69" t="s">
        <v>5</v>
      </c>
      <c r="C69">
        <v>20</v>
      </c>
      <c r="D69" t="s">
        <v>87</v>
      </c>
      <c r="E69" t="s">
        <v>1456</v>
      </c>
      <c r="F69" t="s">
        <v>10</v>
      </c>
      <c r="G69" t="s">
        <v>1457</v>
      </c>
      <c r="H69" t="s">
        <v>1315</v>
      </c>
      <c r="I69">
        <f>FIND("REV",Table_Query_from_m2mdata013[[#This Row],[fdescmemo]])</f>
        <v>2</v>
      </c>
      <c r="J69" t="e">
        <f>FIND("REV",Table_Query_from_m2mdata013[[#This Row],[fdesc]])</f>
        <v>#VALUE!</v>
      </c>
      <c r="K69">
        <f>FIND("`REV",Table_Query_from_m2mdata013[[#This Row],[fdescmemo]])</f>
        <v>1</v>
      </c>
      <c r="L69" t="e">
        <f>FIND("`REV",Table_Query_from_m2mdata013[[#This Row],[fdesc]])</f>
        <v>#VALUE!</v>
      </c>
      <c r="M6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69" t="str">
        <f>IF(Table_Query_from_m2mdata013[[#This Row],[fpartrev]]="NS",Table_Query_from_m2mdata013[[#This Row],[SELECT]],Table_Query_from_m2mdata013[[#This Row],[fpartrev]])</f>
        <v>014</v>
      </c>
      <c r="O69" s="2" t="str">
        <f>CONCATENATE("DMG ",Table_Query_from_m2mdata013[[#This Row],[fpartnoOriginal]])</f>
        <v>DMG SULL-02250214-300</v>
      </c>
    </row>
    <row r="70" spans="1:15" x14ac:dyDescent="0.25">
      <c r="A70" t="s">
        <v>2168</v>
      </c>
      <c r="B70" t="s">
        <v>45</v>
      </c>
      <c r="C70">
        <v>10</v>
      </c>
      <c r="D70" t="s">
        <v>87</v>
      </c>
      <c r="E70" t="s">
        <v>2169</v>
      </c>
      <c r="F70" t="s">
        <v>45</v>
      </c>
      <c r="G70" t="s">
        <v>1503</v>
      </c>
      <c r="H70" t="s">
        <v>662</v>
      </c>
      <c r="I70" t="e">
        <f>FIND("REV",Table_Query_from_m2mdata013[[#This Row],[fdescmemo]])</f>
        <v>#VALUE!</v>
      </c>
      <c r="J70" t="e">
        <f>FIND("REV",Table_Query_from_m2mdata013[[#This Row],[fdesc]])</f>
        <v>#VALUE!</v>
      </c>
      <c r="K70" t="e">
        <f>FIND("`REV",Table_Query_from_m2mdata013[[#This Row],[fdescmemo]])</f>
        <v>#VALUE!</v>
      </c>
      <c r="L70" t="e">
        <f>FIND("`REV",Table_Query_from_m2mdata013[[#This Row],[fdesc]])</f>
        <v>#VALUE!</v>
      </c>
      <c r="M70"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 t="str">
        <f>IF(Table_Query_from_m2mdata013[[#This Row],[fpartrev]]="NS",Table_Query_from_m2mdata013[[#This Row],[SELECT]],Table_Query_from_m2mdata013[[#This Row],[fpartrev]])</f>
        <v>03</v>
      </c>
      <c r="O70" s="2" t="str">
        <f>CONCATENATE("DMG ",Table_Query_from_m2mdata013[[#This Row],[fpartnoOriginal]])</f>
        <v>DMG SULL-02250157-350</v>
      </c>
    </row>
    <row r="71" spans="1:15" x14ac:dyDescent="0.25">
      <c r="A71" t="s">
        <v>2392</v>
      </c>
      <c r="B71" t="s">
        <v>5</v>
      </c>
      <c r="C71">
        <v>1</v>
      </c>
      <c r="D71" t="s">
        <v>87</v>
      </c>
      <c r="E71" t="s">
        <v>662</v>
      </c>
      <c r="F71" t="s">
        <v>10</v>
      </c>
      <c r="G71" t="s">
        <v>2393</v>
      </c>
      <c r="H71" t="s">
        <v>120</v>
      </c>
      <c r="I71" t="e">
        <f>FIND("REV",Table_Query_from_m2mdata013[[#This Row],[fdescmemo]])</f>
        <v>#VALUE!</v>
      </c>
      <c r="J71" t="e">
        <f>FIND("REV",Table_Query_from_m2mdata013[[#This Row],[fdesc]])</f>
        <v>#VALUE!</v>
      </c>
      <c r="K71" t="e">
        <f>FIND("`REV",Table_Query_from_m2mdata013[[#This Row],[fdescmemo]])</f>
        <v>#VALUE!</v>
      </c>
      <c r="L71" t="e">
        <f>FIND("`REV",Table_Query_from_m2mdata013[[#This Row],[fdesc]])</f>
        <v>#VALUE!</v>
      </c>
      <c r="M71"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 t="e">
        <f>IF(Table_Query_from_m2mdata013[[#This Row],[fpartrev]]="NS",Table_Query_from_m2mdata013[[#This Row],[SELECT]],Table_Query_from_m2mdata013[[#This Row],[fpartrev]])</f>
        <v>#VALUE!</v>
      </c>
      <c r="O71" s="2" t="str">
        <f>CONCATENATE("DMG ",Table_Query_from_m2mdata013[[#This Row],[fpartnoOriginal]])</f>
        <v>DMG REMAKE1</v>
      </c>
    </row>
    <row r="72" spans="1:15" x14ac:dyDescent="0.25">
      <c r="A72" t="s">
        <v>877</v>
      </c>
      <c r="B72" t="s">
        <v>5</v>
      </c>
      <c r="C72">
        <v>20</v>
      </c>
      <c r="D72" t="s">
        <v>87</v>
      </c>
      <c r="E72" t="s">
        <v>879</v>
      </c>
      <c r="F72" t="s">
        <v>10</v>
      </c>
      <c r="G72" t="s">
        <v>692</v>
      </c>
      <c r="H72" t="s">
        <v>878</v>
      </c>
      <c r="I72">
        <f>FIND("REV",Table_Query_from_m2mdata013[[#This Row],[fdescmemo]])</f>
        <v>2</v>
      </c>
      <c r="J72">
        <f>FIND("REV",Table_Query_from_m2mdata013[[#This Row],[fdesc]])</f>
        <v>52</v>
      </c>
      <c r="K72">
        <f>FIND("`REV",Table_Query_from_m2mdata013[[#This Row],[fdescmemo]])</f>
        <v>1</v>
      </c>
      <c r="L72" t="e">
        <f>FIND("`REV",Table_Query_from_m2mdata013[[#This Row],[fdesc]])</f>
        <v>#VALUE!</v>
      </c>
      <c r="M7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005</v>
      </c>
      <c r="N72" t="str">
        <f>IF(Table_Query_from_m2mdata013[[#This Row],[fpartrev]]="NS",Table_Query_from_m2mdata013[[#This Row],[SELECT]],Table_Query_from_m2mdata013[[#This Row],[fpartrev]])</f>
        <v>005</v>
      </c>
      <c r="O72" s="2" t="str">
        <f>CONCATENATE("DMG ",Table_Query_from_m2mdata013[[#This Row],[fpartnoOriginal]])</f>
        <v>DMG SULL-02250246-689</v>
      </c>
    </row>
    <row r="73" spans="1:15" x14ac:dyDescent="0.25">
      <c r="A73" t="s">
        <v>693</v>
      </c>
      <c r="B73" t="s">
        <v>5</v>
      </c>
      <c r="C73">
        <v>25</v>
      </c>
      <c r="D73" t="s">
        <v>6</v>
      </c>
      <c r="E73" t="s">
        <v>695</v>
      </c>
      <c r="F73" t="s">
        <v>10</v>
      </c>
      <c r="G73" t="s">
        <v>481</v>
      </c>
      <c r="H73" t="s">
        <v>694</v>
      </c>
      <c r="I73">
        <f>FIND("REV",Table_Query_from_m2mdata013[[#This Row],[fdescmemo]])</f>
        <v>2</v>
      </c>
      <c r="J73">
        <f>FIND("REV",Table_Query_from_m2mdata013[[#This Row],[fdesc]])</f>
        <v>37</v>
      </c>
      <c r="K73">
        <f>FIND("`REV",Table_Query_from_m2mdata013[[#This Row],[fdescmemo]])</f>
        <v>1</v>
      </c>
      <c r="L73" t="e">
        <f>FIND("`REV",Table_Query_from_m2mdata013[[#This Row],[fdesc]])</f>
        <v>#VALUE!</v>
      </c>
      <c r="M7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73" t="str">
        <f>IF(Table_Query_from_m2mdata013[[#This Row],[fpartrev]]="NS",Table_Query_from_m2mdata013[[#This Row],[SELECT]],Table_Query_from_m2mdata013[[#This Row],[fpartrev]])</f>
        <v>002</v>
      </c>
      <c r="O73" s="2" t="str">
        <f>CONCATENATE("DMG ",Table_Query_from_m2mdata013[[#This Row],[fpartnoOriginal]])</f>
        <v>DMG KRBY-623-2891</v>
      </c>
    </row>
    <row r="74" spans="1:15" x14ac:dyDescent="0.25">
      <c r="A74" t="s">
        <v>1458</v>
      </c>
      <c r="B74" t="s">
        <v>231</v>
      </c>
      <c r="C74">
        <v>1</v>
      </c>
      <c r="D74" t="s">
        <v>88</v>
      </c>
      <c r="E74" t="s">
        <v>694</v>
      </c>
      <c r="F74" t="s">
        <v>231</v>
      </c>
      <c r="G74" t="s">
        <v>1459</v>
      </c>
      <c r="H74" t="s">
        <v>121</v>
      </c>
      <c r="I74" t="e">
        <f>FIND("REV",Table_Query_from_m2mdata013[[#This Row],[fdescmemo]])</f>
        <v>#VALUE!</v>
      </c>
      <c r="J74" t="e">
        <f>FIND("REV",Table_Query_from_m2mdata013[[#This Row],[fdesc]])</f>
        <v>#VALUE!</v>
      </c>
      <c r="K74" t="e">
        <f>FIND("`REV",Table_Query_from_m2mdata013[[#This Row],[fdescmemo]])</f>
        <v>#VALUE!</v>
      </c>
      <c r="L74" t="e">
        <f>FIND("`REV",Table_Query_from_m2mdata013[[#This Row],[fdesc]])</f>
        <v>#VALUE!</v>
      </c>
      <c r="M74"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4" t="str">
        <f>IF(Table_Query_from_m2mdata013[[#This Row],[fpartrev]]="NS",Table_Query_from_m2mdata013[[#This Row],[SELECT]],Table_Query_from_m2mdata013[[#This Row],[fpartrev]])</f>
        <v>000</v>
      </c>
      <c r="O74" s="2" t="str">
        <f>CONCATENATE("DMG ",Table_Query_from_m2mdata013[[#This Row],[fpartnoOriginal]])</f>
        <v>DMG REWORK1</v>
      </c>
    </row>
    <row r="75" spans="1:15" x14ac:dyDescent="0.25">
      <c r="A75" t="s">
        <v>2020</v>
      </c>
      <c r="B75" t="s">
        <v>231</v>
      </c>
      <c r="C75">
        <v>1</v>
      </c>
      <c r="D75" t="s">
        <v>88</v>
      </c>
      <c r="E75" t="s">
        <v>694</v>
      </c>
      <c r="F75" t="s">
        <v>231</v>
      </c>
      <c r="G75" t="s">
        <v>2021</v>
      </c>
      <c r="H75" t="s">
        <v>323</v>
      </c>
      <c r="I75" t="e">
        <f>FIND("REV",Table_Query_from_m2mdata013[[#This Row],[fdescmemo]])</f>
        <v>#VALUE!</v>
      </c>
      <c r="J75" t="e">
        <f>FIND("REV",Table_Query_from_m2mdata013[[#This Row],[fdesc]])</f>
        <v>#VALUE!</v>
      </c>
      <c r="K75" t="e">
        <f>FIND("`REV",Table_Query_from_m2mdata013[[#This Row],[fdescmemo]])</f>
        <v>#VALUE!</v>
      </c>
      <c r="L75" t="e">
        <f>FIND("`REV",Table_Query_from_m2mdata013[[#This Row],[fdesc]])</f>
        <v>#VALUE!</v>
      </c>
      <c r="M7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 t="str">
        <f>IF(Table_Query_from_m2mdata013[[#This Row],[fpartrev]]="NS",Table_Query_from_m2mdata013[[#This Row],[SELECT]],Table_Query_from_m2mdata013[[#This Row],[fpartrev]])</f>
        <v>000</v>
      </c>
      <c r="O75" s="2" t="str">
        <f>CONCATENATE("DMG ",Table_Query_from_m2mdata013[[#This Row],[fpartnoOriginal]])</f>
        <v>DMG REWORK2</v>
      </c>
    </row>
    <row r="76" spans="1:15" x14ac:dyDescent="0.25">
      <c r="A76" t="s">
        <v>2722</v>
      </c>
      <c r="B76" t="s">
        <v>5</v>
      </c>
      <c r="C76">
        <v>1</v>
      </c>
      <c r="D76" t="s">
        <v>88</v>
      </c>
      <c r="E76" t="s">
        <v>694</v>
      </c>
      <c r="F76" t="s">
        <v>10</v>
      </c>
      <c r="G76" t="s">
        <v>2723</v>
      </c>
      <c r="H76" t="s">
        <v>1663</v>
      </c>
      <c r="I76" t="e">
        <f>FIND("REV",Table_Query_from_m2mdata013[[#This Row],[fdescmemo]])</f>
        <v>#VALUE!</v>
      </c>
      <c r="J76" t="e">
        <f>FIND("REV",Table_Query_from_m2mdata013[[#This Row],[fdesc]])</f>
        <v>#VALUE!</v>
      </c>
      <c r="K76" t="e">
        <f>FIND("`REV",Table_Query_from_m2mdata013[[#This Row],[fdescmemo]])</f>
        <v>#VALUE!</v>
      </c>
      <c r="L76" t="e">
        <f>FIND("`REV",Table_Query_from_m2mdata013[[#This Row],[fdesc]])</f>
        <v>#VALUE!</v>
      </c>
      <c r="M76"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6" t="e">
        <f>IF(Table_Query_from_m2mdata013[[#This Row],[fpartrev]]="NS",Table_Query_from_m2mdata013[[#This Row],[SELECT]],Table_Query_from_m2mdata013[[#This Row],[fpartrev]])</f>
        <v>#VALUE!</v>
      </c>
      <c r="O76" s="2" t="str">
        <f>CONCATENATE("DMG ",Table_Query_from_m2mdata013[[#This Row],[fpartnoOriginal]])</f>
        <v>DMG REWORK3</v>
      </c>
    </row>
    <row r="77" spans="1:15" x14ac:dyDescent="0.25">
      <c r="A77" t="s">
        <v>1460</v>
      </c>
      <c r="B77" t="s">
        <v>5</v>
      </c>
      <c r="C77">
        <v>5</v>
      </c>
      <c r="D77" t="s">
        <v>87</v>
      </c>
      <c r="E77" t="s">
        <v>702</v>
      </c>
      <c r="F77" t="s">
        <v>10</v>
      </c>
      <c r="G77" t="s">
        <v>481</v>
      </c>
      <c r="H77" t="s">
        <v>701</v>
      </c>
      <c r="I77">
        <f>FIND("REV",Table_Query_from_m2mdata013[[#This Row],[fdescmemo]])</f>
        <v>2</v>
      </c>
      <c r="J77">
        <f>FIND("REV",Table_Query_from_m2mdata013[[#This Row],[fdesc]])</f>
        <v>50</v>
      </c>
      <c r="K77">
        <f>FIND("`REV",Table_Query_from_m2mdata013[[#This Row],[fdescmemo]])</f>
        <v>1</v>
      </c>
      <c r="L77" t="e">
        <f>FIND("`REV",Table_Query_from_m2mdata013[[#This Row],[fdesc]])</f>
        <v>#VALUE!</v>
      </c>
      <c r="M7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77" t="str">
        <f>IF(Table_Query_from_m2mdata013[[#This Row],[fpartrev]]="NS",Table_Query_from_m2mdata013[[#This Row],[SELECT]],Table_Query_from_m2mdata013[[#This Row],[fpartrev]])</f>
        <v>002</v>
      </c>
      <c r="O77" s="2" t="str">
        <f>CONCATENATE("DMG ",Table_Query_from_m2mdata013[[#This Row],[fpartnoOriginal]])</f>
        <v>DMG SULL-02250231-239</v>
      </c>
    </row>
    <row r="78" spans="1:15" x14ac:dyDescent="0.25">
      <c r="A78" t="s">
        <v>1355</v>
      </c>
      <c r="B78" t="s">
        <v>5</v>
      </c>
      <c r="C78">
        <v>4</v>
      </c>
      <c r="D78" t="s">
        <v>87</v>
      </c>
      <c r="E78" t="s">
        <v>1357</v>
      </c>
      <c r="F78" t="s">
        <v>10</v>
      </c>
      <c r="G78" t="s">
        <v>103</v>
      </c>
      <c r="H78" t="s">
        <v>1356</v>
      </c>
      <c r="I78">
        <f>FIND("REV",Table_Query_from_m2mdata013[[#This Row],[fdescmemo]])</f>
        <v>2</v>
      </c>
      <c r="J78">
        <f>FIND("REV",Table_Query_from_m2mdata013[[#This Row],[fdesc]])</f>
        <v>63</v>
      </c>
      <c r="K78">
        <f>FIND("`REV",Table_Query_from_m2mdata013[[#This Row],[fdescmemo]])</f>
        <v>1</v>
      </c>
      <c r="L78" t="e">
        <f>FIND("`REV",Table_Query_from_m2mdata013[[#This Row],[fdesc]])</f>
        <v>#VALUE!</v>
      </c>
      <c r="M7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78" t="str">
        <f>IF(Table_Query_from_m2mdata013[[#This Row],[fpartrev]]="NS",Table_Query_from_m2mdata013[[#This Row],[SELECT]],Table_Query_from_m2mdata013[[#This Row],[fpartrev]])</f>
        <v>001</v>
      </c>
      <c r="O78" s="2" t="str">
        <f>CONCATENATE("DMG ",Table_Query_from_m2mdata013[[#This Row],[fpartnoOriginal]])</f>
        <v>DMG SULL-I-02250132-241</v>
      </c>
    </row>
    <row r="79" spans="1:15" x14ac:dyDescent="0.25">
      <c r="A79" t="s">
        <v>783</v>
      </c>
      <c r="B79" t="s">
        <v>5</v>
      </c>
      <c r="C79">
        <v>5</v>
      </c>
      <c r="D79" t="s">
        <v>87</v>
      </c>
      <c r="E79" t="s">
        <v>1188</v>
      </c>
      <c r="F79" t="s">
        <v>10</v>
      </c>
      <c r="G79" t="s">
        <v>785</v>
      </c>
      <c r="H79" t="s">
        <v>784</v>
      </c>
      <c r="I79">
        <f>FIND("REV",Table_Query_from_m2mdata013[[#This Row],[fdescmemo]])</f>
        <v>2</v>
      </c>
      <c r="J79">
        <f>FIND("REV",Table_Query_from_m2mdata013[[#This Row],[fdesc]])</f>
        <v>91</v>
      </c>
      <c r="K79">
        <f>FIND("`REV",Table_Query_from_m2mdata013[[#This Row],[fdescmemo]])</f>
        <v>1</v>
      </c>
      <c r="L79" t="e">
        <f>FIND("`REV",Table_Query_from_m2mdata013[[#This Row],[fdesc]])</f>
        <v>#VALUE!</v>
      </c>
      <c r="M7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79" t="str">
        <f>IF(Table_Query_from_m2mdata013[[#This Row],[fpartrev]]="NS",Table_Query_from_m2mdata013[[#This Row],[SELECT]],Table_Query_from_m2mdata013[[#This Row],[fpartrev]])</f>
        <v>001</v>
      </c>
      <c r="O79" s="2" t="str">
        <f>CONCATENATE("DMG ",Table_Query_from_m2mdata013[[#This Row],[fpartnoOriginal]])</f>
        <v>DMG SULL-1003-4596</v>
      </c>
    </row>
    <row r="80" spans="1:15" x14ac:dyDescent="0.25">
      <c r="A80" t="s">
        <v>988</v>
      </c>
      <c r="B80" t="s">
        <v>5</v>
      </c>
      <c r="C80">
        <v>200</v>
      </c>
      <c r="D80" t="s">
        <v>87</v>
      </c>
      <c r="E80" t="s">
        <v>989</v>
      </c>
      <c r="F80" t="s">
        <v>10</v>
      </c>
      <c r="G80" t="s">
        <v>990</v>
      </c>
      <c r="H80" t="s">
        <v>635</v>
      </c>
      <c r="I80">
        <f>FIND("REV",Table_Query_from_m2mdata013[[#This Row],[fdescmemo]])</f>
        <v>2</v>
      </c>
      <c r="J80">
        <f>FIND("REV",Table_Query_from_m2mdata013[[#This Row],[fdesc]])</f>
        <v>31</v>
      </c>
      <c r="K80">
        <f>FIND("`REV",Table_Query_from_m2mdata013[[#This Row],[fdescmemo]])</f>
        <v>1</v>
      </c>
      <c r="L80" t="e">
        <f>FIND("`REV",Table_Query_from_m2mdata013[[#This Row],[fdesc]])</f>
        <v>#VALUE!</v>
      </c>
      <c r="M8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80" t="str">
        <f>IF(Table_Query_from_m2mdata013[[#This Row],[fpartrev]]="NS",Table_Query_from_m2mdata013[[#This Row],[SELECT]],Table_Query_from_m2mdata013[[#This Row],[fpartrev]])</f>
        <v>001</v>
      </c>
      <c r="O80" s="2" t="str">
        <f>CONCATENATE("DMG ",Table_Query_from_m2mdata013[[#This Row],[fpartnoOriginal]])</f>
        <v>DMG SULL-02250201-295</v>
      </c>
    </row>
    <row r="81" spans="1:15" x14ac:dyDescent="0.25">
      <c r="A81" t="s">
        <v>880</v>
      </c>
      <c r="B81" t="s">
        <v>11</v>
      </c>
      <c r="C81">
        <v>5</v>
      </c>
      <c r="D81" t="s">
        <v>87</v>
      </c>
      <c r="E81" t="s">
        <v>882</v>
      </c>
      <c r="F81" t="s">
        <v>11</v>
      </c>
      <c r="G81" t="s">
        <v>883</v>
      </c>
      <c r="H81" t="s">
        <v>881</v>
      </c>
      <c r="I81">
        <f>FIND("REV",Table_Query_from_m2mdata013[[#This Row],[fdescmemo]])</f>
        <v>77</v>
      </c>
      <c r="J81" t="e">
        <f>FIND("REV",Table_Query_from_m2mdata013[[#This Row],[fdesc]])</f>
        <v>#VALUE!</v>
      </c>
      <c r="K81" t="e">
        <f>FIND("`REV",Table_Query_from_m2mdata013[[#This Row],[fdescmemo]])</f>
        <v>#VALUE!</v>
      </c>
      <c r="L81" t="e">
        <f>FIND("`REV",Table_Query_from_m2mdata013[[#This Row],[fdesc]])</f>
        <v>#VALUE!</v>
      </c>
      <c r="M8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00</v>
      </c>
      <c r="N81" t="str">
        <f>IF(Table_Query_from_m2mdata013[[#This Row],[fpartrev]]="NS",Table_Query_from_m2mdata013[[#This Row],[SELECT]],Table_Query_from_m2mdata013[[#This Row],[fpartrev]])</f>
        <v>00</v>
      </c>
      <c r="O81" s="2" t="str">
        <f>CONCATENATE("DMG ",Table_Query_from_m2mdata013[[#This Row],[fpartnoOriginal]])</f>
        <v>DMG SULL-02250200-148</v>
      </c>
    </row>
    <row r="82" spans="1:15" x14ac:dyDescent="0.25">
      <c r="A82" t="s">
        <v>991</v>
      </c>
      <c r="B82" t="s">
        <v>5</v>
      </c>
      <c r="C82">
        <v>20</v>
      </c>
      <c r="D82" t="s">
        <v>87</v>
      </c>
      <c r="E82" t="s">
        <v>879</v>
      </c>
      <c r="F82" t="s">
        <v>10</v>
      </c>
      <c r="G82" t="s">
        <v>992</v>
      </c>
      <c r="H82" t="s">
        <v>878</v>
      </c>
      <c r="I82">
        <f>FIND("REV",Table_Query_from_m2mdata013[[#This Row],[fdescmemo]])</f>
        <v>2</v>
      </c>
      <c r="J82">
        <f>FIND("REV",Table_Query_from_m2mdata013[[#This Row],[fdesc]])</f>
        <v>52</v>
      </c>
      <c r="K82">
        <f>FIND("`REV",Table_Query_from_m2mdata013[[#This Row],[fdescmemo]])</f>
        <v>1</v>
      </c>
      <c r="L82" t="e">
        <f>FIND("`REV",Table_Query_from_m2mdata013[[#This Row],[fdesc]])</f>
        <v>#VALUE!</v>
      </c>
      <c r="M8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005</v>
      </c>
      <c r="N82" t="str">
        <f>IF(Table_Query_from_m2mdata013[[#This Row],[fpartrev]]="NS",Table_Query_from_m2mdata013[[#This Row],[SELECT]],Table_Query_from_m2mdata013[[#This Row],[fpartrev]])</f>
        <v>005</v>
      </c>
      <c r="O82" s="2" t="str">
        <f>CONCATENATE("DMG ",Table_Query_from_m2mdata013[[#This Row],[fpartnoOriginal]])</f>
        <v>DMG SULL-02250246-689</v>
      </c>
    </row>
    <row r="83" spans="1:15" x14ac:dyDescent="0.25">
      <c r="A83" t="s">
        <v>1718</v>
      </c>
      <c r="B83" t="s">
        <v>5</v>
      </c>
      <c r="C83">
        <v>4</v>
      </c>
      <c r="D83" t="s">
        <v>87</v>
      </c>
      <c r="E83" t="s">
        <v>1720</v>
      </c>
      <c r="F83" t="s">
        <v>10</v>
      </c>
      <c r="G83" t="s">
        <v>310</v>
      </c>
      <c r="H83" t="s">
        <v>1719</v>
      </c>
      <c r="I83">
        <f>FIND("REV",Table_Query_from_m2mdata013[[#This Row],[fdescmemo]])</f>
        <v>2</v>
      </c>
      <c r="J83">
        <f>FIND("REV",Table_Query_from_m2mdata013[[#This Row],[fdesc]])</f>
        <v>62</v>
      </c>
      <c r="K83">
        <f>FIND("`REV",Table_Query_from_m2mdata013[[#This Row],[fdescmemo]])</f>
        <v>1</v>
      </c>
      <c r="L83" t="e">
        <f>FIND("`REV",Table_Query_from_m2mdata013[[#This Row],[fdesc]])</f>
        <v>#VALUE!</v>
      </c>
      <c r="M8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83" t="str">
        <f>IF(Table_Query_from_m2mdata013[[#This Row],[fpartrev]]="NS",Table_Query_from_m2mdata013[[#This Row],[SELECT]],Table_Query_from_m2mdata013[[#This Row],[fpartrev]])</f>
        <v>000</v>
      </c>
      <c r="O83" s="2" t="str">
        <f>CONCATENATE("DMG ",Table_Query_from_m2mdata013[[#This Row],[fpartnoOriginal]])</f>
        <v>DMG SPI-01900702 0233</v>
      </c>
    </row>
    <row r="84" spans="1:15" x14ac:dyDescent="0.25">
      <c r="A84" t="s">
        <v>1721</v>
      </c>
      <c r="B84" t="s">
        <v>5</v>
      </c>
      <c r="C84">
        <v>4</v>
      </c>
      <c r="D84" t="s">
        <v>87</v>
      </c>
      <c r="E84" t="s">
        <v>1723</v>
      </c>
      <c r="F84" t="s">
        <v>10</v>
      </c>
      <c r="G84" t="s">
        <v>338</v>
      </c>
      <c r="H84" t="s">
        <v>1722</v>
      </c>
      <c r="I84">
        <f>FIND("REV",Table_Query_from_m2mdata013[[#This Row],[fdescmemo]])</f>
        <v>2</v>
      </c>
      <c r="J84">
        <f>FIND("REV",Table_Query_from_m2mdata013[[#This Row],[fdesc]])</f>
        <v>69</v>
      </c>
      <c r="K84">
        <f>FIND("`REV",Table_Query_from_m2mdata013[[#This Row],[fdescmemo]])</f>
        <v>1</v>
      </c>
      <c r="L84" t="e">
        <f>FIND("`REV",Table_Query_from_m2mdata013[[#This Row],[fdesc]])</f>
        <v>#VALUE!</v>
      </c>
      <c r="M8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84" t="str">
        <f>IF(Table_Query_from_m2mdata013[[#This Row],[fpartrev]]="NS",Table_Query_from_m2mdata013[[#This Row],[SELECT]],Table_Query_from_m2mdata013[[#This Row],[fpartrev]])</f>
        <v>001</v>
      </c>
      <c r="O84" s="2" t="str">
        <f>CONCATENATE("DMG ",Table_Query_from_m2mdata013[[#This Row],[fpartnoOriginal]])</f>
        <v>DMG SPI-01900702 0232</v>
      </c>
    </row>
    <row r="85" spans="1:15" x14ac:dyDescent="0.25">
      <c r="A85" t="s">
        <v>1724</v>
      </c>
      <c r="B85" t="s">
        <v>5</v>
      </c>
      <c r="C85">
        <v>3</v>
      </c>
      <c r="D85" t="s">
        <v>87</v>
      </c>
      <c r="E85" t="s">
        <v>1726</v>
      </c>
      <c r="F85" t="s">
        <v>10</v>
      </c>
      <c r="G85" t="s">
        <v>1727</v>
      </c>
      <c r="H85" t="s">
        <v>1725</v>
      </c>
      <c r="I85">
        <f>FIND("REV",Table_Query_from_m2mdata013[[#This Row],[fdescmemo]])</f>
        <v>2</v>
      </c>
      <c r="J85">
        <f>FIND("REV",Table_Query_from_m2mdata013[[#This Row],[fdesc]])</f>
        <v>37</v>
      </c>
      <c r="K85">
        <f>FIND("`REV",Table_Query_from_m2mdata013[[#This Row],[fdescmemo]])</f>
        <v>1</v>
      </c>
      <c r="L85" t="e">
        <f>FIND("`REV",Table_Query_from_m2mdata013[[#This Row],[fdesc]])</f>
        <v>#VALUE!</v>
      </c>
      <c r="M8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85" t="str">
        <f>IF(Table_Query_from_m2mdata013[[#This Row],[fpartrev]]="NS",Table_Query_from_m2mdata013[[#This Row],[SELECT]],Table_Query_from_m2mdata013[[#This Row],[fpartrev]])</f>
        <v>004</v>
      </c>
      <c r="O85" s="2" t="str">
        <f>CONCATENATE("DMG ",Table_Query_from_m2mdata013[[#This Row],[fpartnoOriginal]])</f>
        <v>DMG SPI-01901000 0920</v>
      </c>
    </row>
    <row r="86" spans="1:15" x14ac:dyDescent="0.25">
      <c r="A86" t="s">
        <v>1461</v>
      </c>
      <c r="B86" t="s">
        <v>5</v>
      </c>
      <c r="C86">
        <v>6</v>
      </c>
      <c r="D86" t="s">
        <v>87</v>
      </c>
      <c r="E86" t="s">
        <v>1463</v>
      </c>
      <c r="F86" t="s">
        <v>10</v>
      </c>
      <c r="G86" t="s">
        <v>1464</v>
      </c>
      <c r="H86" t="s">
        <v>1462</v>
      </c>
      <c r="I86">
        <f>FIND("REV",Table_Query_from_m2mdata013[[#This Row],[fdescmemo]])</f>
        <v>2</v>
      </c>
      <c r="J86" t="e">
        <f>FIND("REV",Table_Query_from_m2mdata013[[#This Row],[fdesc]])</f>
        <v>#VALUE!</v>
      </c>
      <c r="K86">
        <f>FIND("`REV",Table_Query_from_m2mdata013[[#This Row],[fdescmemo]])</f>
        <v>1</v>
      </c>
      <c r="L86" t="e">
        <f>FIND("`REV",Table_Query_from_m2mdata013[[#This Row],[fdesc]])</f>
        <v>#VALUE!</v>
      </c>
      <c r="M8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86" t="str">
        <f>IF(Table_Query_from_m2mdata013[[#This Row],[fpartrev]]="NS",Table_Query_from_m2mdata013[[#This Row],[SELECT]],Table_Query_from_m2mdata013[[#This Row],[fpartrev]])</f>
        <v>004</v>
      </c>
      <c r="O86" s="2" t="str">
        <f>CONCATENATE("DMG ",Table_Query_from_m2mdata013[[#This Row],[fpartnoOriginal]])</f>
        <v>DMG SPI-01901000 0985</v>
      </c>
    </row>
    <row r="87" spans="1:15" x14ac:dyDescent="0.25">
      <c r="A87" t="s">
        <v>1728</v>
      </c>
      <c r="B87" t="s">
        <v>5</v>
      </c>
      <c r="C87">
        <v>3</v>
      </c>
      <c r="D87" t="s">
        <v>87</v>
      </c>
      <c r="E87" t="s">
        <v>1730</v>
      </c>
      <c r="F87" t="s">
        <v>10</v>
      </c>
      <c r="G87" t="s">
        <v>1727</v>
      </c>
      <c r="H87" t="s">
        <v>1729</v>
      </c>
      <c r="I87">
        <f>FIND("REV",Table_Query_from_m2mdata013[[#This Row],[fdescmemo]])</f>
        <v>2</v>
      </c>
      <c r="J87">
        <f>FIND("REV",Table_Query_from_m2mdata013[[#This Row],[fdesc]])</f>
        <v>36</v>
      </c>
      <c r="K87">
        <f>FIND("`REV",Table_Query_from_m2mdata013[[#This Row],[fdescmemo]])</f>
        <v>1</v>
      </c>
      <c r="L87" t="e">
        <f>FIND("`REV",Table_Query_from_m2mdata013[[#This Row],[fdesc]])</f>
        <v>#VALUE!</v>
      </c>
      <c r="M8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87" t="str">
        <f>IF(Table_Query_from_m2mdata013[[#This Row],[fpartrev]]="NS",Table_Query_from_m2mdata013[[#This Row],[SELECT]],Table_Query_from_m2mdata013[[#This Row],[fpartrev]])</f>
        <v>004</v>
      </c>
      <c r="O87" s="2" t="str">
        <f>CONCATENATE("DMG ",Table_Query_from_m2mdata013[[#This Row],[fpartnoOriginal]])</f>
        <v>DMG SPI-01901000 0921</v>
      </c>
    </row>
    <row r="88" spans="1:15" x14ac:dyDescent="0.25">
      <c r="A88" t="s">
        <v>993</v>
      </c>
      <c r="B88" t="s">
        <v>5</v>
      </c>
      <c r="C88">
        <v>14</v>
      </c>
      <c r="D88" t="s">
        <v>87</v>
      </c>
      <c r="E88" t="s">
        <v>995</v>
      </c>
      <c r="F88" t="s">
        <v>10</v>
      </c>
      <c r="G88" t="s">
        <v>481</v>
      </c>
      <c r="H88" t="s">
        <v>994</v>
      </c>
      <c r="I88">
        <f>FIND("REV",Table_Query_from_m2mdata013[[#This Row],[fdescmemo]])</f>
        <v>2</v>
      </c>
      <c r="J88">
        <f>FIND("REV",Table_Query_from_m2mdata013[[#This Row],[fdesc]])</f>
        <v>32</v>
      </c>
      <c r="K88">
        <f>FIND("`REV",Table_Query_from_m2mdata013[[#This Row],[fdescmemo]])</f>
        <v>1</v>
      </c>
      <c r="L88" t="e">
        <f>FIND("`REV",Table_Query_from_m2mdata013[[#This Row],[fdesc]])</f>
        <v>#VALUE!</v>
      </c>
      <c r="M8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88" t="str">
        <f>IF(Table_Query_from_m2mdata013[[#This Row],[fpartrev]]="NS",Table_Query_from_m2mdata013[[#This Row],[SELECT]],Table_Query_from_m2mdata013[[#This Row],[fpartrev]])</f>
        <v>002</v>
      </c>
      <c r="O88" s="2" t="str">
        <f>CONCATENATE("DMG ",Table_Query_from_m2mdata013[[#This Row],[fpartnoOriginal]])</f>
        <v>DMG SPI-01901000 1161</v>
      </c>
    </row>
    <row r="89" spans="1:15" x14ac:dyDescent="0.25">
      <c r="A89" t="s">
        <v>884</v>
      </c>
      <c r="B89" t="s">
        <v>5</v>
      </c>
      <c r="C89">
        <v>2</v>
      </c>
      <c r="D89" t="s">
        <v>87</v>
      </c>
      <c r="E89" t="s">
        <v>886</v>
      </c>
      <c r="F89" t="s">
        <v>10</v>
      </c>
      <c r="G89" t="s">
        <v>887</v>
      </c>
      <c r="H89" t="s">
        <v>885</v>
      </c>
      <c r="I89">
        <f>FIND("REV",Table_Query_from_m2mdata013[[#This Row],[fdescmemo]])</f>
        <v>2</v>
      </c>
      <c r="J89">
        <f>FIND("REV",Table_Query_from_m2mdata013[[#This Row],[fdesc]])</f>
        <v>52</v>
      </c>
      <c r="K89">
        <f>FIND("`REV",Table_Query_from_m2mdata013[[#This Row],[fdescmemo]])</f>
        <v>1</v>
      </c>
      <c r="L89" t="e">
        <f>FIND("`REV",Table_Query_from_m2mdata013[[#This Row],[fdesc]])</f>
        <v>#VALUE!</v>
      </c>
      <c r="M8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017</v>
      </c>
      <c r="N89" t="str">
        <f>IF(Table_Query_from_m2mdata013[[#This Row],[fpartrev]]="NS",Table_Query_from_m2mdata013[[#This Row],[SELECT]],Table_Query_from_m2mdata013[[#This Row],[fpartrev]])</f>
        <v>017</v>
      </c>
      <c r="O89" s="2" t="str">
        <f>CONCATENATE("DMG ",Table_Query_from_m2mdata013[[#This Row],[fpartnoOriginal]])</f>
        <v>DMG SULL-02250144-615</v>
      </c>
    </row>
    <row r="90" spans="1:15" x14ac:dyDescent="0.25">
      <c r="A90" t="s">
        <v>888</v>
      </c>
      <c r="B90" t="s">
        <v>5</v>
      </c>
      <c r="C90">
        <v>1</v>
      </c>
      <c r="D90" t="s">
        <v>87</v>
      </c>
      <c r="E90" t="s">
        <v>890</v>
      </c>
      <c r="F90" t="s">
        <v>10</v>
      </c>
      <c r="G90" t="s">
        <v>891</v>
      </c>
      <c r="H90" t="s">
        <v>889</v>
      </c>
      <c r="I90">
        <f>FIND("REV",Table_Query_from_m2mdata013[[#This Row],[fdescmemo]])</f>
        <v>2</v>
      </c>
      <c r="J90">
        <f>FIND("REV",Table_Query_from_m2mdata013[[#This Row],[fdesc]])</f>
        <v>70</v>
      </c>
      <c r="K90">
        <f>FIND("`REV",Table_Query_from_m2mdata013[[#This Row],[fdescmemo]])</f>
        <v>1</v>
      </c>
      <c r="L90" t="e">
        <f>FIND("`REV",Table_Query_from_m2mdata013[[#This Row],[fdesc]])</f>
        <v>#VALUE!</v>
      </c>
      <c r="M9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90" t="str">
        <f>IF(Table_Query_from_m2mdata013[[#This Row],[fpartrev]]="NS",Table_Query_from_m2mdata013[[#This Row],[SELECT]],Table_Query_from_m2mdata013[[#This Row],[fpartrev]])</f>
        <v>000</v>
      </c>
      <c r="O90" s="2" t="str">
        <f>CONCATENATE("DMG ",Table_Query_from_m2mdata013[[#This Row],[fpartnoOriginal]])</f>
        <v>DMG 95.5X40X72 ENCLOSURE</v>
      </c>
    </row>
    <row r="91" spans="1:15" x14ac:dyDescent="0.25">
      <c r="A91" t="s">
        <v>1465</v>
      </c>
      <c r="B91" t="s">
        <v>5</v>
      </c>
      <c r="C91">
        <v>1</v>
      </c>
      <c r="D91" t="s">
        <v>87</v>
      </c>
      <c r="E91" t="s">
        <v>1467</v>
      </c>
      <c r="F91" t="s">
        <v>10</v>
      </c>
      <c r="G91" t="s">
        <v>2718</v>
      </c>
      <c r="H91" t="s">
        <v>1466</v>
      </c>
      <c r="I91">
        <f>FIND("REV",Table_Query_from_m2mdata013[[#This Row],[fdescmemo]])</f>
        <v>2</v>
      </c>
      <c r="J91">
        <f>FIND("REV",Table_Query_from_m2mdata013[[#This Row],[fdesc]])</f>
        <v>65</v>
      </c>
      <c r="K91">
        <f>FIND("`REV",Table_Query_from_m2mdata013[[#This Row],[fdescmemo]])</f>
        <v>1</v>
      </c>
      <c r="L91" t="e">
        <f>FIND("`REV",Table_Query_from_m2mdata013[[#This Row],[fdesc]])</f>
        <v>#VALUE!</v>
      </c>
      <c r="M9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91" t="str">
        <f>IF(Table_Query_from_m2mdata013[[#This Row],[fpartrev]]="NS",Table_Query_from_m2mdata013[[#This Row],[SELECT]],Table_Query_from_m2mdata013[[#This Row],[fpartrev]])</f>
        <v>000</v>
      </c>
      <c r="O91" s="2" t="str">
        <f>CONCATENATE("DMG ",Table_Query_from_m2mdata013[[#This Row],[fpartnoOriginal]])</f>
        <v>DMG 95.5X84X72 ENCLOSURE</v>
      </c>
    </row>
    <row r="92" spans="1:15" x14ac:dyDescent="0.25">
      <c r="A92" t="s">
        <v>786</v>
      </c>
      <c r="B92" t="s">
        <v>5</v>
      </c>
      <c r="C92">
        <v>1</v>
      </c>
      <c r="D92" t="s">
        <v>87</v>
      </c>
      <c r="E92" t="s">
        <v>788</v>
      </c>
      <c r="F92" t="s">
        <v>10</v>
      </c>
      <c r="G92" t="s">
        <v>789</v>
      </c>
      <c r="H92" t="s">
        <v>787</v>
      </c>
      <c r="I92">
        <f>FIND("REV",Table_Query_from_m2mdata013[[#This Row],[fdescmemo]])</f>
        <v>2</v>
      </c>
      <c r="J92">
        <f>FIND("REV",Table_Query_from_m2mdata013[[#This Row],[fdesc]])</f>
        <v>74</v>
      </c>
      <c r="K92">
        <f>FIND("`REV",Table_Query_from_m2mdata013[[#This Row],[fdescmemo]])</f>
        <v>1</v>
      </c>
      <c r="L92" t="e">
        <f>FIND("`REV",Table_Query_from_m2mdata013[[#This Row],[fdesc]])</f>
        <v>#VALUE!</v>
      </c>
      <c r="M9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92" t="str">
        <f>IF(Table_Query_from_m2mdata013[[#This Row],[fpartrev]]="NS",Table_Query_from_m2mdata013[[#This Row],[SELECT]],Table_Query_from_m2mdata013[[#This Row],[fpartrev]])</f>
        <v>000</v>
      </c>
      <c r="O92" s="2" t="str">
        <f>CONCATENATE("DMG ",Table_Query_from_m2mdata013[[#This Row],[fpartnoOriginal]])</f>
        <v>DMG 95.5X42X72 ENCLOSURE</v>
      </c>
    </row>
    <row r="93" spans="1:15" x14ac:dyDescent="0.25">
      <c r="A93" t="s">
        <v>892</v>
      </c>
      <c r="B93" t="s">
        <v>5</v>
      </c>
      <c r="C93">
        <v>1</v>
      </c>
      <c r="D93" t="s">
        <v>87</v>
      </c>
      <c r="E93" t="s">
        <v>894</v>
      </c>
      <c r="F93" t="s">
        <v>10</v>
      </c>
      <c r="G93" t="s">
        <v>1468</v>
      </c>
      <c r="H93" t="s">
        <v>893</v>
      </c>
      <c r="I93">
        <f>FIND("REV",Table_Query_from_m2mdata013[[#This Row],[fdescmemo]])</f>
        <v>2</v>
      </c>
      <c r="J93">
        <f>FIND("REV",Table_Query_from_m2mdata013[[#This Row],[fdesc]])</f>
        <v>77</v>
      </c>
      <c r="K93">
        <f>FIND("`REV",Table_Query_from_m2mdata013[[#This Row],[fdescmemo]])</f>
        <v>1</v>
      </c>
      <c r="L93" t="e">
        <f>FIND("`REV",Table_Query_from_m2mdata013[[#This Row],[fdesc]])</f>
        <v>#VALUE!</v>
      </c>
      <c r="M9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93" t="str">
        <f>IF(Table_Query_from_m2mdata013[[#This Row],[fpartrev]]="NS",Table_Query_from_m2mdata013[[#This Row],[SELECT]],Table_Query_from_m2mdata013[[#This Row],[fpartrev]])</f>
        <v>000</v>
      </c>
      <c r="O93" s="2" t="str">
        <f>CONCATENATE("DMG ",Table_Query_from_m2mdata013[[#This Row],[fpartnoOriginal]])</f>
        <v>DMG 95.5X28.5X72 ENCLOSURE</v>
      </c>
    </row>
    <row r="94" spans="1:15" x14ac:dyDescent="0.25">
      <c r="A94" t="s">
        <v>1731</v>
      </c>
      <c r="B94" t="s">
        <v>5</v>
      </c>
      <c r="C94">
        <v>2</v>
      </c>
      <c r="D94" t="s">
        <v>87</v>
      </c>
      <c r="E94" t="s">
        <v>1732</v>
      </c>
      <c r="F94" t="s">
        <v>10</v>
      </c>
      <c r="G94" t="s">
        <v>310</v>
      </c>
      <c r="H94" t="s">
        <v>667</v>
      </c>
      <c r="I94">
        <f>FIND("REV",Table_Query_from_m2mdata013[[#This Row],[fdescmemo]])</f>
        <v>2</v>
      </c>
      <c r="J94">
        <f>FIND("REV",Table_Query_from_m2mdata013[[#This Row],[fdesc]])</f>
        <v>46</v>
      </c>
      <c r="K94">
        <f>FIND("`REV",Table_Query_from_m2mdata013[[#This Row],[fdescmemo]])</f>
        <v>1</v>
      </c>
      <c r="L94" t="e">
        <f>FIND("`REV",Table_Query_from_m2mdata013[[#This Row],[fdesc]])</f>
        <v>#VALUE!</v>
      </c>
      <c r="M9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94" t="str">
        <f>IF(Table_Query_from_m2mdata013[[#This Row],[fpartrev]]="NS",Table_Query_from_m2mdata013[[#This Row],[SELECT]],Table_Query_from_m2mdata013[[#This Row],[fpartrev]])</f>
        <v>000</v>
      </c>
      <c r="O94" s="2" t="str">
        <f>CONCATENATE("DMG ",Table_Query_from_m2mdata013[[#This Row],[fpartnoOriginal]])</f>
        <v>DMG SULL-02250231-241</v>
      </c>
    </row>
    <row r="95" spans="1:15" x14ac:dyDescent="0.25">
      <c r="A95" t="s">
        <v>747</v>
      </c>
      <c r="B95" t="s">
        <v>5</v>
      </c>
      <c r="C95">
        <v>5</v>
      </c>
      <c r="D95" t="s">
        <v>87</v>
      </c>
      <c r="E95" t="s">
        <v>749</v>
      </c>
      <c r="F95" t="s">
        <v>10</v>
      </c>
      <c r="G95" t="s">
        <v>147</v>
      </c>
      <c r="H95" t="s">
        <v>748</v>
      </c>
      <c r="I95">
        <f>FIND("REV",Table_Query_from_m2mdata013[[#This Row],[fdescmemo]])</f>
        <v>2</v>
      </c>
      <c r="J95">
        <f>FIND("REV",Table_Query_from_m2mdata013[[#This Row],[fdesc]])</f>
        <v>49</v>
      </c>
      <c r="K95">
        <f>FIND("`REV",Table_Query_from_m2mdata013[[#This Row],[fdescmemo]])</f>
        <v>1</v>
      </c>
      <c r="L95" t="e">
        <f>FIND("`REV",Table_Query_from_m2mdata013[[#This Row],[fdesc]])</f>
        <v>#VALUE!</v>
      </c>
      <c r="M9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95" t="str">
        <f>IF(Table_Query_from_m2mdata013[[#This Row],[fpartrev]]="NS",Table_Query_from_m2mdata013[[#This Row],[SELECT]],Table_Query_from_m2mdata013[[#This Row],[fpartrev]])</f>
        <v>004</v>
      </c>
      <c r="O95" s="2" t="str">
        <f>CONCATENATE("DMG ",Table_Query_from_m2mdata013[[#This Row],[fpartnoOriginal]])</f>
        <v>DMG SULL-02250200-167</v>
      </c>
    </row>
    <row r="96" spans="1:15" x14ac:dyDescent="0.25">
      <c r="A96" t="s">
        <v>1733</v>
      </c>
      <c r="B96" t="s">
        <v>5</v>
      </c>
      <c r="C96">
        <v>3</v>
      </c>
      <c r="D96" t="s">
        <v>87</v>
      </c>
      <c r="E96" t="s">
        <v>1735</v>
      </c>
      <c r="F96" t="s">
        <v>10</v>
      </c>
      <c r="G96" t="s">
        <v>1736</v>
      </c>
      <c r="H96" t="s">
        <v>1734</v>
      </c>
      <c r="I96">
        <f>FIND("REV",Table_Query_from_m2mdata013[[#This Row],[fdescmemo]])</f>
        <v>2</v>
      </c>
      <c r="J96">
        <f>FIND("REV",Table_Query_from_m2mdata013[[#This Row],[fdesc]])</f>
        <v>51</v>
      </c>
      <c r="K96">
        <f>FIND("`REV",Table_Query_from_m2mdata013[[#This Row],[fdescmemo]])</f>
        <v>1</v>
      </c>
      <c r="L96" t="e">
        <f>FIND("`REV",Table_Query_from_m2mdata013[[#This Row],[fdesc]])</f>
        <v>#VALUE!</v>
      </c>
      <c r="M9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96" t="str">
        <f>IF(Table_Query_from_m2mdata013[[#This Row],[fpartrev]]="NS",Table_Query_from_m2mdata013[[#This Row],[SELECT]],Table_Query_from_m2mdata013[[#This Row],[fpartrev]])</f>
        <v>004</v>
      </c>
      <c r="O96" s="2" t="str">
        <f>CONCATENATE("DMG ",Table_Query_from_m2mdata013[[#This Row],[fpartnoOriginal]])</f>
        <v>DMG SULL-02250237-478</v>
      </c>
    </row>
    <row r="97" spans="1:15" x14ac:dyDescent="0.25">
      <c r="A97" t="s">
        <v>2022</v>
      </c>
      <c r="B97" t="s">
        <v>5</v>
      </c>
      <c r="C97">
        <v>1</v>
      </c>
      <c r="D97" t="s">
        <v>87</v>
      </c>
      <c r="E97" t="s">
        <v>1734</v>
      </c>
      <c r="F97" t="s">
        <v>10</v>
      </c>
      <c r="G97" t="s">
        <v>2023</v>
      </c>
      <c r="H97" t="s">
        <v>120</v>
      </c>
      <c r="I97" t="e">
        <f>FIND("REV",Table_Query_from_m2mdata013[[#This Row],[fdescmemo]])</f>
        <v>#VALUE!</v>
      </c>
      <c r="J97" t="e">
        <f>FIND("REV",Table_Query_from_m2mdata013[[#This Row],[fdesc]])</f>
        <v>#VALUE!</v>
      </c>
      <c r="K97" t="e">
        <f>FIND("`REV",Table_Query_from_m2mdata013[[#This Row],[fdescmemo]])</f>
        <v>#VALUE!</v>
      </c>
      <c r="L97" t="e">
        <f>FIND("`REV",Table_Query_from_m2mdata013[[#This Row],[fdesc]])</f>
        <v>#VALUE!</v>
      </c>
      <c r="M97"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 t="e">
        <f>IF(Table_Query_from_m2mdata013[[#This Row],[fpartrev]]="NS",Table_Query_from_m2mdata013[[#This Row],[SELECT]],Table_Query_from_m2mdata013[[#This Row],[fpartrev]])</f>
        <v>#VALUE!</v>
      </c>
      <c r="O97" s="2" t="str">
        <f>CONCATENATE("DMG ",Table_Query_from_m2mdata013[[#This Row],[fpartnoOriginal]])</f>
        <v>DMG REMAKE1</v>
      </c>
    </row>
    <row r="98" spans="1:15" x14ac:dyDescent="0.25">
      <c r="A98" t="s">
        <v>2724</v>
      </c>
      <c r="B98" t="s">
        <v>5</v>
      </c>
      <c r="C98">
        <v>3</v>
      </c>
      <c r="D98" t="s">
        <v>341</v>
      </c>
      <c r="E98" t="s">
        <v>2725</v>
      </c>
      <c r="F98" t="s">
        <v>10</v>
      </c>
      <c r="G98" t="s">
        <v>2726</v>
      </c>
      <c r="H98" t="s">
        <v>1469</v>
      </c>
      <c r="I98">
        <f>FIND("REV",Table_Query_from_m2mdata013[[#This Row],[fdescmemo]])</f>
        <v>2</v>
      </c>
      <c r="J98">
        <f>FIND("REV",Table_Query_from_m2mdata013[[#This Row],[fdesc]])</f>
        <v>19</v>
      </c>
      <c r="K98">
        <f>FIND("`REV",Table_Query_from_m2mdata013[[#This Row],[fdescmemo]])</f>
        <v>1</v>
      </c>
      <c r="L98" t="e">
        <f>FIND("`REV",Table_Query_from_m2mdata013[[#This Row],[fdesc]])</f>
        <v>#VALUE!</v>
      </c>
      <c r="M9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98" t="str">
        <f>IF(Table_Query_from_m2mdata013[[#This Row],[fpartrev]]="NS",Table_Query_from_m2mdata013[[#This Row],[SELECT]],Table_Query_from_m2mdata013[[#This Row],[fpartrev]])</f>
        <v>002</v>
      </c>
      <c r="O98" s="2" t="str">
        <f>CONCATENATE("DMG ",Table_Query_from_m2mdata013[[#This Row],[fpartnoOriginal]])</f>
        <v>DMG SULL-02250232-285</v>
      </c>
    </row>
    <row r="99" spans="1:15" x14ac:dyDescent="0.25">
      <c r="A99" t="s">
        <v>1737</v>
      </c>
      <c r="B99" t="s">
        <v>5</v>
      </c>
      <c r="C99">
        <v>2</v>
      </c>
      <c r="D99" t="s">
        <v>87</v>
      </c>
      <c r="E99" t="s">
        <v>2541</v>
      </c>
      <c r="F99" t="s">
        <v>10</v>
      </c>
      <c r="G99" t="s">
        <v>451</v>
      </c>
      <c r="H99" t="s">
        <v>1738</v>
      </c>
      <c r="I99">
        <f>FIND("REV",Table_Query_from_m2mdata013[[#This Row],[fdescmemo]])</f>
        <v>2</v>
      </c>
      <c r="J99">
        <f>FIND("REV",Table_Query_from_m2mdata013[[#This Row],[fdesc]])</f>
        <v>62</v>
      </c>
      <c r="K99">
        <f>FIND("`REV",Table_Query_from_m2mdata013[[#This Row],[fdescmemo]])</f>
        <v>1</v>
      </c>
      <c r="L99" t="e">
        <f>FIND("`REV",Table_Query_from_m2mdata013[[#This Row],[fdesc]])</f>
        <v>#VALUE!</v>
      </c>
      <c r="M9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99" t="str">
        <f>IF(Table_Query_from_m2mdata013[[#This Row],[fpartrev]]="NS",Table_Query_from_m2mdata013[[#This Row],[SELECT]],Table_Query_from_m2mdata013[[#This Row],[fpartrev]])</f>
        <v>003</v>
      </c>
      <c r="O99" s="2" t="str">
        <f>CONCATENATE("DMG ",Table_Query_from_m2mdata013[[#This Row],[fpartnoOriginal]])</f>
        <v>DMG SULL-02250175-982</v>
      </c>
    </row>
    <row r="100" spans="1:15" x14ac:dyDescent="0.25">
      <c r="A100" t="s">
        <v>1470</v>
      </c>
      <c r="B100" t="s">
        <v>5</v>
      </c>
      <c r="C100">
        <v>300</v>
      </c>
      <c r="D100" t="s">
        <v>87</v>
      </c>
      <c r="E100" t="s">
        <v>1472</v>
      </c>
      <c r="F100" t="s">
        <v>10</v>
      </c>
      <c r="G100" t="s">
        <v>487</v>
      </c>
      <c r="H100" t="s">
        <v>1471</v>
      </c>
      <c r="I100">
        <f>FIND("REV",Table_Query_from_m2mdata013[[#This Row],[fdescmemo]])</f>
        <v>2</v>
      </c>
      <c r="J100">
        <f>FIND("REV",Table_Query_from_m2mdata013[[#This Row],[fdesc]])</f>
        <v>28</v>
      </c>
      <c r="K100">
        <f>FIND("`REV",Table_Query_from_m2mdata013[[#This Row],[fdescmemo]])</f>
        <v>1</v>
      </c>
      <c r="L100" t="e">
        <f>FIND("`REV",Table_Query_from_m2mdata013[[#This Row],[fdesc]])</f>
        <v>#VALUE!</v>
      </c>
      <c r="M10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00" t="str">
        <f>IF(Table_Query_from_m2mdata013[[#This Row],[fpartrev]]="NS",Table_Query_from_m2mdata013[[#This Row],[SELECT]],Table_Query_from_m2mdata013[[#This Row],[fpartrev]])</f>
        <v>000</v>
      </c>
      <c r="O100" s="2" t="str">
        <f>CONCATENATE("DMG ",Table_Query_from_m2mdata013[[#This Row],[fpartnoOriginal]])</f>
        <v>DMG KRBY-204-7502</v>
      </c>
    </row>
    <row r="101" spans="1:15" x14ac:dyDescent="0.25">
      <c r="A101" t="s">
        <v>1473</v>
      </c>
      <c r="B101" t="s">
        <v>5</v>
      </c>
      <c r="C101">
        <v>10</v>
      </c>
      <c r="D101" t="s">
        <v>87</v>
      </c>
      <c r="E101" t="s">
        <v>1434</v>
      </c>
      <c r="F101" t="s">
        <v>10</v>
      </c>
      <c r="G101" t="s">
        <v>570</v>
      </c>
      <c r="H101" t="s">
        <v>486</v>
      </c>
      <c r="I101">
        <f>FIND("REV",Table_Query_from_m2mdata013[[#This Row],[fdescmemo]])</f>
        <v>2</v>
      </c>
      <c r="J101">
        <f>FIND("REV",Table_Query_from_m2mdata013[[#This Row],[fdesc]])</f>
        <v>47</v>
      </c>
      <c r="K101">
        <f>FIND("`REV",Table_Query_from_m2mdata013[[#This Row],[fdescmemo]])</f>
        <v>1</v>
      </c>
      <c r="L101" t="e">
        <f>FIND("`REV",Table_Query_from_m2mdata013[[#This Row],[fdesc]])</f>
        <v>#VALUE!</v>
      </c>
      <c r="M10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01" t="str">
        <f>IF(Table_Query_from_m2mdata013[[#This Row],[fpartrev]]="NS",Table_Query_from_m2mdata013[[#This Row],[SELECT]],Table_Query_from_m2mdata013[[#This Row],[fpartrev]])</f>
        <v>001</v>
      </c>
      <c r="O101" s="2" t="str">
        <f>CONCATENATE("DMG ",Table_Query_from_m2mdata013[[#This Row],[fpartnoOriginal]])</f>
        <v>DMG SULL-1006-0628</v>
      </c>
    </row>
    <row r="102" spans="1:15" x14ac:dyDescent="0.25">
      <c r="A102" t="s">
        <v>699</v>
      </c>
      <c r="B102" t="s">
        <v>494</v>
      </c>
      <c r="C102">
        <v>3</v>
      </c>
      <c r="D102" t="s">
        <v>88</v>
      </c>
      <c r="E102" t="s">
        <v>495</v>
      </c>
      <c r="F102" t="s">
        <v>494</v>
      </c>
      <c r="G102" t="s">
        <v>496</v>
      </c>
      <c r="H102" t="s">
        <v>493</v>
      </c>
      <c r="I102" t="e">
        <f>FIND("REV",Table_Query_from_m2mdata013[[#This Row],[fdescmemo]])</f>
        <v>#VALUE!</v>
      </c>
      <c r="J102" t="e">
        <f>FIND("REV",Table_Query_from_m2mdata013[[#This Row],[fdesc]])</f>
        <v>#VALUE!</v>
      </c>
      <c r="K102" t="e">
        <f>FIND("`REV",Table_Query_from_m2mdata013[[#This Row],[fdescmemo]])</f>
        <v>#VALUE!</v>
      </c>
      <c r="L102" t="e">
        <f>FIND("`REV",Table_Query_from_m2mdata013[[#This Row],[fdesc]])</f>
        <v>#VALUE!</v>
      </c>
      <c r="M10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2" t="str">
        <f>IF(Table_Query_from_m2mdata013[[#This Row],[fpartrev]]="NS",Table_Query_from_m2mdata013[[#This Row],[SELECT]],Table_Query_from_m2mdata013[[#This Row],[fpartrev]])</f>
        <v>NA</v>
      </c>
      <c r="O102" s="2" t="str">
        <f>CONCATENATE("DMG ",Table_Query_from_m2mdata013[[#This Row],[fpartnoOriginal]])</f>
        <v>DMG ENG W/ PPAP</v>
      </c>
    </row>
    <row r="103" spans="1:15" x14ac:dyDescent="0.25">
      <c r="A103" t="s">
        <v>688</v>
      </c>
      <c r="B103" t="s">
        <v>494</v>
      </c>
      <c r="C103">
        <v>3</v>
      </c>
      <c r="D103" t="s">
        <v>88</v>
      </c>
      <c r="E103" t="s">
        <v>495</v>
      </c>
      <c r="F103" t="s">
        <v>494</v>
      </c>
      <c r="G103" t="s">
        <v>496</v>
      </c>
      <c r="H103" t="s">
        <v>493</v>
      </c>
      <c r="I103" t="e">
        <f>FIND("REV",Table_Query_from_m2mdata013[[#This Row],[fdescmemo]])</f>
        <v>#VALUE!</v>
      </c>
      <c r="J103" t="e">
        <f>FIND("REV",Table_Query_from_m2mdata013[[#This Row],[fdesc]])</f>
        <v>#VALUE!</v>
      </c>
      <c r="K103" t="e">
        <f>FIND("`REV",Table_Query_from_m2mdata013[[#This Row],[fdescmemo]])</f>
        <v>#VALUE!</v>
      </c>
      <c r="L103" t="e">
        <f>FIND("`REV",Table_Query_from_m2mdata013[[#This Row],[fdesc]])</f>
        <v>#VALUE!</v>
      </c>
      <c r="M103"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3" t="str">
        <f>IF(Table_Query_from_m2mdata013[[#This Row],[fpartrev]]="NS",Table_Query_from_m2mdata013[[#This Row],[SELECT]],Table_Query_from_m2mdata013[[#This Row],[fpartrev]])</f>
        <v>NA</v>
      </c>
      <c r="O103" s="2" t="str">
        <f>CONCATENATE("DMG ",Table_Query_from_m2mdata013[[#This Row],[fpartnoOriginal]])</f>
        <v>DMG ENG W/ PPAP</v>
      </c>
    </row>
    <row r="104" spans="1:15" x14ac:dyDescent="0.25">
      <c r="A104" t="s">
        <v>1474</v>
      </c>
      <c r="B104" t="s">
        <v>43</v>
      </c>
      <c r="C104">
        <v>15</v>
      </c>
      <c r="D104" t="s">
        <v>87</v>
      </c>
      <c r="E104" t="s">
        <v>1475</v>
      </c>
      <c r="F104" t="s">
        <v>43</v>
      </c>
      <c r="G104" t="s">
        <v>1476</v>
      </c>
      <c r="H104" t="s">
        <v>395</v>
      </c>
      <c r="I104" t="e">
        <f>FIND("REV",Table_Query_from_m2mdata013[[#This Row],[fdescmemo]])</f>
        <v>#VALUE!</v>
      </c>
      <c r="J104" t="e">
        <f>FIND("REV",Table_Query_from_m2mdata013[[#This Row],[fdesc]])</f>
        <v>#VALUE!</v>
      </c>
      <c r="K104" t="e">
        <f>FIND("`REV",Table_Query_from_m2mdata013[[#This Row],[fdescmemo]])</f>
        <v>#VALUE!</v>
      </c>
      <c r="L104" t="e">
        <f>FIND("`REV",Table_Query_from_m2mdata013[[#This Row],[fdesc]])</f>
        <v>#VALUE!</v>
      </c>
      <c r="M104"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4" t="str">
        <f>IF(Table_Query_from_m2mdata013[[#This Row],[fpartrev]]="NS",Table_Query_from_m2mdata013[[#This Row],[SELECT]],Table_Query_from_m2mdata013[[#This Row],[fpartrev]])</f>
        <v>02</v>
      </c>
      <c r="O104" s="2" t="str">
        <f>CONCATENATE("DMG ",Table_Query_from_m2mdata013[[#This Row],[fpartnoOriginal]])</f>
        <v>DMG SULL-02250243-111</v>
      </c>
    </row>
    <row r="105" spans="1:15" x14ac:dyDescent="0.25">
      <c r="A105" t="s">
        <v>1477</v>
      </c>
      <c r="B105" t="s">
        <v>5</v>
      </c>
      <c r="C105">
        <v>4</v>
      </c>
      <c r="D105" t="s">
        <v>87</v>
      </c>
      <c r="E105" t="s">
        <v>1478</v>
      </c>
      <c r="F105" t="s">
        <v>10</v>
      </c>
      <c r="G105" t="s">
        <v>102</v>
      </c>
      <c r="H105" t="s">
        <v>441</v>
      </c>
      <c r="I105">
        <f>FIND("REV",Table_Query_from_m2mdata013[[#This Row],[fdescmemo]])</f>
        <v>2</v>
      </c>
      <c r="J105">
        <f>FIND("REV",Table_Query_from_m2mdata013[[#This Row],[fdesc]])</f>
        <v>47</v>
      </c>
      <c r="K105">
        <f>FIND("`REV",Table_Query_from_m2mdata013[[#This Row],[fdescmemo]])</f>
        <v>1</v>
      </c>
      <c r="L105" t="e">
        <f>FIND("`REV",Table_Query_from_m2mdata013[[#This Row],[fdesc]])</f>
        <v>#VALUE!</v>
      </c>
      <c r="M10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05" t="str">
        <f>IF(Table_Query_from_m2mdata013[[#This Row],[fpartrev]]="NS",Table_Query_from_m2mdata013[[#This Row],[SELECT]],Table_Query_from_m2mdata013[[#This Row],[fpartrev]])</f>
        <v>001</v>
      </c>
      <c r="O105" s="2" t="str">
        <f>CONCATENATE("DMG ",Table_Query_from_m2mdata013[[#This Row],[fpartnoOriginal]])</f>
        <v>DMG SPI-00951-072</v>
      </c>
    </row>
    <row r="106" spans="1:15" x14ac:dyDescent="0.25">
      <c r="A106" t="s">
        <v>1358</v>
      </c>
      <c r="B106" t="s">
        <v>5</v>
      </c>
      <c r="C106">
        <v>2</v>
      </c>
      <c r="D106" t="s">
        <v>87</v>
      </c>
      <c r="E106" t="s">
        <v>1359</v>
      </c>
      <c r="F106" t="s">
        <v>10</v>
      </c>
      <c r="G106" t="s">
        <v>102</v>
      </c>
      <c r="H106" t="s">
        <v>562</v>
      </c>
      <c r="I106">
        <f>FIND("REV",Table_Query_from_m2mdata013[[#This Row],[fdescmemo]])</f>
        <v>2</v>
      </c>
      <c r="J106">
        <f>FIND("REV",Table_Query_from_m2mdata013[[#This Row],[fdesc]])</f>
        <v>47</v>
      </c>
      <c r="K106">
        <f>FIND("`REV",Table_Query_from_m2mdata013[[#This Row],[fdescmemo]])</f>
        <v>1</v>
      </c>
      <c r="L106" t="e">
        <f>FIND("`REV",Table_Query_from_m2mdata013[[#This Row],[fdesc]])</f>
        <v>#VALUE!</v>
      </c>
      <c r="M10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06" t="str">
        <f>IF(Table_Query_from_m2mdata013[[#This Row],[fpartrev]]="NS",Table_Query_from_m2mdata013[[#This Row],[SELECT]],Table_Query_from_m2mdata013[[#This Row],[fpartrev]])</f>
        <v>001</v>
      </c>
      <c r="O106" s="2" t="str">
        <f>CONCATENATE("DMG ",Table_Query_from_m2mdata013[[#This Row],[fpartnoOriginal]])</f>
        <v>DMG SPI-00951-069</v>
      </c>
    </row>
    <row r="107" spans="1:15" x14ac:dyDescent="0.25">
      <c r="A107" t="s">
        <v>1479</v>
      </c>
      <c r="B107" t="s">
        <v>5</v>
      </c>
      <c r="C107">
        <v>4</v>
      </c>
      <c r="D107" t="s">
        <v>87</v>
      </c>
      <c r="E107" t="s">
        <v>1480</v>
      </c>
      <c r="F107" t="s">
        <v>10</v>
      </c>
      <c r="G107" t="s">
        <v>102</v>
      </c>
      <c r="H107" t="s">
        <v>561</v>
      </c>
      <c r="I107">
        <f>FIND("REV",Table_Query_from_m2mdata013[[#This Row],[fdescmemo]])</f>
        <v>2</v>
      </c>
      <c r="J107">
        <f>FIND("REV",Table_Query_from_m2mdata013[[#This Row],[fdesc]])</f>
        <v>47</v>
      </c>
      <c r="K107">
        <f>FIND("`REV",Table_Query_from_m2mdata013[[#This Row],[fdescmemo]])</f>
        <v>1</v>
      </c>
      <c r="L107" t="e">
        <f>FIND("`REV",Table_Query_from_m2mdata013[[#This Row],[fdesc]])</f>
        <v>#VALUE!</v>
      </c>
      <c r="M10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07" t="str">
        <f>IF(Table_Query_from_m2mdata013[[#This Row],[fpartrev]]="NS",Table_Query_from_m2mdata013[[#This Row],[SELECT]],Table_Query_from_m2mdata013[[#This Row],[fpartrev]])</f>
        <v>001</v>
      </c>
      <c r="O107" s="2" t="str">
        <f>CONCATENATE("DMG ",Table_Query_from_m2mdata013[[#This Row],[fpartnoOriginal]])</f>
        <v>DMG SPI-00951-067</v>
      </c>
    </row>
    <row r="108" spans="1:15" x14ac:dyDescent="0.25">
      <c r="A108" t="s">
        <v>1481</v>
      </c>
      <c r="B108" t="s">
        <v>5</v>
      </c>
      <c r="C108">
        <v>2</v>
      </c>
      <c r="D108" t="s">
        <v>87</v>
      </c>
      <c r="E108" t="s">
        <v>1482</v>
      </c>
      <c r="F108" t="s">
        <v>10</v>
      </c>
      <c r="G108" t="s">
        <v>102</v>
      </c>
      <c r="H108" t="s">
        <v>563</v>
      </c>
      <c r="I108">
        <f>FIND("REV",Table_Query_from_m2mdata013[[#This Row],[fdescmemo]])</f>
        <v>2</v>
      </c>
      <c r="J108">
        <f>FIND("REV",Table_Query_from_m2mdata013[[#This Row],[fdesc]])</f>
        <v>47</v>
      </c>
      <c r="K108">
        <f>FIND("`REV",Table_Query_from_m2mdata013[[#This Row],[fdescmemo]])</f>
        <v>1</v>
      </c>
      <c r="L108" t="e">
        <f>FIND("`REV",Table_Query_from_m2mdata013[[#This Row],[fdesc]])</f>
        <v>#VALUE!</v>
      </c>
      <c r="M10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08" t="str">
        <f>IF(Table_Query_from_m2mdata013[[#This Row],[fpartrev]]="NS",Table_Query_from_m2mdata013[[#This Row],[SELECT]],Table_Query_from_m2mdata013[[#This Row],[fpartrev]])</f>
        <v>001</v>
      </c>
      <c r="O108" s="2" t="str">
        <f>CONCATENATE("DMG ",Table_Query_from_m2mdata013[[#This Row],[fpartnoOriginal]])</f>
        <v>DMG SPI-00951-070</v>
      </c>
    </row>
    <row r="109" spans="1:15" x14ac:dyDescent="0.25">
      <c r="A109" t="s">
        <v>1483</v>
      </c>
      <c r="B109" t="s">
        <v>5</v>
      </c>
      <c r="C109">
        <v>2</v>
      </c>
      <c r="D109" t="s">
        <v>87</v>
      </c>
      <c r="E109" t="s">
        <v>1484</v>
      </c>
      <c r="F109" t="s">
        <v>10</v>
      </c>
      <c r="G109" t="s">
        <v>102</v>
      </c>
      <c r="H109" t="s">
        <v>553</v>
      </c>
      <c r="I109">
        <f>FIND("REV",Table_Query_from_m2mdata013[[#This Row],[fdescmemo]])</f>
        <v>2</v>
      </c>
      <c r="J109">
        <f>FIND("REV",Table_Query_from_m2mdata013[[#This Row],[fdesc]])</f>
        <v>47</v>
      </c>
      <c r="K109">
        <f>FIND("`REV",Table_Query_from_m2mdata013[[#This Row],[fdescmemo]])</f>
        <v>1</v>
      </c>
      <c r="L109" t="e">
        <f>FIND("`REV",Table_Query_from_m2mdata013[[#This Row],[fdesc]])</f>
        <v>#VALUE!</v>
      </c>
      <c r="M10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09" t="str">
        <f>IF(Table_Query_from_m2mdata013[[#This Row],[fpartrev]]="NS",Table_Query_from_m2mdata013[[#This Row],[SELECT]],Table_Query_from_m2mdata013[[#This Row],[fpartrev]])</f>
        <v>001</v>
      </c>
      <c r="O109" s="2" t="str">
        <f>CONCATENATE("DMG ",Table_Query_from_m2mdata013[[#This Row],[fpartnoOriginal]])</f>
        <v>DMG SPI-00951-071</v>
      </c>
    </row>
    <row r="110" spans="1:15" x14ac:dyDescent="0.25">
      <c r="A110" t="s">
        <v>1485</v>
      </c>
      <c r="B110" t="s">
        <v>5</v>
      </c>
      <c r="C110">
        <v>2</v>
      </c>
      <c r="D110" t="s">
        <v>87</v>
      </c>
      <c r="E110" t="s">
        <v>1486</v>
      </c>
      <c r="F110" t="s">
        <v>10</v>
      </c>
      <c r="G110" t="s">
        <v>526</v>
      </c>
      <c r="H110" t="s">
        <v>343</v>
      </c>
      <c r="I110">
        <f>FIND("REV",Table_Query_from_m2mdata013[[#This Row],[fdescmemo]])</f>
        <v>2</v>
      </c>
      <c r="J110">
        <f>FIND("REV",Table_Query_from_m2mdata013[[#This Row],[fdesc]])</f>
        <v>47</v>
      </c>
      <c r="K110">
        <f>FIND("`REV",Table_Query_from_m2mdata013[[#This Row],[fdescmemo]])</f>
        <v>1</v>
      </c>
      <c r="L110" t="e">
        <f>FIND("`REV",Table_Query_from_m2mdata013[[#This Row],[fdesc]])</f>
        <v>#VALUE!</v>
      </c>
      <c r="M11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10" t="str">
        <f>IF(Table_Query_from_m2mdata013[[#This Row],[fpartrev]]="NS",Table_Query_from_m2mdata013[[#This Row],[SELECT]],Table_Query_from_m2mdata013[[#This Row],[fpartrev]])</f>
        <v>001</v>
      </c>
      <c r="O110" s="2" t="str">
        <f>CONCATENATE("DMG ",Table_Query_from_m2mdata013[[#This Row],[fpartnoOriginal]])</f>
        <v>DMG SPI-00951-068</v>
      </c>
    </row>
    <row r="111" spans="1:15" x14ac:dyDescent="0.25">
      <c r="A111" t="s">
        <v>2024</v>
      </c>
      <c r="B111" t="s">
        <v>231</v>
      </c>
      <c r="C111">
        <v>1</v>
      </c>
      <c r="D111" t="s">
        <v>87</v>
      </c>
      <c r="E111" t="s">
        <v>343</v>
      </c>
      <c r="F111" t="s">
        <v>231</v>
      </c>
      <c r="G111" t="s">
        <v>2025</v>
      </c>
      <c r="H111" t="s">
        <v>121</v>
      </c>
      <c r="I111" t="e">
        <f>FIND("REV",Table_Query_from_m2mdata013[[#This Row],[fdescmemo]])</f>
        <v>#VALUE!</v>
      </c>
      <c r="J111" t="e">
        <f>FIND("REV",Table_Query_from_m2mdata013[[#This Row],[fdesc]])</f>
        <v>#VALUE!</v>
      </c>
      <c r="K111" t="e">
        <f>FIND("`REV",Table_Query_from_m2mdata013[[#This Row],[fdescmemo]])</f>
        <v>#VALUE!</v>
      </c>
      <c r="L111" t="e">
        <f>FIND("`REV",Table_Query_from_m2mdata013[[#This Row],[fdesc]])</f>
        <v>#VALUE!</v>
      </c>
      <c r="M111"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 t="str">
        <f>IF(Table_Query_from_m2mdata013[[#This Row],[fpartrev]]="NS",Table_Query_from_m2mdata013[[#This Row],[SELECT]],Table_Query_from_m2mdata013[[#This Row],[fpartrev]])</f>
        <v>000</v>
      </c>
      <c r="O111" s="2" t="str">
        <f>CONCATENATE("DMG ",Table_Query_from_m2mdata013[[#This Row],[fpartnoOriginal]])</f>
        <v>DMG REWORK1</v>
      </c>
    </row>
    <row r="112" spans="1:15" x14ac:dyDescent="0.25">
      <c r="A112" t="s">
        <v>1360</v>
      </c>
      <c r="B112" t="s">
        <v>5</v>
      </c>
      <c r="C112">
        <v>4</v>
      </c>
      <c r="D112" t="s">
        <v>87</v>
      </c>
      <c r="E112" t="s">
        <v>1361</v>
      </c>
      <c r="F112" t="s">
        <v>10</v>
      </c>
      <c r="G112" t="s">
        <v>102</v>
      </c>
      <c r="H112" t="s">
        <v>554</v>
      </c>
      <c r="I112">
        <f>FIND("REV",Table_Query_from_m2mdata013[[#This Row],[fdescmemo]])</f>
        <v>2</v>
      </c>
      <c r="J112">
        <f>FIND("REV",Table_Query_from_m2mdata013[[#This Row],[fdesc]])</f>
        <v>47</v>
      </c>
      <c r="K112">
        <f>FIND("`REV",Table_Query_from_m2mdata013[[#This Row],[fdescmemo]])</f>
        <v>1</v>
      </c>
      <c r="L112" t="e">
        <f>FIND("`REV",Table_Query_from_m2mdata013[[#This Row],[fdesc]])</f>
        <v>#VALUE!</v>
      </c>
      <c r="M11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12" t="str">
        <f>IF(Table_Query_from_m2mdata013[[#This Row],[fpartrev]]="NS",Table_Query_from_m2mdata013[[#This Row],[SELECT]],Table_Query_from_m2mdata013[[#This Row],[fpartrev]])</f>
        <v>001</v>
      </c>
      <c r="O112" s="2" t="str">
        <f>CONCATENATE("DMG ",Table_Query_from_m2mdata013[[#This Row],[fpartnoOriginal]])</f>
        <v>DMG SPI-00951-075</v>
      </c>
    </row>
    <row r="113" spans="1:15" x14ac:dyDescent="0.25">
      <c r="A113" t="s">
        <v>1487</v>
      </c>
      <c r="B113" t="s">
        <v>5</v>
      </c>
      <c r="C113">
        <v>2</v>
      </c>
      <c r="D113" t="s">
        <v>87</v>
      </c>
      <c r="E113" t="s">
        <v>1488</v>
      </c>
      <c r="F113" t="s">
        <v>10</v>
      </c>
      <c r="G113" t="s">
        <v>101</v>
      </c>
      <c r="H113" t="s">
        <v>571</v>
      </c>
      <c r="I113">
        <f>FIND("REV",Table_Query_from_m2mdata013[[#This Row],[fdescmemo]])</f>
        <v>2</v>
      </c>
      <c r="J113">
        <f>FIND("REV",Table_Query_from_m2mdata013[[#This Row],[fdesc]])</f>
        <v>53</v>
      </c>
      <c r="K113">
        <f>FIND("`REV",Table_Query_from_m2mdata013[[#This Row],[fdescmemo]])</f>
        <v>1</v>
      </c>
      <c r="L113" t="e">
        <f>FIND("`REV",Table_Query_from_m2mdata013[[#This Row],[fdesc]])</f>
        <v>#VALUE!</v>
      </c>
      <c r="M11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13" t="str">
        <f>IF(Table_Query_from_m2mdata013[[#This Row],[fpartrev]]="NS",Table_Query_from_m2mdata013[[#This Row],[SELECT]],Table_Query_from_m2mdata013[[#This Row],[fpartrev]])</f>
        <v>002</v>
      </c>
      <c r="O113" s="2" t="str">
        <f>CONCATENATE("DMG ",Table_Query_from_m2mdata013[[#This Row],[fpartnoOriginal]])</f>
        <v>DMG SPI-00947-073</v>
      </c>
    </row>
    <row r="114" spans="1:15" x14ac:dyDescent="0.25">
      <c r="A114" t="s">
        <v>1489</v>
      </c>
      <c r="B114" t="s">
        <v>5</v>
      </c>
      <c r="C114">
        <v>2</v>
      </c>
      <c r="D114" t="s">
        <v>87</v>
      </c>
      <c r="E114" t="s">
        <v>1490</v>
      </c>
      <c r="F114" t="s">
        <v>10</v>
      </c>
      <c r="G114" t="s">
        <v>105</v>
      </c>
      <c r="H114" t="s">
        <v>564</v>
      </c>
      <c r="I114">
        <f>FIND("REV",Table_Query_from_m2mdata013[[#This Row],[fdescmemo]])</f>
        <v>2</v>
      </c>
      <c r="J114">
        <f>FIND("REV",Table_Query_from_m2mdata013[[#This Row],[fdesc]])</f>
        <v>50</v>
      </c>
      <c r="K114">
        <f>FIND("`REV",Table_Query_from_m2mdata013[[#This Row],[fdescmemo]])</f>
        <v>1</v>
      </c>
      <c r="L114" t="e">
        <f>FIND("`REV",Table_Query_from_m2mdata013[[#This Row],[fdesc]])</f>
        <v>#VALUE!</v>
      </c>
      <c r="M11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114" t="str">
        <f>IF(Table_Query_from_m2mdata013[[#This Row],[fpartrev]]="NS",Table_Query_from_m2mdata013[[#This Row],[SELECT]],Table_Query_from_m2mdata013[[#This Row],[fpartrev]])</f>
        <v>003</v>
      </c>
      <c r="O114" s="2" t="str">
        <f>CONCATENATE("DMG ",Table_Query_from_m2mdata013[[#This Row],[fpartnoOriginal]])</f>
        <v>DMG SPI-03337-003</v>
      </c>
    </row>
    <row r="115" spans="1:15" x14ac:dyDescent="0.25">
      <c r="A115" t="s">
        <v>2170</v>
      </c>
      <c r="B115" t="s">
        <v>231</v>
      </c>
      <c r="C115">
        <v>1</v>
      </c>
      <c r="D115" t="s">
        <v>87</v>
      </c>
      <c r="E115" t="s">
        <v>564</v>
      </c>
      <c r="F115" t="s">
        <v>231</v>
      </c>
      <c r="G115" t="s">
        <v>2171</v>
      </c>
      <c r="H115" t="s">
        <v>121</v>
      </c>
      <c r="I115" t="e">
        <f>FIND("REV",Table_Query_from_m2mdata013[[#This Row],[fdescmemo]])</f>
        <v>#VALUE!</v>
      </c>
      <c r="J115" t="e">
        <f>FIND("REV",Table_Query_from_m2mdata013[[#This Row],[fdesc]])</f>
        <v>#VALUE!</v>
      </c>
      <c r="K115" t="e">
        <f>FIND("`REV",Table_Query_from_m2mdata013[[#This Row],[fdescmemo]])</f>
        <v>#VALUE!</v>
      </c>
      <c r="L115" t="e">
        <f>FIND("`REV",Table_Query_from_m2mdata013[[#This Row],[fdesc]])</f>
        <v>#VALUE!</v>
      </c>
      <c r="M11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 t="str">
        <f>IF(Table_Query_from_m2mdata013[[#This Row],[fpartrev]]="NS",Table_Query_from_m2mdata013[[#This Row],[SELECT]],Table_Query_from_m2mdata013[[#This Row],[fpartrev]])</f>
        <v>000</v>
      </c>
      <c r="O115" s="2" t="str">
        <f>CONCATENATE("DMG ",Table_Query_from_m2mdata013[[#This Row],[fpartnoOriginal]])</f>
        <v>DMG REWORK1</v>
      </c>
    </row>
    <row r="116" spans="1:15" x14ac:dyDescent="0.25">
      <c r="A116" t="s">
        <v>1491</v>
      </c>
      <c r="B116" t="s">
        <v>5</v>
      </c>
      <c r="C116">
        <v>2</v>
      </c>
      <c r="D116" t="s">
        <v>87</v>
      </c>
      <c r="E116" t="s">
        <v>1492</v>
      </c>
      <c r="F116" t="s">
        <v>10</v>
      </c>
      <c r="G116" t="s">
        <v>105</v>
      </c>
      <c r="H116" t="s">
        <v>438</v>
      </c>
      <c r="I116">
        <f>FIND("REV",Table_Query_from_m2mdata013[[#This Row],[fdescmemo]])</f>
        <v>2</v>
      </c>
      <c r="J116">
        <f>FIND("REV",Table_Query_from_m2mdata013[[#This Row],[fdesc]])</f>
        <v>49</v>
      </c>
      <c r="K116">
        <f>FIND("`REV",Table_Query_from_m2mdata013[[#This Row],[fdescmemo]])</f>
        <v>1</v>
      </c>
      <c r="L116" t="e">
        <f>FIND("`REV",Table_Query_from_m2mdata013[[#This Row],[fdesc]])</f>
        <v>#VALUE!</v>
      </c>
      <c r="M11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116" t="str">
        <f>IF(Table_Query_from_m2mdata013[[#This Row],[fpartrev]]="NS",Table_Query_from_m2mdata013[[#This Row],[SELECT]],Table_Query_from_m2mdata013[[#This Row],[fpartrev]])</f>
        <v>003</v>
      </c>
      <c r="O116" s="2" t="str">
        <f>CONCATENATE("DMG ",Table_Query_from_m2mdata013[[#This Row],[fpartnoOriginal]])</f>
        <v>DMG SPI-03337-002</v>
      </c>
    </row>
    <row r="117" spans="1:15" x14ac:dyDescent="0.25">
      <c r="A117" t="s">
        <v>1739</v>
      </c>
      <c r="B117" t="s">
        <v>5</v>
      </c>
      <c r="C117">
        <v>10</v>
      </c>
      <c r="D117" t="s">
        <v>87</v>
      </c>
      <c r="E117" t="s">
        <v>1740</v>
      </c>
      <c r="F117" t="s">
        <v>10</v>
      </c>
      <c r="G117" t="s">
        <v>102</v>
      </c>
      <c r="H117" t="s">
        <v>746</v>
      </c>
      <c r="I117">
        <f>FIND("REV",Table_Query_from_m2mdata013[[#This Row],[fdescmemo]])</f>
        <v>2</v>
      </c>
      <c r="J117">
        <f>FIND("REV",Table_Query_from_m2mdata013[[#This Row],[fdesc]])</f>
        <v>49</v>
      </c>
      <c r="K117">
        <f>FIND("`REV",Table_Query_from_m2mdata013[[#This Row],[fdescmemo]])</f>
        <v>1</v>
      </c>
      <c r="L117" t="e">
        <f>FIND("`REV",Table_Query_from_m2mdata013[[#This Row],[fdesc]])</f>
        <v>#VALUE!</v>
      </c>
      <c r="M11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17" t="str">
        <f>IF(Table_Query_from_m2mdata013[[#This Row],[fpartrev]]="NS",Table_Query_from_m2mdata013[[#This Row],[SELECT]],Table_Query_from_m2mdata013[[#This Row],[fpartrev]])</f>
        <v>001</v>
      </c>
      <c r="O117" s="2" t="str">
        <f>CONCATENATE("DMG ",Table_Query_from_m2mdata013[[#This Row],[fpartnoOriginal]])</f>
        <v>DMG SULL-1003-9835</v>
      </c>
    </row>
    <row r="118" spans="1:15" x14ac:dyDescent="0.25">
      <c r="A118" t="s">
        <v>1493</v>
      </c>
      <c r="B118" t="s">
        <v>5</v>
      </c>
      <c r="C118">
        <v>10</v>
      </c>
      <c r="D118" t="s">
        <v>87</v>
      </c>
      <c r="E118" t="s">
        <v>1495</v>
      </c>
      <c r="F118" t="s">
        <v>10</v>
      </c>
      <c r="G118" t="s">
        <v>659</v>
      </c>
      <c r="H118" t="s">
        <v>1494</v>
      </c>
      <c r="I118">
        <f>FIND("REV",Table_Query_from_m2mdata013[[#This Row],[fdescmemo]])</f>
        <v>2</v>
      </c>
      <c r="J118">
        <f>FIND("REV",Table_Query_from_m2mdata013[[#This Row],[fdesc]])</f>
        <v>57</v>
      </c>
      <c r="K118">
        <f>FIND("`REV",Table_Query_from_m2mdata013[[#This Row],[fdescmemo]])</f>
        <v>1</v>
      </c>
      <c r="L118" t="e">
        <f>FIND("`REV",Table_Query_from_m2mdata013[[#This Row],[fdesc]])</f>
        <v>#VALUE!</v>
      </c>
      <c r="M11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008</v>
      </c>
      <c r="N118" t="str">
        <f>IF(Table_Query_from_m2mdata013[[#This Row],[fpartrev]]="NS",Table_Query_from_m2mdata013[[#This Row],[SELECT]],Table_Query_from_m2mdata013[[#This Row],[fpartrev]])</f>
        <v>008</v>
      </c>
      <c r="O118" s="2" t="str">
        <f>CONCATENATE("DMG ",Table_Query_from_m2mdata013[[#This Row],[fpartnoOriginal]])</f>
        <v>DMG SULL-02250222-941</v>
      </c>
    </row>
    <row r="119" spans="1:15" x14ac:dyDescent="0.25">
      <c r="A119" t="s">
        <v>1189</v>
      </c>
      <c r="B119" t="s">
        <v>5</v>
      </c>
      <c r="C119">
        <v>4</v>
      </c>
      <c r="D119" t="s">
        <v>87</v>
      </c>
      <c r="E119" t="s">
        <v>1190</v>
      </c>
      <c r="F119" t="s">
        <v>10</v>
      </c>
      <c r="G119" t="s">
        <v>481</v>
      </c>
      <c r="H119" t="s">
        <v>595</v>
      </c>
      <c r="I119">
        <f>FIND("REV",Table_Query_from_m2mdata013[[#This Row],[fdescmemo]])</f>
        <v>2</v>
      </c>
      <c r="J119">
        <f>FIND("REV",Table_Query_from_m2mdata013[[#This Row],[fdesc]])</f>
        <v>49</v>
      </c>
      <c r="K119">
        <f>FIND("`REV",Table_Query_from_m2mdata013[[#This Row],[fdescmemo]])</f>
        <v>1</v>
      </c>
      <c r="L119" t="e">
        <f>FIND("`REV",Table_Query_from_m2mdata013[[#This Row],[fdesc]])</f>
        <v>#VALUE!</v>
      </c>
      <c r="M11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19" t="str">
        <f>IF(Table_Query_from_m2mdata013[[#This Row],[fpartrev]]="NS",Table_Query_from_m2mdata013[[#This Row],[SELECT]],Table_Query_from_m2mdata013[[#This Row],[fpartrev]])</f>
        <v>002</v>
      </c>
      <c r="O119" s="2" t="str">
        <f>CONCATENATE("DMG ",Table_Query_from_m2mdata013[[#This Row],[fpartnoOriginal]])</f>
        <v>DMG SULL-02250250-640</v>
      </c>
    </row>
    <row r="120" spans="1:15" x14ac:dyDescent="0.25">
      <c r="A120" t="s">
        <v>750</v>
      </c>
      <c r="B120" t="s">
        <v>5</v>
      </c>
      <c r="C120">
        <v>19</v>
      </c>
      <c r="D120" t="s">
        <v>87</v>
      </c>
      <c r="E120" t="s">
        <v>752</v>
      </c>
      <c r="F120" t="s">
        <v>10</v>
      </c>
      <c r="G120" t="s">
        <v>102</v>
      </c>
      <c r="H120" t="s">
        <v>751</v>
      </c>
      <c r="I120">
        <f>FIND("REV",Table_Query_from_m2mdata013[[#This Row],[fdescmemo]])</f>
        <v>2</v>
      </c>
      <c r="J120">
        <f>FIND("REV",Table_Query_from_m2mdata013[[#This Row],[fdesc]])</f>
        <v>45</v>
      </c>
      <c r="K120">
        <f>FIND("`REV",Table_Query_from_m2mdata013[[#This Row],[fdescmemo]])</f>
        <v>1</v>
      </c>
      <c r="L120" t="e">
        <f>FIND("`REV",Table_Query_from_m2mdata013[[#This Row],[fdesc]])</f>
        <v>#VALUE!</v>
      </c>
      <c r="M12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20" t="str">
        <f>IF(Table_Query_from_m2mdata013[[#This Row],[fpartrev]]="NS",Table_Query_from_m2mdata013[[#This Row],[SELECT]],Table_Query_from_m2mdata013[[#This Row],[fpartrev]])</f>
        <v>001</v>
      </c>
      <c r="O120" s="2" t="str">
        <f>CONCATENATE("DMG ",Table_Query_from_m2mdata013[[#This Row],[fpartnoOriginal]])</f>
        <v>DMG SPI-03903297 0035</v>
      </c>
    </row>
    <row r="121" spans="1:15" x14ac:dyDescent="0.25">
      <c r="A121" t="s">
        <v>2394</v>
      </c>
      <c r="B121" t="s">
        <v>5</v>
      </c>
      <c r="C121">
        <v>5</v>
      </c>
      <c r="D121" t="s">
        <v>87</v>
      </c>
      <c r="E121" t="s">
        <v>2395</v>
      </c>
      <c r="F121" t="s">
        <v>10</v>
      </c>
      <c r="G121" t="s">
        <v>2396</v>
      </c>
      <c r="H121" t="s">
        <v>748</v>
      </c>
      <c r="I121">
        <f>FIND("REV",Table_Query_from_m2mdata013[[#This Row],[fdescmemo]])</f>
        <v>2</v>
      </c>
      <c r="J121">
        <f>FIND("REV",Table_Query_from_m2mdata013[[#This Row],[fdesc]])</f>
        <v>49</v>
      </c>
      <c r="K121">
        <f>FIND("`REV",Table_Query_from_m2mdata013[[#This Row],[fdescmemo]])</f>
        <v>1</v>
      </c>
      <c r="L121" t="e">
        <f>FIND("`REV",Table_Query_from_m2mdata013[[#This Row],[fdesc]])</f>
        <v>#VALUE!</v>
      </c>
      <c r="M12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121" t="str">
        <f>IF(Table_Query_from_m2mdata013[[#This Row],[fpartrev]]="NS",Table_Query_from_m2mdata013[[#This Row],[SELECT]],Table_Query_from_m2mdata013[[#This Row],[fpartrev]])</f>
        <v>004</v>
      </c>
      <c r="O121" s="2" t="str">
        <f>CONCATENATE("DMG ",Table_Query_from_m2mdata013[[#This Row],[fpartnoOriginal]])</f>
        <v>DMG SULL-02250200-167</v>
      </c>
    </row>
    <row r="122" spans="1:15" x14ac:dyDescent="0.25">
      <c r="A122" t="s">
        <v>1741</v>
      </c>
      <c r="B122" t="s">
        <v>5</v>
      </c>
      <c r="C122">
        <v>10</v>
      </c>
      <c r="D122" t="s">
        <v>87</v>
      </c>
      <c r="E122" t="s">
        <v>1743</v>
      </c>
      <c r="F122" t="s">
        <v>10</v>
      </c>
      <c r="G122" t="s">
        <v>310</v>
      </c>
      <c r="H122" t="s">
        <v>1742</v>
      </c>
      <c r="I122">
        <f>FIND("REV",Table_Query_from_m2mdata013[[#This Row],[fdescmemo]])</f>
        <v>2</v>
      </c>
      <c r="J122">
        <f>FIND("REV",Table_Query_from_m2mdata013[[#This Row],[fdesc]])</f>
        <v>40</v>
      </c>
      <c r="K122">
        <f>FIND("`REV",Table_Query_from_m2mdata013[[#This Row],[fdescmemo]])</f>
        <v>1</v>
      </c>
      <c r="L122" t="e">
        <f>FIND("`REV",Table_Query_from_m2mdata013[[#This Row],[fdesc]])</f>
        <v>#VALUE!</v>
      </c>
      <c r="M12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22" t="str">
        <f>IF(Table_Query_from_m2mdata013[[#This Row],[fpartrev]]="NS",Table_Query_from_m2mdata013[[#This Row],[SELECT]],Table_Query_from_m2mdata013[[#This Row],[fpartrev]])</f>
        <v>000</v>
      </c>
      <c r="O122" s="2" t="str">
        <f>CONCATENATE("DMG ",Table_Query_from_m2mdata013[[#This Row],[fpartnoOriginal]])</f>
        <v>DMG SULL-1004-7966</v>
      </c>
    </row>
    <row r="123" spans="1:15" x14ac:dyDescent="0.25">
      <c r="A123" t="s">
        <v>1744</v>
      </c>
      <c r="B123" t="s">
        <v>5</v>
      </c>
      <c r="C123">
        <v>10</v>
      </c>
      <c r="D123" t="s">
        <v>87</v>
      </c>
      <c r="E123" t="s">
        <v>1746</v>
      </c>
      <c r="F123" t="s">
        <v>10</v>
      </c>
      <c r="G123" t="s">
        <v>1747</v>
      </c>
      <c r="H123" t="s">
        <v>1745</v>
      </c>
      <c r="I123">
        <f>FIND("REV",Table_Query_from_m2mdata013[[#This Row],[fdescmemo]])</f>
        <v>2</v>
      </c>
      <c r="J123">
        <f>FIND("REV",Table_Query_from_m2mdata013[[#This Row],[fdesc]])</f>
        <v>42</v>
      </c>
      <c r="K123">
        <f>FIND("`REV",Table_Query_from_m2mdata013[[#This Row],[fdescmemo]])</f>
        <v>1</v>
      </c>
      <c r="L123" t="e">
        <f>FIND("`REV",Table_Query_from_m2mdata013[[#This Row],[fdesc]])</f>
        <v>#VALUE!</v>
      </c>
      <c r="M12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23" t="str">
        <f>IF(Table_Query_from_m2mdata013[[#This Row],[fpartrev]]="NS",Table_Query_from_m2mdata013[[#This Row],[SELECT]],Table_Query_from_m2mdata013[[#This Row],[fpartrev]])</f>
        <v>002</v>
      </c>
      <c r="O123" s="2" t="str">
        <f>CONCATENATE("DMG ",Table_Query_from_m2mdata013[[#This Row],[fpartnoOriginal]])</f>
        <v>DMG SULL-1004-5665</v>
      </c>
    </row>
    <row r="124" spans="1:15" x14ac:dyDescent="0.25">
      <c r="A124" t="s">
        <v>847</v>
      </c>
      <c r="B124" t="s">
        <v>5</v>
      </c>
      <c r="C124">
        <v>4</v>
      </c>
      <c r="D124" t="s">
        <v>87</v>
      </c>
      <c r="E124" t="s">
        <v>849</v>
      </c>
      <c r="F124" t="s">
        <v>10</v>
      </c>
      <c r="G124" t="s">
        <v>850</v>
      </c>
      <c r="H124" t="s">
        <v>848</v>
      </c>
      <c r="I124">
        <f>FIND("REV",Table_Query_from_m2mdata013[[#This Row],[fdescmemo]])</f>
        <v>2</v>
      </c>
      <c r="J124">
        <f>FIND("REV",Table_Query_from_m2mdata013[[#This Row],[fdesc]])</f>
        <v>57</v>
      </c>
      <c r="K124">
        <f>FIND("`REV",Table_Query_from_m2mdata013[[#This Row],[fdescmemo]])</f>
        <v>1</v>
      </c>
      <c r="L124" t="e">
        <f>FIND("`REV",Table_Query_from_m2mdata013[[#This Row],[fdesc]])</f>
        <v>#VALUE!</v>
      </c>
      <c r="M12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008</v>
      </c>
      <c r="N124" t="str">
        <f>IF(Table_Query_from_m2mdata013[[#This Row],[fpartrev]]="NS",Table_Query_from_m2mdata013[[#This Row],[SELECT]],Table_Query_from_m2mdata013[[#This Row],[fpartrev]])</f>
        <v>008</v>
      </c>
      <c r="O124" s="2" t="str">
        <f>CONCATENATE("DMG ",Table_Query_from_m2mdata013[[#This Row],[fpartnoOriginal]])</f>
        <v>DMG SULL-02250156-382</v>
      </c>
    </row>
    <row r="125" spans="1:15" x14ac:dyDescent="0.25">
      <c r="A125" t="s">
        <v>753</v>
      </c>
      <c r="B125" t="s">
        <v>5</v>
      </c>
      <c r="C125">
        <v>1</v>
      </c>
      <c r="D125" t="s">
        <v>87</v>
      </c>
      <c r="E125" t="s">
        <v>754</v>
      </c>
      <c r="F125" t="s">
        <v>10</v>
      </c>
      <c r="G125" t="s">
        <v>147</v>
      </c>
      <c r="H125" t="s">
        <v>687</v>
      </c>
      <c r="I125">
        <f>FIND("REV",Table_Query_from_m2mdata013[[#This Row],[fdescmemo]])</f>
        <v>2</v>
      </c>
      <c r="J125">
        <f>FIND("REV",Table_Query_from_m2mdata013[[#This Row],[fdesc]])</f>
        <v>55</v>
      </c>
      <c r="K125">
        <f>FIND("`REV",Table_Query_from_m2mdata013[[#This Row],[fdescmemo]])</f>
        <v>1</v>
      </c>
      <c r="L125" t="e">
        <f>FIND("`REV",Table_Query_from_m2mdata013[[#This Row],[fdesc]])</f>
        <v>#VALUE!</v>
      </c>
      <c r="M12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125" t="str">
        <f>IF(Table_Query_from_m2mdata013[[#This Row],[fpartrev]]="NS",Table_Query_from_m2mdata013[[#This Row],[SELECT]],Table_Query_from_m2mdata013[[#This Row],[fpartrev]])</f>
        <v>004</v>
      </c>
      <c r="O125" s="2" t="str">
        <f>CONCATENATE("DMG ",Table_Query_from_m2mdata013[[#This Row],[fpartnoOriginal]])</f>
        <v>DMG SPI-00489-039WMS</v>
      </c>
    </row>
    <row r="126" spans="1:15" x14ac:dyDescent="0.25">
      <c r="A126" t="s">
        <v>700</v>
      </c>
      <c r="B126" t="s">
        <v>494</v>
      </c>
      <c r="C126">
        <v>1</v>
      </c>
      <c r="D126" t="s">
        <v>87</v>
      </c>
      <c r="E126" t="s">
        <v>495</v>
      </c>
      <c r="F126" t="s">
        <v>494</v>
      </c>
      <c r="G126" t="s">
        <v>496</v>
      </c>
      <c r="H126" t="s">
        <v>493</v>
      </c>
      <c r="I126" t="e">
        <f>FIND("REV",Table_Query_from_m2mdata013[[#This Row],[fdescmemo]])</f>
        <v>#VALUE!</v>
      </c>
      <c r="J126" t="e">
        <f>FIND("REV",Table_Query_from_m2mdata013[[#This Row],[fdesc]])</f>
        <v>#VALUE!</v>
      </c>
      <c r="K126" t="e">
        <f>FIND("`REV",Table_Query_from_m2mdata013[[#This Row],[fdescmemo]])</f>
        <v>#VALUE!</v>
      </c>
      <c r="L126" t="e">
        <f>FIND("`REV",Table_Query_from_m2mdata013[[#This Row],[fdesc]])</f>
        <v>#VALUE!</v>
      </c>
      <c r="M126"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6" t="str">
        <f>IF(Table_Query_from_m2mdata013[[#This Row],[fpartrev]]="NS",Table_Query_from_m2mdata013[[#This Row],[SELECT]],Table_Query_from_m2mdata013[[#This Row],[fpartrev]])</f>
        <v>NA</v>
      </c>
      <c r="O126" s="2" t="str">
        <f>CONCATENATE("DMG ",Table_Query_from_m2mdata013[[#This Row],[fpartnoOriginal]])</f>
        <v>DMG ENG W/ PPAP</v>
      </c>
    </row>
    <row r="127" spans="1:15" x14ac:dyDescent="0.25">
      <c r="A127" t="s">
        <v>1191</v>
      </c>
      <c r="B127" t="s">
        <v>11</v>
      </c>
      <c r="C127">
        <v>25</v>
      </c>
      <c r="D127" t="s">
        <v>87</v>
      </c>
      <c r="E127" t="s">
        <v>1193</v>
      </c>
      <c r="F127" t="s">
        <v>11</v>
      </c>
      <c r="G127" t="s">
        <v>1194</v>
      </c>
      <c r="H127" t="s">
        <v>1192</v>
      </c>
      <c r="I127">
        <f>FIND("REV",Table_Query_from_m2mdata013[[#This Row],[fdescmemo]])</f>
        <v>118</v>
      </c>
      <c r="J127" t="e">
        <f>FIND("REV",Table_Query_from_m2mdata013[[#This Row],[fdesc]])</f>
        <v>#VALUE!</v>
      </c>
      <c r="K127" t="e">
        <f>FIND("`REV",Table_Query_from_m2mdata013[[#This Row],[fdescmemo]])</f>
        <v>#VALUE!</v>
      </c>
      <c r="L127" t="e">
        <f>FIND("`REV",Table_Query_from_m2mdata013[[#This Row],[fdesc]])</f>
        <v>#VALUE!</v>
      </c>
      <c r="M12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C_x000D_</v>
      </c>
      <c r="N127" t="str">
        <f>IF(Table_Query_from_m2mdata013[[#This Row],[fpartrev]]="NS",Table_Query_from_m2mdata013[[#This Row],[SELECT]],Table_Query_from_m2mdata013[[#This Row],[fpartrev]])</f>
        <v>00</v>
      </c>
      <c r="O127" s="2" t="str">
        <f>CONCATENATE("DMG ",Table_Query_from_m2mdata013[[#This Row],[fpartnoOriginal]])</f>
        <v>DMG TEREX-619520TU_ECN:84295</v>
      </c>
    </row>
    <row r="128" spans="1:15" x14ac:dyDescent="0.25">
      <c r="A128" t="s">
        <v>1748</v>
      </c>
      <c r="B128" t="s">
        <v>11</v>
      </c>
      <c r="C128">
        <v>25</v>
      </c>
      <c r="D128" t="s">
        <v>341</v>
      </c>
      <c r="E128" t="s">
        <v>1749</v>
      </c>
      <c r="F128" t="s">
        <v>11</v>
      </c>
      <c r="G128" t="s">
        <v>3320</v>
      </c>
      <c r="H128" t="s">
        <v>1192</v>
      </c>
      <c r="I128">
        <f>FIND("REV",Table_Query_from_m2mdata013[[#This Row],[fdescmemo]])</f>
        <v>180</v>
      </c>
      <c r="J128" t="e">
        <f>FIND("REV",Table_Query_from_m2mdata013[[#This Row],[fdesc]])</f>
        <v>#VALUE!</v>
      </c>
      <c r="K128" t="e">
        <f>FIND("`REV",Table_Query_from_m2mdata013[[#This Row],[fdescmemo]])</f>
        <v>#VALUE!</v>
      </c>
      <c r="L128" t="e">
        <f>FIND("`REV",Table_Query_from_m2mdata013[[#This Row],[fdesc]])</f>
        <v>#VALUE!</v>
      </c>
      <c r="M12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C_x000D_</v>
      </c>
      <c r="N128" t="str">
        <f>IF(Table_Query_from_m2mdata013[[#This Row],[fpartrev]]="NS",Table_Query_from_m2mdata013[[#This Row],[SELECT]],Table_Query_from_m2mdata013[[#This Row],[fpartrev]])</f>
        <v>00</v>
      </c>
      <c r="O128" s="2" t="str">
        <f>CONCATENATE("DMG ",Table_Query_from_m2mdata013[[#This Row],[fpartnoOriginal]])</f>
        <v>DMG TEREX-619520TU_ECN:84295</v>
      </c>
    </row>
    <row r="129" spans="1:15" x14ac:dyDescent="0.25">
      <c r="A129" t="s">
        <v>2172</v>
      </c>
      <c r="B129" t="s">
        <v>231</v>
      </c>
      <c r="C129">
        <v>1</v>
      </c>
      <c r="D129" t="s">
        <v>341</v>
      </c>
      <c r="E129" t="s">
        <v>1192</v>
      </c>
      <c r="F129" t="s">
        <v>231</v>
      </c>
      <c r="G129" t="s">
        <v>2173</v>
      </c>
      <c r="H129" t="s">
        <v>121</v>
      </c>
      <c r="I129" t="e">
        <f>FIND("REV",Table_Query_from_m2mdata013[[#This Row],[fdescmemo]])</f>
        <v>#VALUE!</v>
      </c>
      <c r="J129" t="e">
        <f>FIND("REV",Table_Query_from_m2mdata013[[#This Row],[fdesc]])</f>
        <v>#VALUE!</v>
      </c>
      <c r="K129" t="e">
        <f>FIND("`REV",Table_Query_from_m2mdata013[[#This Row],[fdescmemo]])</f>
        <v>#VALUE!</v>
      </c>
      <c r="L129" t="e">
        <f>FIND("`REV",Table_Query_from_m2mdata013[[#This Row],[fdesc]])</f>
        <v>#VALUE!</v>
      </c>
      <c r="M129"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 t="str">
        <f>IF(Table_Query_from_m2mdata013[[#This Row],[fpartrev]]="NS",Table_Query_from_m2mdata013[[#This Row],[SELECT]],Table_Query_from_m2mdata013[[#This Row],[fpartrev]])</f>
        <v>000</v>
      </c>
      <c r="O129" s="2" t="str">
        <f>CONCATENATE("DMG ",Table_Query_from_m2mdata013[[#This Row],[fpartnoOriginal]])</f>
        <v>DMG REWORK1</v>
      </c>
    </row>
    <row r="130" spans="1:15" x14ac:dyDescent="0.25">
      <c r="A130" t="s">
        <v>2728</v>
      </c>
      <c r="B130" t="s">
        <v>231</v>
      </c>
      <c r="C130">
        <v>1</v>
      </c>
      <c r="D130" t="s">
        <v>341</v>
      </c>
      <c r="E130" t="s">
        <v>1192</v>
      </c>
      <c r="F130" t="s">
        <v>231</v>
      </c>
      <c r="G130" t="s">
        <v>2729</v>
      </c>
      <c r="H130" t="s">
        <v>323</v>
      </c>
      <c r="I130" t="e">
        <f>FIND("REV",Table_Query_from_m2mdata013[[#This Row],[fdescmemo]])</f>
        <v>#VALUE!</v>
      </c>
      <c r="J130" t="e">
        <f>FIND("REV",Table_Query_from_m2mdata013[[#This Row],[fdesc]])</f>
        <v>#VALUE!</v>
      </c>
      <c r="K130" t="e">
        <f>FIND("`REV",Table_Query_from_m2mdata013[[#This Row],[fdescmemo]])</f>
        <v>#VALUE!</v>
      </c>
      <c r="L130" t="e">
        <f>FIND("`REV",Table_Query_from_m2mdata013[[#This Row],[fdesc]])</f>
        <v>#VALUE!</v>
      </c>
      <c r="M130"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 t="str">
        <f>IF(Table_Query_from_m2mdata013[[#This Row],[fpartrev]]="NS",Table_Query_from_m2mdata013[[#This Row],[SELECT]],Table_Query_from_m2mdata013[[#This Row],[fpartrev]])</f>
        <v>000</v>
      </c>
      <c r="O130" s="2" t="str">
        <f>CONCATENATE("DMG ",Table_Query_from_m2mdata013[[#This Row],[fpartnoOriginal]])</f>
        <v>DMG REWORK2</v>
      </c>
    </row>
    <row r="131" spans="1:15" x14ac:dyDescent="0.25">
      <c r="A131" t="s">
        <v>1750</v>
      </c>
      <c r="B131" t="s">
        <v>5</v>
      </c>
      <c r="C131">
        <v>2</v>
      </c>
      <c r="D131" t="s">
        <v>87</v>
      </c>
      <c r="E131" t="s">
        <v>1752</v>
      </c>
      <c r="F131" t="s">
        <v>10</v>
      </c>
      <c r="G131" t="s">
        <v>1354</v>
      </c>
      <c r="H131" t="s">
        <v>1751</v>
      </c>
      <c r="I131">
        <f>FIND("REV",Table_Query_from_m2mdata013[[#This Row],[fdescmemo]])</f>
        <v>2</v>
      </c>
      <c r="J131">
        <f>FIND("REV",Table_Query_from_m2mdata013[[#This Row],[fdesc]])</f>
        <v>53</v>
      </c>
      <c r="K131">
        <f>FIND("`REV",Table_Query_from_m2mdata013[[#This Row],[fdescmemo]])</f>
        <v>1</v>
      </c>
      <c r="L131" t="e">
        <f>FIND("`REV",Table_Query_from_m2mdata013[[#This Row],[fdesc]])</f>
        <v>#VALUE!</v>
      </c>
      <c r="M13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005</v>
      </c>
      <c r="N131" t="str">
        <f>IF(Table_Query_from_m2mdata013[[#This Row],[fpartrev]]="NS",Table_Query_from_m2mdata013[[#This Row],[SELECT]],Table_Query_from_m2mdata013[[#This Row],[fpartrev]])</f>
        <v>005</v>
      </c>
      <c r="O131" s="2" t="str">
        <f>CONCATENATE("DMG ",Table_Query_from_m2mdata013[[#This Row],[fpartnoOriginal]])</f>
        <v>DMG SPI-01901000 0943GRAY</v>
      </c>
    </row>
    <row r="132" spans="1:15" x14ac:dyDescent="0.25">
      <c r="A132" t="s">
        <v>996</v>
      </c>
      <c r="B132" t="s">
        <v>5</v>
      </c>
      <c r="C132">
        <v>5</v>
      </c>
      <c r="D132" t="s">
        <v>87</v>
      </c>
      <c r="E132" t="s">
        <v>1753</v>
      </c>
      <c r="F132" t="s">
        <v>10</v>
      </c>
      <c r="G132" t="s">
        <v>998</v>
      </c>
      <c r="H132" t="s">
        <v>997</v>
      </c>
      <c r="I132">
        <f>FIND("REV",Table_Query_from_m2mdata013[[#This Row],[fdescmemo]])</f>
        <v>2</v>
      </c>
      <c r="J132">
        <f>FIND("REV",Table_Query_from_m2mdata013[[#This Row],[fdesc]])</f>
        <v>64</v>
      </c>
      <c r="K132">
        <f>FIND("`REV",Table_Query_from_m2mdata013[[#This Row],[fdescmemo]])</f>
        <v>1</v>
      </c>
      <c r="L132" t="e">
        <f>FIND("`REV",Table_Query_from_m2mdata013[[#This Row],[fdesc]])</f>
        <v>#VALUE!</v>
      </c>
      <c r="M13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008</v>
      </c>
      <c r="N132" t="str">
        <f>IF(Table_Query_from_m2mdata013[[#This Row],[fpartrev]]="NS",Table_Query_from_m2mdata013[[#This Row],[SELECT]],Table_Query_from_m2mdata013[[#This Row],[fpartrev]])</f>
        <v>008</v>
      </c>
      <c r="O132" s="2" t="str">
        <f>CONCATENATE("DMG ",Table_Query_from_m2mdata013[[#This Row],[fpartnoOriginal]])</f>
        <v>DMG SULL-02250162-846</v>
      </c>
    </row>
    <row r="133" spans="1:15" x14ac:dyDescent="0.25">
      <c r="A133" t="s">
        <v>2730</v>
      </c>
      <c r="B133" t="s">
        <v>5</v>
      </c>
      <c r="C133">
        <v>3</v>
      </c>
      <c r="D133" t="s">
        <v>341</v>
      </c>
      <c r="E133" t="s">
        <v>2731</v>
      </c>
      <c r="F133" t="s">
        <v>10</v>
      </c>
      <c r="G133" t="s">
        <v>2732</v>
      </c>
      <c r="H133" t="s">
        <v>1496</v>
      </c>
      <c r="I133">
        <f>FIND("REV",Table_Query_from_m2mdata013[[#This Row],[fdescmemo]])</f>
        <v>2</v>
      </c>
      <c r="J133">
        <f>FIND("REV",Table_Query_from_m2mdata013[[#This Row],[fdesc]])</f>
        <v>19</v>
      </c>
      <c r="K133">
        <f>FIND("`REV",Table_Query_from_m2mdata013[[#This Row],[fdescmemo]])</f>
        <v>1</v>
      </c>
      <c r="L133" t="e">
        <f>FIND("`REV",Table_Query_from_m2mdata013[[#This Row],[fdesc]])</f>
        <v>#VALUE!</v>
      </c>
      <c r="M13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33" t="str">
        <f>IF(Table_Query_from_m2mdata013[[#This Row],[fpartrev]]="NS",Table_Query_from_m2mdata013[[#This Row],[SELECT]],Table_Query_from_m2mdata013[[#This Row],[fpartrev]])</f>
        <v>001</v>
      </c>
      <c r="O133" s="2" t="str">
        <f>CONCATENATE("DMG ",Table_Query_from_m2mdata013[[#This Row],[fpartnoOriginal]])</f>
        <v>DMG SULL-02250237-186</v>
      </c>
    </row>
    <row r="134" spans="1:15" x14ac:dyDescent="0.25">
      <c r="A134" t="s">
        <v>1195</v>
      </c>
      <c r="B134" t="s">
        <v>5</v>
      </c>
      <c r="C134">
        <v>1</v>
      </c>
      <c r="D134" t="s">
        <v>87</v>
      </c>
      <c r="E134" t="s">
        <v>1197</v>
      </c>
      <c r="F134" t="s">
        <v>10</v>
      </c>
      <c r="G134" t="s">
        <v>1310</v>
      </c>
      <c r="H134" t="s">
        <v>1196</v>
      </c>
      <c r="I134">
        <f>FIND("REV",Table_Query_from_m2mdata013[[#This Row],[fdescmemo]])</f>
        <v>2</v>
      </c>
      <c r="J134">
        <f>FIND("REV",Table_Query_from_m2mdata013[[#This Row],[fdesc]])</f>
        <v>43</v>
      </c>
      <c r="K134">
        <f>FIND("`REV",Table_Query_from_m2mdata013[[#This Row],[fdescmemo]])</f>
        <v>1</v>
      </c>
      <c r="L134" t="e">
        <f>FIND("`REV",Table_Query_from_m2mdata013[[#This Row],[fdesc]])</f>
        <v>#VALUE!</v>
      </c>
      <c r="M13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34" t="str">
        <f>IF(Table_Query_from_m2mdata013[[#This Row],[fpartrev]]="NS",Table_Query_from_m2mdata013[[#This Row],[SELECT]],Table_Query_from_m2mdata013[[#This Row],[fpartrev]])</f>
        <v>002</v>
      </c>
      <c r="O134" s="2" t="str">
        <f>CONCATENATE("DMG ",Table_Query_from_m2mdata013[[#This Row],[fpartnoOriginal]])</f>
        <v>DMG BYSM-10194405</v>
      </c>
    </row>
    <row r="135" spans="1:15" x14ac:dyDescent="0.25">
      <c r="A135" t="s">
        <v>1362</v>
      </c>
      <c r="B135" t="s">
        <v>5</v>
      </c>
      <c r="C135">
        <v>1</v>
      </c>
      <c r="D135" t="s">
        <v>87</v>
      </c>
      <c r="E135" t="s">
        <v>1363</v>
      </c>
      <c r="F135" t="s">
        <v>10</v>
      </c>
      <c r="G135" t="s">
        <v>1364</v>
      </c>
      <c r="H135" t="s">
        <v>120</v>
      </c>
      <c r="I135" t="e">
        <f>FIND("REV",Table_Query_from_m2mdata013[[#This Row],[fdescmemo]])</f>
        <v>#VALUE!</v>
      </c>
      <c r="J135" t="e">
        <f>FIND("REV",Table_Query_from_m2mdata013[[#This Row],[fdesc]])</f>
        <v>#VALUE!</v>
      </c>
      <c r="K135" t="e">
        <f>FIND("`REV",Table_Query_from_m2mdata013[[#This Row],[fdescmemo]])</f>
        <v>#VALUE!</v>
      </c>
      <c r="L135" t="e">
        <f>FIND("`REV",Table_Query_from_m2mdata013[[#This Row],[fdesc]])</f>
        <v>#VALUE!</v>
      </c>
      <c r="M13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 t="e">
        <f>IF(Table_Query_from_m2mdata013[[#This Row],[fpartrev]]="NS",Table_Query_from_m2mdata013[[#This Row],[SELECT]],Table_Query_from_m2mdata013[[#This Row],[fpartrev]])</f>
        <v>#VALUE!</v>
      </c>
      <c r="O135" s="2" t="str">
        <f>CONCATENATE("DMG ",Table_Query_from_m2mdata013[[#This Row],[fpartnoOriginal]])</f>
        <v>DMG REMAKE1</v>
      </c>
    </row>
    <row r="136" spans="1:15" x14ac:dyDescent="0.25">
      <c r="A136" t="s">
        <v>1664</v>
      </c>
      <c r="B136" t="s">
        <v>5</v>
      </c>
      <c r="C136">
        <v>1</v>
      </c>
      <c r="D136" t="s">
        <v>87</v>
      </c>
      <c r="E136" t="s">
        <v>1666</v>
      </c>
      <c r="F136" t="s">
        <v>10</v>
      </c>
      <c r="G136" t="s">
        <v>1667</v>
      </c>
      <c r="H136" t="s">
        <v>1665</v>
      </c>
      <c r="I136">
        <f>FIND("REV",Table_Query_from_m2mdata013[[#This Row],[fdescmemo]])</f>
        <v>2</v>
      </c>
      <c r="J136">
        <f>FIND("REV",Table_Query_from_m2mdata013[[#This Row],[fdesc]])</f>
        <v>45</v>
      </c>
      <c r="K136">
        <f>FIND("`REV",Table_Query_from_m2mdata013[[#This Row],[fdescmemo]])</f>
        <v>1</v>
      </c>
      <c r="L136" t="e">
        <f>FIND("`REV",Table_Query_from_m2mdata013[[#This Row],[fdesc]])</f>
        <v>#VALUE!</v>
      </c>
      <c r="M13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36" t="str">
        <f>IF(Table_Query_from_m2mdata013[[#This Row],[fpartrev]]="NS",Table_Query_from_m2mdata013[[#This Row],[SELECT]],Table_Query_from_m2mdata013[[#This Row],[fpartrev]])</f>
        <v>001</v>
      </c>
      <c r="O136" s="2" t="str">
        <f>CONCATENATE("DMG ",Table_Query_from_m2mdata013[[#This Row],[fpartnoOriginal]])</f>
        <v>DMG BYSM-10197558</v>
      </c>
    </row>
    <row r="137" spans="1:15" x14ac:dyDescent="0.25">
      <c r="A137" t="s">
        <v>1198</v>
      </c>
      <c r="B137" t="s">
        <v>5</v>
      </c>
      <c r="C137">
        <v>1</v>
      </c>
      <c r="D137" t="s">
        <v>87</v>
      </c>
      <c r="E137" t="s">
        <v>1200</v>
      </c>
      <c r="F137" t="s">
        <v>10</v>
      </c>
      <c r="G137" t="s">
        <v>104</v>
      </c>
      <c r="H137" t="s">
        <v>1199</v>
      </c>
      <c r="I137">
        <f>FIND("REV",Table_Query_from_m2mdata013[[#This Row],[fdescmemo]])</f>
        <v>2</v>
      </c>
      <c r="J137">
        <f>FIND("REV",Table_Query_from_m2mdata013[[#This Row],[fdesc]])</f>
        <v>44</v>
      </c>
      <c r="K137">
        <f>FIND("`REV",Table_Query_from_m2mdata013[[#This Row],[fdescmemo]])</f>
        <v>1</v>
      </c>
      <c r="L137" t="e">
        <f>FIND("`REV",Table_Query_from_m2mdata013[[#This Row],[fdesc]])</f>
        <v>#VALUE!</v>
      </c>
      <c r="M13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37" t="str">
        <f>IF(Table_Query_from_m2mdata013[[#This Row],[fpartrev]]="NS",Table_Query_from_m2mdata013[[#This Row],[SELECT]],Table_Query_from_m2mdata013[[#This Row],[fpartrev]])</f>
        <v>000</v>
      </c>
      <c r="O137" s="2" t="str">
        <f>CONCATENATE("DMG ",Table_Query_from_m2mdata013[[#This Row],[fpartnoOriginal]])</f>
        <v>DMG BYCT-FE-10204930</v>
      </c>
    </row>
    <row r="138" spans="1:15" x14ac:dyDescent="0.25">
      <c r="A138" t="s">
        <v>1201</v>
      </c>
      <c r="B138" t="s">
        <v>5</v>
      </c>
      <c r="C138">
        <v>1</v>
      </c>
      <c r="D138" t="s">
        <v>87</v>
      </c>
      <c r="E138" t="s">
        <v>1203</v>
      </c>
      <c r="F138" t="s">
        <v>10</v>
      </c>
      <c r="G138" t="s">
        <v>104</v>
      </c>
      <c r="H138" t="s">
        <v>1202</v>
      </c>
      <c r="I138">
        <f>FIND("REV",Table_Query_from_m2mdata013[[#This Row],[fdescmemo]])</f>
        <v>2</v>
      </c>
      <c r="J138">
        <f>FIND("REV",Table_Query_from_m2mdata013[[#This Row],[fdesc]])</f>
        <v>53</v>
      </c>
      <c r="K138">
        <f>FIND("`REV",Table_Query_from_m2mdata013[[#This Row],[fdescmemo]])</f>
        <v>1</v>
      </c>
      <c r="L138" t="e">
        <f>FIND("`REV",Table_Query_from_m2mdata013[[#This Row],[fdesc]])</f>
        <v>#VALUE!</v>
      </c>
      <c r="M13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38" t="str">
        <f>IF(Table_Query_from_m2mdata013[[#This Row],[fpartrev]]="NS",Table_Query_from_m2mdata013[[#This Row],[SELECT]],Table_Query_from_m2mdata013[[#This Row],[fpartrev]])</f>
        <v>000</v>
      </c>
      <c r="O138" s="2" t="str">
        <f>CONCATENATE("DMG ",Table_Query_from_m2mdata013[[#This Row],[fpartnoOriginal]])</f>
        <v>DMG BYCT-FE-10204932</v>
      </c>
    </row>
    <row r="139" spans="1:15" x14ac:dyDescent="0.25">
      <c r="A139" t="s">
        <v>1204</v>
      </c>
      <c r="B139" t="s">
        <v>5</v>
      </c>
      <c r="C139">
        <v>2</v>
      </c>
      <c r="D139" t="s">
        <v>87</v>
      </c>
      <c r="E139" t="s">
        <v>1206</v>
      </c>
      <c r="F139" t="s">
        <v>10</v>
      </c>
      <c r="G139" t="s">
        <v>230</v>
      </c>
      <c r="H139" t="s">
        <v>1205</v>
      </c>
      <c r="I139">
        <f>FIND("REV",Table_Query_from_m2mdata013[[#This Row],[fdescmemo]])</f>
        <v>2</v>
      </c>
      <c r="J139">
        <f>FIND("REV",Table_Query_from_m2mdata013[[#This Row],[fdesc]])</f>
        <v>45</v>
      </c>
      <c r="K139">
        <f>FIND("`REV",Table_Query_from_m2mdata013[[#This Row],[fdescmemo]])</f>
        <v>1</v>
      </c>
      <c r="L139" t="e">
        <f>FIND("`REV",Table_Query_from_m2mdata013[[#This Row],[fdesc]])</f>
        <v>#VALUE!</v>
      </c>
      <c r="M13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39" t="str">
        <f>IF(Table_Query_from_m2mdata013[[#This Row],[fpartrev]]="NS",Table_Query_from_m2mdata013[[#This Row],[SELECT]],Table_Query_from_m2mdata013[[#This Row],[fpartrev]])</f>
        <v>000</v>
      </c>
      <c r="O139" s="2" t="str">
        <f>CONCATENATE("DMG ",Table_Query_from_m2mdata013[[#This Row],[fpartnoOriginal]])</f>
        <v>DMG BYCT-FE-10204935</v>
      </c>
    </row>
    <row r="140" spans="1:15" x14ac:dyDescent="0.25">
      <c r="A140" t="s">
        <v>1207</v>
      </c>
      <c r="B140" t="s">
        <v>5</v>
      </c>
      <c r="C140">
        <v>2</v>
      </c>
      <c r="D140" t="s">
        <v>87</v>
      </c>
      <c r="E140" t="s">
        <v>1209</v>
      </c>
      <c r="F140" t="s">
        <v>10</v>
      </c>
      <c r="G140" t="s">
        <v>104</v>
      </c>
      <c r="H140" t="s">
        <v>1208</v>
      </c>
      <c r="I140">
        <f>FIND("REV",Table_Query_from_m2mdata013[[#This Row],[fdescmemo]])</f>
        <v>2</v>
      </c>
      <c r="J140" t="e">
        <f>FIND("REV",Table_Query_from_m2mdata013[[#This Row],[fdesc]])</f>
        <v>#VALUE!</v>
      </c>
      <c r="K140">
        <f>FIND("`REV",Table_Query_from_m2mdata013[[#This Row],[fdescmemo]])</f>
        <v>1</v>
      </c>
      <c r="L140" t="e">
        <f>FIND("`REV",Table_Query_from_m2mdata013[[#This Row],[fdesc]])</f>
        <v>#VALUE!</v>
      </c>
      <c r="M14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40" t="str">
        <f>IF(Table_Query_from_m2mdata013[[#This Row],[fpartrev]]="NS",Table_Query_from_m2mdata013[[#This Row],[SELECT]],Table_Query_from_m2mdata013[[#This Row],[fpartrev]])</f>
        <v>000</v>
      </c>
      <c r="O140" s="2" t="str">
        <f>CONCATENATE("DMG ",Table_Query_from_m2mdata013[[#This Row],[fpartnoOriginal]])</f>
        <v>DMG BYCT-FE-10204937</v>
      </c>
    </row>
    <row r="141" spans="1:15" x14ac:dyDescent="0.25">
      <c r="A141" t="s">
        <v>1210</v>
      </c>
      <c r="B141" t="s">
        <v>5</v>
      </c>
      <c r="C141">
        <v>1</v>
      </c>
      <c r="D141" t="s">
        <v>87</v>
      </c>
      <c r="E141" t="s">
        <v>1212</v>
      </c>
      <c r="F141" t="s">
        <v>10</v>
      </c>
      <c r="G141" t="s">
        <v>104</v>
      </c>
      <c r="H141" t="s">
        <v>1211</v>
      </c>
      <c r="I141">
        <f>FIND("REV",Table_Query_from_m2mdata013[[#This Row],[fdescmemo]])</f>
        <v>2</v>
      </c>
      <c r="J141">
        <f>FIND("REV",Table_Query_from_m2mdata013[[#This Row],[fdesc]])</f>
        <v>51</v>
      </c>
      <c r="K141">
        <f>FIND("`REV",Table_Query_from_m2mdata013[[#This Row],[fdescmemo]])</f>
        <v>1</v>
      </c>
      <c r="L141" t="e">
        <f>FIND("`REV",Table_Query_from_m2mdata013[[#This Row],[fdesc]])</f>
        <v>#VALUE!</v>
      </c>
      <c r="M14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41" t="str">
        <f>IF(Table_Query_from_m2mdata013[[#This Row],[fpartrev]]="NS",Table_Query_from_m2mdata013[[#This Row],[SELECT]],Table_Query_from_m2mdata013[[#This Row],[fpartrev]])</f>
        <v>000</v>
      </c>
      <c r="O141" s="2" t="str">
        <f>CONCATENATE("DMG ",Table_Query_from_m2mdata013[[#This Row],[fpartnoOriginal]])</f>
        <v>DMG BYCT-FE-10236819</v>
      </c>
    </row>
    <row r="142" spans="1:15" x14ac:dyDescent="0.25">
      <c r="A142" t="s">
        <v>1213</v>
      </c>
      <c r="B142" t="s">
        <v>5</v>
      </c>
      <c r="C142">
        <v>2</v>
      </c>
      <c r="D142" t="s">
        <v>87</v>
      </c>
      <c r="E142" t="s">
        <v>1215</v>
      </c>
      <c r="F142" t="s">
        <v>10</v>
      </c>
      <c r="G142" t="s">
        <v>104</v>
      </c>
      <c r="H142" t="s">
        <v>1214</v>
      </c>
      <c r="I142">
        <f>FIND("REV",Table_Query_from_m2mdata013[[#This Row],[fdescmemo]])</f>
        <v>2</v>
      </c>
      <c r="J142">
        <f>FIND("REV",Table_Query_from_m2mdata013[[#This Row],[fdesc]])</f>
        <v>32</v>
      </c>
      <c r="K142">
        <f>FIND("`REV",Table_Query_from_m2mdata013[[#This Row],[fdescmemo]])</f>
        <v>1</v>
      </c>
      <c r="L142" t="e">
        <f>FIND("`REV",Table_Query_from_m2mdata013[[#This Row],[fdesc]])</f>
        <v>#VALUE!</v>
      </c>
      <c r="M14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42" t="str">
        <f>IF(Table_Query_from_m2mdata013[[#This Row],[fpartrev]]="NS",Table_Query_from_m2mdata013[[#This Row],[SELECT]],Table_Query_from_m2mdata013[[#This Row],[fpartrev]])</f>
        <v>000</v>
      </c>
      <c r="O142" s="2" t="str">
        <f>CONCATENATE("DMG ",Table_Query_from_m2mdata013[[#This Row],[fpartnoOriginal]])</f>
        <v>DMG BYCT-FE-10199427</v>
      </c>
    </row>
    <row r="143" spans="1:15" x14ac:dyDescent="0.25">
      <c r="A143" t="s">
        <v>1216</v>
      </c>
      <c r="B143" t="s">
        <v>5</v>
      </c>
      <c r="C143">
        <v>1</v>
      </c>
      <c r="D143" t="s">
        <v>87</v>
      </c>
      <c r="E143" t="s">
        <v>1218</v>
      </c>
      <c r="F143" t="s">
        <v>10</v>
      </c>
      <c r="G143" t="s">
        <v>104</v>
      </c>
      <c r="H143" t="s">
        <v>1217</v>
      </c>
      <c r="I143">
        <f>FIND("REV",Table_Query_from_m2mdata013[[#This Row],[fdescmemo]])</f>
        <v>2</v>
      </c>
      <c r="J143">
        <f>FIND("REV",Table_Query_from_m2mdata013[[#This Row],[fdesc]])</f>
        <v>45</v>
      </c>
      <c r="K143">
        <f>FIND("`REV",Table_Query_from_m2mdata013[[#This Row],[fdescmemo]])</f>
        <v>1</v>
      </c>
      <c r="L143" t="e">
        <f>FIND("`REV",Table_Query_from_m2mdata013[[#This Row],[fdesc]])</f>
        <v>#VALUE!</v>
      </c>
      <c r="M14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43" t="str">
        <f>IF(Table_Query_from_m2mdata013[[#This Row],[fpartrev]]="NS",Table_Query_from_m2mdata013[[#This Row],[SELECT]],Table_Query_from_m2mdata013[[#This Row],[fpartrev]])</f>
        <v>000</v>
      </c>
      <c r="O143" s="2" t="str">
        <f>CONCATENATE("DMG ",Table_Query_from_m2mdata013[[#This Row],[fpartnoOriginal]])</f>
        <v>DMG BYCT-FE-10204941</v>
      </c>
    </row>
    <row r="144" spans="1:15" x14ac:dyDescent="0.25">
      <c r="A144" t="s">
        <v>1219</v>
      </c>
      <c r="B144" t="s">
        <v>5</v>
      </c>
      <c r="C144">
        <v>1</v>
      </c>
      <c r="D144" t="s">
        <v>87</v>
      </c>
      <c r="E144" t="s">
        <v>1221</v>
      </c>
      <c r="F144" t="s">
        <v>10</v>
      </c>
      <c r="G144" t="s">
        <v>104</v>
      </c>
      <c r="H144" t="s">
        <v>1220</v>
      </c>
      <c r="I144">
        <f>FIND("REV",Table_Query_from_m2mdata013[[#This Row],[fdescmemo]])</f>
        <v>2</v>
      </c>
      <c r="J144">
        <f>FIND("REV",Table_Query_from_m2mdata013[[#This Row],[fdesc]])</f>
        <v>33</v>
      </c>
      <c r="K144">
        <f>FIND("`REV",Table_Query_from_m2mdata013[[#This Row],[fdescmemo]])</f>
        <v>1</v>
      </c>
      <c r="L144" t="e">
        <f>FIND("`REV",Table_Query_from_m2mdata013[[#This Row],[fdesc]])</f>
        <v>#VALUE!</v>
      </c>
      <c r="M14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44" t="str">
        <f>IF(Table_Query_from_m2mdata013[[#This Row],[fpartrev]]="NS",Table_Query_from_m2mdata013[[#This Row],[SELECT]],Table_Query_from_m2mdata013[[#This Row],[fpartrev]])</f>
        <v>000</v>
      </c>
      <c r="O144" s="2" t="str">
        <f>CONCATENATE("DMG ",Table_Query_from_m2mdata013[[#This Row],[fpartnoOriginal]])</f>
        <v>DMG BYCT-FE-10204942</v>
      </c>
    </row>
    <row r="145" spans="1:15" x14ac:dyDescent="0.25">
      <c r="A145" t="s">
        <v>1222</v>
      </c>
      <c r="B145" t="s">
        <v>5</v>
      </c>
      <c r="C145">
        <v>2</v>
      </c>
      <c r="D145" t="s">
        <v>87</v>
      </c>
      <c r="E145" t="s">
        <v>1224</v>
      </c>
      <c r="F145" t="s">
        <v>10</v>
      </c>
      <c r="G145" t="s">
        <v>102</v>
      </c>
      <c r="H145" t="s">
        <v>1223</v>
      </c>
      <c r="I145">
        <f>FIND("REV",Table_Query_from_m2mdata013[[#This Row],[fdescmemo]])</f>
        <v>2</v>
      </c>
      <c r="J145">
        <f>FIND("REV",Table_Query_from_m2mdata013[[#This Row],[fdesc]])</f>
        <v>34</v>
      </c>
      <c r="K145">
        <f>FIND("`REV",Table_Query_from_m2mdata013[[#This Row],[fdescmemo]])</f>
        <v>1</v>
      </c>
      <c r="L145" t="e">
        <f>FIND("`REV",Table_Query_from_m2mdata013[[#This Row],[fdesc]])</f>
        <v>#VALUE!</v>
      </c>
      <c r="M14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45" t="str">
        <f>IF(Table_Query_from_m2mdata013[[#This Row],[fpartrev]]="NS",Table_Query_from_m2mdata013[[#This Row],[SELECT]],Table_Query_from_m2mdata013[[#This Row],[fpartrev]])</f>
        <v>001</v>
      </c>
      <c r="O145" s="2" t="str">
        <f>CONCATENATE("DMG ",Table_Query_from_m2mdata013[[#This Row],[fpartnoOriginal]])</f>
        <v>DMG BYCT-FE-10197937</v>
      </c>
    </row>
    <row r="146" spans="1:15" x14ac:dyDescent="0.25">
      <c r="A146" t="s">
        <v>1225</v>
      </c>
      <c r="B146" t="s">
        <v>5</v>
      </c>
      <c r="C146">
        <v>2</v>
      </c>
      <c r="D146" t="s">
        <v>87</v>
      </c>
      <c r="E146" t="s">
        <v>1227</v>
      </c>
      <c r="F146" t="s">
        <v>10</v>
      </c>
      <c r="G146" t="s">
        <v>104</v>
      </c>
      <c r="H146" t="s">
        <v>1226</v>
      </c>
      <c r="I146">
        <f>FIND("REV",Table_Query_from_m2mdata013[[#This Row],[fdescmemo]])</f>
        <v>2</v>
      </c>
      <c r="J146">
        <f>FIND("REV",Table_Query_from_m2mdata013[[#This Row],[fdesc]])</f>
        <v>30</v>
      </c>
      <c r="K146">
        <f>FIND("`REV",Table_Query_from_m2mdata013[[#This Row],[fdescmemo]])</f>
        <v>1</v>
      </c>
      <c r="L146" t="e">
        <f>FIND("`REV",Table_Query_from_m2mdata013[[#This Row],[fdesc]])</f>
        <v>#VALUE!</v>
      </c>
      <c r="M14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46" t="str">
        <f>IF(Table_Query_from_m2mdata013[[#This Row],[fpartrev]]="NS",Table_Query_from_m2mdata013[[#This Row],[SELECT]],Table_Query_from_m2mdata013[[#This Row],[fpartrev]])</f>
        <v>000</v>
      </c>
      <c r="O146" s="2" t="str">
        <f>CONCATENATE("DMG ",Table_Query_from_m2mdata013[[#This Row],[fpartnoOriginal]])</f>
        <v>DMG BYCT-FE-10197938</v>
      </c>
    </row>
    <row r="147" spans="1:15" x14ac:dyDescent="0.25">
      <c r="A147" t="s">
        <v>1311</v>
      </c>
      <c r="B147" t="s">
        <v>5</v>
      </c>
      <c r="C147">
        <v>1</v>
      </c>
      <c r="D147" t="s">
        <v>87</v>
      </c>
      <c r="E147" t="s">
        <v>1312</v>
      </c>
      <c r="F147" t="s">
        <v>10</v>
      </c>
      <c r="G147" t="s">
        <v>1313</v>
      </c>
      <c r="H147" t="s">
        <v>120</v>
      </c>
      <c r="I147" t="e">
        <f>FIND("REV",Table_Query_from_m2mdata013[[#This Row],[fdescmemo]])</f>
        <v>#VALUE!</v>
      </c>
      <c r="J147" t="e">
        <f>FIND("REV",Table_Query_from_m2mdata013[[#This Row],[fdesc]])</f>
        <v>#VALUE!</v>
      </c>
      <c r="K147" t="e">
        <f>FIND("`REV",Table_Query_from_m2mdata013[[#This Row],[fdescmemo]])</f>
        <v>#VALUE!</v>
      </c>
      <c r="L147" t="e">
        <f>FIND("`REV",Table_Query_from_m2mdata013[[#This Row],[fdesc]])</f>
        <v>#VALUE!</v>
      </c>
      <c r="M147"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 t="e">
        <f>IF(Table_Query_from_m2mdata013[[#This Row],[fpartrev]]="NS",Table_Query_from_m2mdata013[[#This Row],[SELECT]],Table_Query_from_m2mdata013[[#This Row],[fpartrev]])</f>
        <v>#VALUE!</v>
      </c>
      <c r="O147" s="2" t="str">
        <f>CONCATENATE("DMG ",Table_Query_from_m2mdata013[[#This Row],[fpartnoOriginal]])</f>
        <v>DMG REMAKE1</v>
      </c>
    </row>
    <row r="148" spans="1:15" x14ac:dyDescent="0.25">
      <c r="A148" t="s">
        <v>895</v>
      </c>
      <c r="B148" t="s">
        <v>5</v>
      </c>
      <c r="C148">
        <v>10</v>
      </c>
      <c r="D148" t="s">
        <v>87</v>
      </c>
      <c r="E148" t="s">
        <v>897</v>
      </c>
      <c r="F148" t="s">
        <v>10</v>
      </c>
      <c r="G148" t="s">
        <v>102</v>
      </c>
      <c r="H148" t="s">
        <v>896</v>
      </c>
      <c r="I148">
        <f>FIND("REV",Table_Query_from_m2mdata013[[#This Row],[fdescmemo]])</f>
        <v>2</v>
      </c>
      <c r="J148">
        <f>FIND("REV",Table_Query_from_m2mdata013[[#This Row],[fdesc]])</f>
        <v>59</v>
      </c>
      <c r="K148">
        <f>FIND("`REV",Table_Query_from_m2mdata013[[#This Row],[fdescmemo]])</f>
        <v>1</v>
      </c>
      <c r="L148" t="e">
        <f>FIND("`REV",Table_Query_from_m2mdata013[[#This Row],[fdesc]])</f>
        <v>#VALUE!</v>
      </c>
      <c r="M14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48" t="str">
        <f>IF(Table_Query_from_m2mdata013[[#This Row],[fpartrev]]="NS",Table_Query_from_m2mdata013[[#This Row],[SELECT]],Table_Query_from_m2mdata013[[#This Row],[fpartrev]])</f>
        <v>001</v>
      </c>
      <c r="O148" s="2" t="str">
        <f>CONCATENATE("DMG ",Table_Query_from_m2mdata013[[#This Row],[fpartnoOriginal]])</f>
        <v>DMG SPI-01900216 0642</v>
      </c>
    </row>
    <row r="149" spans="1:15" x14ac:dyDescent="0.25">
      <c r="A149" t="s">
        <v>1365</v>
      </c>
      <c r="B149" t="s">
        <v>5</v>
      </c>
      <c r="C149">
        <v>2</v>
      </c>
      <c r="D149" t="s">
        <v>87</v>
      </c>
      <c r="E149" t="s">
        <v>1366</v>
      </c>
      <c r="F149" t="s">
        <v>10</v>
      </c>
      <c r="G149" t="s">
        <v>102</v>
      </c>
      <c r="H149" t="s">
        <v>563</v>
      </c>
      <c r="I149">
        <f>FIND("REV",Table_Query_from_m2mdata013[[#This Row],[fdescmemo]])</f>
        <v>2</v>
      </c>
      <c r="J149">
        <f>FIND("REV",Table_Query_from_m2mdata013[[#This Row],[fdesc]])</f>
        <v>47</v>
      </c>
      <c r="K149">
        <f>FIND("`REV",Table_Query_from_m2mdata013[[#This Row],[fdescmemo]])</f>
        <v>1</v>
      </c>
      <c r="L149" t="e">
        <f>FIND("`REV",Table_Query_from_m2mdata013[[#This Row],[fdesc]])</f>
        <v>#VALUE!</v>
      </c>
      <c r="M14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49" t="str">
        <f>IF(Table_Query_from_m2mdata013[[#This Row],[fpartrev]]="NS",Table_Query_from_m2mdata013[[#This Row],[SELECT]],Table_Query_from_m2mdata013[[#This Row],[fpartrev]])</f>
        <v>001</v>
      </c>
      <c r="O149" s="2" t="str">
        <f>CONCATENATE("DMG ",Table_Query_from_m2mdata013[[#This Row],[fpartnoOriginal]])</f>
        <v>DMG SPI-00951-070</v>
      </c>
    </row>
    <row r="150" spans="1:15" x14ac:dyDescent="0.25">
      <c r="A150" t="s">
        <v>1754</v>
      </c>
      <c r="B150" t="s">
        <v>5</v>
      </c>
      <c r="C150">
        <v>25</v>
      </c>
      <c r="D150" t="s">
        <v>87</v>
      </c>
      <c r="E150" t="s">
        <v>1755</v>
      </c>
      <c r="F150" t="s">
        <v>10</v>
      </c>
      <c r="G150" t="s">
        <v>487</v>
      </c>
      <c r="H150" t="s">
        <v>686</v>
      </c>
      <c r="I150">
        <f>FIND("REV",Table_Query_from_m2mdata013[[#This Row],[fdescmemo]])</f>
        <v>2</v>
      </c>
      <c r="J150">
        <f>FIND("REV",Table_Query_from_m2mdata013[[#This Row],[fdesc]])</f>
        <v>67</v>
      </c>
      <c r="K150">
        <f>FIND("`REV",Table_Query_from_m2mdata013[[#This Row],[fdescmemo]])</f>
        <v>1</v>
      </c>
      <c r="L150" t="e">
        <f>FIND("`REV",Table_Query_from_m2mdata013[[#This Row],[fdesc]])</f>
        <v>#VALUE!</v>
      </c>
      <c r="M15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50" t="str">
        <f>IF(Table_Query_from_m2mdata013[[#This Row],[fpartrev]]="NS",Table_Query_from_m2mdata013[[#This Row],[SELECT]],Table_Query_from_m2mdata013[[#This Row],[fpartrev]])</f>
        <v>000</v>
      </c>
      <c r="O150" s="2" t="str">
        <f>CONCATENATE("DMG ",Table_Query_from_m2mdata013[[#This Row],[fpartnoOriginal]])</f>
        <v>DMG SPI-01901378-0077</v>
      </c>
    </row>
    <row r="151" spans="1:15" x14ac:dyDescent="0.25">
      <c r="A151" t="s">
        <v>1497</v>
      </c>
      <c r="B151" t="s">
        <v>5</v>
      </c>
      <c r="C151">
        <v>10</v>
      </c>
      <c r="D151" t="s">
        <v>87</v>
      </c>
      <c r="E151" t="s">
        <v>1498</v>
      </c>
      <c r="F151" t="s">
        <v>10</v>
      </c>
      <c r="G151" t="s">
        <v>487</v>
      </c>
      <c r="H151" t="s">
        <v>437</v>
      </c>
      <c r="I151">
        <f>FIND("REV",Table_Query_from_m2mdata013[[#This Row],[fdescmemo]])</f>
        <v>2</v>
      </c>
      <c r="J151">
        <f>FIND("REV",Table_Query_from_m2mdata013[[#This Row],[fdesc]])</f>
        <v>46</v>
      </c>
      <c r="K151">
        <f>FIND("`REV",Table_Query_from_m2mdata013[[#This Row],[fdescmemo]])</f>
        <v>1</v>
      </c>
      <c r="L151" t="e">
        <f>FIND("`REV",Table_Query_from_m2mdata013[[#This Row],[fdesc]])</f>
        <v>#VALUE!</v>
      </c>
      <c r="M15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51" t="str">
        <f>IF(Table_Query_from_m2mdata013[[#This Row],[fpartrev]]="NS",Table_Query_from_m2mdata013[[#This Row],[SELECT]],Table_Query_from_m2mdata013[[#This Row],[fpartrev]])</f>
        <v>000</v>
      </c>
      <c r="O151" s="2" t="str">
        <f>CONCATENATE("DMG ",Table_Query_from_m2mdata013[[#This Row],[fpartnoOriginal]])</f>
        <v>DMG SPI-10144-084-GG</v>
      </c>
    </row>
    <row r="152" spans="1:15" x14ac:dyDescent="0.25">
      <c r="A152" t="s">
        <v>2026</v>
      </c>
      <c r="B152" t="s">
        <v>5</v>
      </c>
      <c r="C152">
        <v>10</v>
      </c>
      <c r="D152" t="s">
        <v>87</v>
      </c>
      <c r="E152" t="s">
        <v>2027</v>
      </c>
      <c r="F152" t="s">
        <v>10</v>
      </c>
      <c r="G152" t="s">
        <v>838</v>
      </c>
      <c r="H152" t="s">
        <v>519</v>
      </c>
      <c r="I152">
        <f>FIND("REV",Table_Query_from_m2mdata013[[#This Row],[fdescmemo]])</f>
        <v>2</v>
      </c>
      <c r="J152">
        <f>FIND("REV",Table_Query_from_m2mdata013[[#This Row],[fdesc]])</f>
        <v>48</v>
      </c>
      <c r="K152">
        <f>FIND("`REV",Table_Query_from_m2mdata013[[#This Row],[fdescmemo]])</f>
        <v>1</v>
      </c>
      <c r="L152" t="e">
        <f>FIND("`REV",Table_Query_from_m2mdata013[[#This Row],[fdesc]])</f>
        <v>#VALUE!</v>
      </c>
      <c r="M15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152" t="str">
        <f>IF(Table_Query_from_m2mdata013[[#This Row],[fpartrev]]="NS",Table_Query_from_m2mdata013[[#This Row],[SELECT]],Table_Query_from_m2mdata013[[#This Row],[fpartrev]])</f>
        <v>003</v>
      </c>
      <c r="O152" s="2" t="str">
        <f>CONCATENATE("DMG ",Table_Query_from_m2mdata013[[#This Row],[fpartnoOriginal]])</f>
        <v>DMG SULL-1003-8572</v>
      </c>
    </row>
    <row r="153" spans="1:15" x14ac:dyDescent="0.25">
      <c r="A153" t="s">
        <v>2174</v>
      </c>
      <c r="B153" t="s">
        <v>5</v>
      </c>
      <c r="C153">
        <v>10</v>
      </c>
      <c r="D153" t="s">
        <v>87</v>
      </c>
      <c r="E153" t="s">
        <v>2176</v>
      </c>
      <c r="F153" t="s">
        <v>10</v>
      </c>
      <c r="G153" t="s">
        <v>147</v>
      </c>
      <c r="H153" t="s">
        <v>2175</v>
      </c>
      <c r="I153">
        <f>FIND("REV",Table_Query_from_m2mdata013[[#This Row],[fdescmemo]])</f>
        <v>2</v>
      </c>
      <c r="J153">
        <f>FIND("REV",Table_Query_from_m2mdata013[[#This Row],[fdesc]])</f>
        <v>54</v>
      </c>
      <c r="K153">
        <f>FIND("`REV",Table_Query_from_m2mdata013[[#This Row],[fdescmemo]])</f>
        <v>1</v>
      </c>
      <c r="L153" t="e">
        <f>FIND("`REV",Table_Query_from_m2mdata013[[#This Row],[fdesc]])</f>
        <v>#VALUE!</v>
      </c>
      <c r="M15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153" t="str">
        <f>IF(Table_Query_from_m2mdata013[[#This Row],[fpartrev]]="NS",Table_Query_from_m2mdata013[[#This Row],[SELECT]],Table_Query_from_m2mdata013[[#This Row],[fpartrev]])</f>
        <v>004</v>
      </c>
      <c r="O153" s="2" t="str">
        <f>CONCATENATE("DMG ",Table_Query_from_m2mdata013[[#This Row],[fpartnoOriginal]])</f>
        <v>DMG SULL-02250217-377</v>
      </c>
    </row>
    <row r="154" spans="1:15" x14ac:dyDescent="0.25">
      <c r="A154" t="s">
        <v>2963</v>
      </c>
      <c r="B154" t="s">
        <v>5</v>
      </c>
      <c r="C154">
        <v>1</v>
      </c>
      <c r="D154" t="s">
        <v>87</v>
      </c>
      <c r="E154" t="s">
        <v>2175</v>
      </c>
      <c r="F154" t="s">
        <v>10</v>
      </c>
      <c r="G154" t="s">
        <v>2964</v>
      </c>
      <c r="H154" t="s">
        <v>121</v>
      </c>
      <c r="I154" t="e">
        <f>FIND("REV",Table_Query_from_m2mdata013[[#This Row],[fdescmemo]])</f>
        <v>#VALUE!</v>
      </c>
      <c r="J154" t="e">
        <f>FIND("REV",Table_Query_from_m2mdata013[[#This Row],[fdesc]])</f>
        <v>#VALUE!</v>
      </c>
      <c r="K154" t="e">
        <f>FIND("`REV",Table_Query_from_m2mdata013[[#This Row],[fdescmemo]])</f>
        <v>#VALUE!</v>
      </c>
      <c r="L154" t="e">
        <f>FIND("`REV",Table_Query_from_m2mdata013[[#This Row],[fdesc]])</f>
        <v>#VALUE!</v>
      </c>
      <c r="M154"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 t="e">
        <f>IF(Table_Query_from_m2mdata013[[#This Row],[fpartrev]]="NS",Table_Query_from_m2mdata013[[#This Row],[SELECT]],Table_Query_from_m2mdata013[[#This Row],[fpartrev]])</f>
        <v>#VALUE!</v>
      </c>
      <c r="O154" s="2" t="str">
        <f>CONCATENATE("DMG ",Table_Query_from_m2mdata013[[#This Row],[fpartnoOriginal]])</f>
        <v>DMG REWORK1</v>
      </c>
    </row>
    <row r="155" spans="1:15" x14ac:dyDescent="0.25">
      <c r="A155" t="s">
        <v>2177</v>
      </c>
      <c r="B155" t="s">
        <v>5</v>
      </c>
      <c r="C155">
        <v>10</v>
      </c>
      <c r="D155" t="s">
        <v>6</v>
      </c>
      <c r="E155" t="s">
        <v>2178</v>
      </c>
      <c r="F155" t="s">
        <v>10</v>
      </c>
      <c r="G155" t="s">
        <v>1310</v>
      </c>
      <c r="H155" t="s">
        <v>1196</v>
      </c>
      <c r="I155">
        <f>FIND("REV",Table_Query_from_m2mdata013[[#This Row],[fdescmemo]])</f>
        <v>2</v>
      </c>
      <c r="J155">
        <f>FIND("REV",Table_Query_from_m2mdata013[[#This Row],[fdesc]])</f>
        <v>48</v>
      </c>
      <c r="K155">
        <f>FIND("`REV",Table_Query_from_m2mdata013[[#This Row],[fdescmemo]])</f>
        <v>1</v>
      </c>
      <c r="L155" t="e">
        <f>FIND("`REV",Table_Query_from_m2mdata013[[#This Row],[fdesc]])</f>
        <v>#VALUE!</v>
      </c>
      <c r="M15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55" t="str">
        <f>IF(Table_Query_from_m2mdata013[[#This Row],[fpartrev]]="NS",Table_Query_from_m2mdata013[[#This Row],[SELECT]],Table_Query_from_m2mdata013[[#This Row],[fpartrev]])</f>
        <v>002</v>
      </c>
      <c r="O155" s="2" t="str">
        <f>CONCATENATE("DMG ",Table_Query_from_m2mdata013[[#This Row],[fpartnoOriginal]])</f>
        <v>DMG BYSM-10194405</v>
      </c>
    </row>
    <row r="156" spans="1:15" x14ac:dyDescent="0.25">
      <c r="A156" t="s">
        <v>3488</v>
      </c>
      <c r="B156" t="s">
        <v>5</v>
      </c>
      <c r="C156">
        <v>1</v>
      </c>
      <c r="D156" t="s">
        <v>88</v>
      </c>
      <c r="E156" t="s">
        <v>1196</v>
      </c>
      <c r="F156" t="s">
        <v>10</v>
      </c>
      <c r="G156" t="s">
        <v>3489</v>
      </c>
      <c r="H156" t="s">
        <v>673</v>
      </c>
      <c r="I156" t="e">
        <f>FIND("REV",Table_Query_from_m2mdata013[[#This Row],[fdescmemo]])</f>
        <v>#VALUE!</v>
      </c>
      <c r="J156" t="e">
        <f>FIND("REV",Table_Query_from_m2mdata013[[#This Row],[fdesc]])</f>
        <v>#VALUE!</v>
      </c>
      <c r="K156" t="e">
        <f>FIND("`REV",Table_Query_from_m2mdata013[[#This Row],[fdescmemo]])</f>
        <v>#VALUE!</v>
      </c>
      <c r="L156" t="e">
        <f>FIND("`REV",Table_Query_from_m2mdata013[[#This Row],[fdesc]])</f>
        <v>#VALUE!</v>
      </c>
      <c r="M156"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 t="e">
        <f>IF(Table_Query_from_m2mdata013[[#This Row],[fpartrev]]="NS",Table_Query_from_m2mdata013[[#This Row],[SELECT]],Table_Query_from_m2mdata013[[#This Row],[fpartrev]])</f>
        <v>#VALUE!</v>
      </c>
      <c r="O156" s="2" t="str">
        <f>CONCATENATE("DMG ",Table_Query_from_m2mdata013[[#This Row],[fpartnoOriginal]])</f>
        <v>DMG REMAKE2</v>
      </c>
    </row>
    <row r="157" spans="1:15" x14ac:dyDescent="0.25">
      <c r="A157" t="s">
        <v>1756</v>
      </c>
      <c r="B157" t="s">
        <v>5</v>
      </c>
      <c r="C157">
        <v>40</v>
      </c>
      <c r="D157" t="s">
        <v>87</v>
      </c>
      <c r="E157" t="s">
        <v>1757</v>
      </c>
      <c r="F157" t="s">
        <v>10</v>
      </c>
      <c r="G157" t="s">
        <v>570</v>
      </c>
      <c r="H157" t="s">
        <v>459</v>
      </c>
      <c r="I157">
        <f>FIND("REV",Table_Query_from_m2mdata013[[#This Row],[fdescmemo]])</f>
        <v>2</v>
      </c>
      <c r="J157">
        <f>FIND("REV",Table_Query_from_m2mdata013[[#This Row],[fdesc]])</f>
        <v>52</v>
      </c>
      <c r="K157">
        <f>FIND("`REV",Table_Query_from_m2mdata013[[#This Row],[fdescmemo]])</f>
        <v>1</v>
      </c>
      <c r="L157" t="e">
        <f>FIND("`REV",Table_Query_from_m2mdata013[[#This Row],[fdesc]])</f>
        <v>#VALUE!</v>
      </c>
      <c r="M15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57" t="str">
        <f>IF(Table_Query_from_m2mdata013[[#This Row],[fpartrev]]="NS",Table_Query_from_m2mdata013[[#This Row],[SELECT]],Table_Query_from_m2mdata013[[#This Row],[fpartrev]])</f>
        <v>001</v>
      </c>
      <c r="O157" s="2" t="str">
        <f>CONCATENATE("DMG ",Table_Query_from_m2mdata013[[#This Row],[fpartnoOriginal]])</f>
        <v>DMG SULL-1004-3215</v>
      </c>
    </row>
    <row r="158" spans="1:15" x14ac:dyDescent="0.25">
      <c r="A158" t="s">
        <v>2028</v>
      </c>
      <c r="B158" t="s">
        <v>5</v>
      </c>
      <c r="C158">
        <v>10</v>
      </c>
      <c r="D158" t="s">
        <v>87</v>
      </c>
      <c r="E158" t="s">
        <v>2030</v>
      </c>
      <c r="F158" t="s">
        <v>10</v>
      </c>
      <c r="G158" t="s">
        <v>508</v>
      </c>
      <c r="H158" t="s">
        <v>2029</v>
      </c>
      <c r="I158">
        <f>FIND("REV",Table_Query_from_m2mdata013[[#This Row],[fdescmemo]])</f>
        <v>2</v>
      </c>
      <c r="J158">
        <f>FIND("REV",Table_Query_from_m2mdata013[[#This Row],[fdesc]])</f>
        <v>31</v>
      </c>
      <c r="K158">
        <f>FIND("`REV",Table_Query_from_m2mdata013[[#This Row],[fdescmemo]])</f>
        <v>1</v>
      </c>
      <c r="L158" t="e">
        <f>FIND("`REV",Table_Query_from_m2mdata013[[#This Row],[fdesc]])</f>
        <v>#VALUE!</v>
      </c>
      <c r="M15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58" t="str">
        <f>IF(Table_Query_from_m2mdata013[[#This Row],[fpartrev]]="NS",Table_Query_from_m2mdata013[[#This Row],[SELECT]],Table_Query_from_m2mdata013[[#This Row],[fpartrev]])</f>
        <v>002</v>
      </c>
      <c r="O158" s="2" t="str">
        <f>CONCATENATE("DMG ",Table_Query_from_m2mdata013[[#This Row],[fpartnoOriginal]])</f>
        <v>DMG SULL-1004-3455</v>
      </c>
    </row>
    <row r="159" spans="1:15" x14ac:dyDescent="0.25">
      <c r="A159" t="s">
        <v>1758</v>
      </c>
      <c r="B159" t="s">
        <v>5</v>
      </c>
      <c r="C159">
        <v>10</v>
      </c>
      <c r="D159" t="s">
        <v>87</v>
      </c>
      <c r="E159" t="s">
        <v>1760</v>
      </c>
      <c r="F159" t="s">
        <v>10</v>
      </c>
      <c r="G159" t="s">
        <v>338</v>
      </c>
      <c r="H159" t="s">
        <v>1759</v>
      </c>
      <c r="I159">
        <f>FIND("REV",Table_Query_from_m2mdata013[[#This Row],[fdescmemo]])</f>
        <v>2</v>
      </c>
      <c r="J159">
        <f>FIND("REV",Table_Query_from_m2mdata013[[#This Row],[fdesc]])</f>
        <v>49</v>
      </c>
      <c r="K159">
        <f>FIND("`REV",Table_Query_from_m2mdata013[[#This Row],[fdescmemo]])</f>
        <v>1</v>
      </c>
      <c r="L159" t="e">
        <f>FIND("`REV",Table_Query_from_m2mdata013[[#This Row],[fdesc]])</f>
        <v>#VALUE!</v>
      </c>
      <c r="M15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59" t="str">
        <f>IF(Table_Query_from_m2mdata013[[#This Row],[fpartrev]]="NS",Table_Query_from_m2mdata013[[#This Row],[SELECT]],Table_Query_from_m2mdata013[[#This Row],[fpartrev]])</f>
        <v>001</v>
      </c>
      <c r="O159" s="2" t="str">
        <f>CONCATENATE("DMG ",Table_Query_from_m2mdata013[[#This Row],[fpartnoOriginal]])</f>
        <v>DMG SULL-1004-2795</v>
      </c>
    </row>
    <row r="160" spans="1:15" x14ac:dyDescent="0.25">
      <c r="A160" t="s">
        <v>2179</v>
      </c>
      <c r="B160" t="s">
        <v>5</v>
      </c>
      <c r="C160">
        <v>10</v>
      </c>
      <c r="D160" t="s">
        <v>87</v>
      </c>
      <c r="E160" t="s">
        <v>2180</v>
      </c>
      <c r="F160" t="s">
        <v>10</v>
      </c>
      <c r="G160" t="s">
        <v>487</v>
      </c>
      <c r="H160" t="s">
        <v>485</v>
      </c>
      <c r="I160">
        <f>FIND("REV",Table_Query_from_m2mdata013[[#This Row],[fdescmemo]])</f>
        <v>2</v>
      </c>
      <c r="J160">
        <f>FIND("REV",Table_Query_from_m2mdata013[[#This Row],[fdesc]])</f>
        <v>47</v>
      </c>
      <c r="K160">
        <f>FIND("`REV",Table_Query_from_m2mdata013[[#This Row],[fdescmemo]])</f>
        <v>1</v>
      </c>
      <c r="L160" t="e">
        <f>FIND("`REV",Table_Query_from_m2mdata013[[#This Row],[fdesc]])</f>
        <v>#VALUE!</v>
      </c>
      <c r="M16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60" t="str">
        <f>IF(Table_Query_from_m2mdata013[[#This Row],[fpartrev]]="NS",Table_Query_from_m2mdata013[[#This Row],[SELECT]],Table_Query_from_m2mdata013[[#This Row],[fpartrev]])</f>
        <v>000</v>
      </c>
      <c r="O160" s="2" t="str">
        <f>CONCATENATE("DMG ",Table_Query_from_m2mdata013[[#This Row],[fpartnoOriginal]])</f>
        <v>DMG SULL-1006-0627</v>
      </c>
    </row>
    <row r="161" spans="1:15" x14ac:dyDescent="0.25">
      <c r="A161" t="s">
        <v>1761</v>
      </c>
      <c r="B161" t="s">
        <v>5</v>
      </c>
      <c r="C161">
        <v>10</v>
      </c>
      <c r="D161" t="s">
        <v>87</v>
      </c>
      <c r="E161" t="s">
        <v>1762</v>
      </c>
      <c r="F161" t="s">
        <v>10</v>
      </c>
      <c r="G161" t="s">
        <v>482</v>
      </c>
      <c r="H161" t="s">
        <v>484</v>
      </c>
      <c r="I161">
        <f>FIND("REV",Table_Query_from_m2mdata013[[#This Row],[fdescmemo]])</f>
        <v>2</v>
      </c>
      <c r="J161">
        <f>FIND("REV",Table_Query_from_m2mdata013[[#This Row],[fdesc]])</f>
        <v>41</v>
      </c>
      <c r="K161">
        <f>FIND("`REV",Table_Query_from_m2mdata013[[#This Row],[fdescmemo]])</f>
        <v>1</v>
      </c>
      <c r="L161" t="e">
        <f>FIND("`REV",Table_Query_from_m2mdata013[[#This Row],[fdesc]])</f>
        <v>#VALUE!</v>
      </c>
      <c r="M16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61" t="str">
        <f>IF(Table_Query_from_m2mdata013[[#This Row],[fpartrev]]="NS",Table_Query_from_m2mdata013[[#This Row],[SELECT]],Table_Query_from_m2mdata013[[#This Row],[fpartrev]])</f>
        <v>002</v>
      </c>
      <c r="O161" s="2" t="str">
        <f>CONCATENATE("DMG ",Table_Query_from_m2mdata013[[#This Row],[fpartnoOriginal]])</f>
        <v>DMG SULL-1003-7726</v>
      </c>
    </row>
    <row r="162" spans="1:15" x14ac:dyDescent="0.25">
      <c r="A162" t="s">
        <v>1763</v>
      </c>
      <c r="B162" t="s">
        <v>5</v>
      </c>
      <c r="C162">
        <v>10</v>
      </c>
      <c r="D162" t="s">
        <v>87</v>
      </c>
      <c r="E162" t="s">
        <v>1765</v>
      </c>
      <c r="F162" t="s">
        <v>10</v>
      </c>
      <c r="G162" t="s">
        <v>102</v>
      </c>
      <c r="H162" t="s">
        <v>1764</v>
      </c>
      <c r="I162">
        <f>FIND("REV",Table_Query_from_m2mdata013[[#This Row],[fdescmemo]])</f>
        <v>2</v>
      </c>
      <c r="J162">
        <f>FIND("REV",Table_Query_from_m2mdata013[[#This Row],[fdesc]])</f>
        <v>44</v>
      </c>
      <c r="K162">
        <f>FIND("`REV",Table_Query_from_m2mdata013[[#This Row],[fdescmemo]])</f>
        <v>1</v>
      </c>
      <c r="L162" t="e">
        <f>FIND("`REV",Table_Query_from_m2mdata013[[#This Row],[fdesc]])</f>
        <v>#VALUE!</v>
      </c>
      <c r="M16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62" t="str">
        <f>IF(Table_Query_from_m2mdata013[[#This Row],[fpartrev]]="NS",Table_Query_from_m2mdata013[[#This Row],[SELECT]],Table_Query_from_m2mdata013[[#This Row],[fpartrev]])</f>
        <v>001</v>
      </c>
      <c r="O162" s="2" t="str">
        <f>CONCATENATE("DMG ",Table_Query_from_m2mdata013[[#This Row],[fpartnoOriginal]])</f>
        <v>DMG SULL-1004-3414</v>
      </c>
    </row>
    <row r="163" spans="1:15" x14ac:dyDescent="0.25">
      <c r="A163" t="s">
        <v>1766</v>
      </c>
      <c r="B163" t="s">
        <v>5</v>
      </c>
      <c r="C163">
        <v>10</v>
      </c>
      <c r="D163" t="s">
        <v>87</v>
      </c>
      <c r="E163" t="s">
        <v>1768</v>
      </c>
      <c r="F163" t="s">
        <v>10</v>
      </c>
      <c r="G163" t="s">
        <v>101</v>
      </c>
      <c r="H163" t="s">
        <v>1767</v>
      </c>
      <c r="I163">
        <f>FIND("REV",Table_Query_from_m2mdata013[[#This Row],[fdescmemo]])</f>
        <v>2</v>
      </c>
      <c r="J163">
        <f>FIND("REV",Table_Query_from_m2mdata013[[#This Row],[fdesc]])</f>
        <v>45</v>
      </c>
      <c r="K163">
        <f>FIND("`REV",Table_Query_from_m2mdata013[[#This Row],[fdescmemo]])</f>
        <v>1</v>
      </c>
      <c r="L163" t="e">
        <f>FIND("`REV",Table_Query_from_m2mdata013[[#This Row],[fdesc]])</f>
        <v>#VALUE!</v>
      </c>
      <c r="M16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63" t="str">
        <f>IF(Table_Query_from_m2mdata013[[#This Row],[fpartrev]]="NS",Table_Query_from_m2mdata013[[#This Row],[SELECT]],Table_Query_from_m2mdata013[[#This Row],[fpartrev]])</f>
        <v>002</v>
      </c>
      <c r="O163" s="2" t="str">
        <f>CONCATENATE("DMG ",Table_Query_from_m2mdata013[[#This Row],[fpartnoOriginal]])</f>
        <v>DMG SULL-1004-3403</v>
      </c>
    </row>
    <row r="164" spans="1:15" x14ac:dyDescent="0.25">
      <c r="A164" t="s">
        <v>1769</v>
      </c>
      <c r="B164" t="s">
        <v>5</v>
      </c>
      <c r="C164">
        <v>10</v>
      </c>
      <c r="D164" t="s">
        <v>87</v>
      </c>
      <c r="E164" t="s">
        <v>1771</v>
      </c>
      <c r="F164" t="s">
        <v>10</v>
      </c>
      <c r="G164" t="s">
        <v>570</v>
      </c>
      <c r="H164" t="s">
        <v>1770</v>
      </c>
      <c r="I164">
        <f>FIND("REV",Table_Query_from_m2mdata013[[#This Row],[fdescmemo]])</f>
        <v>2</v>
      </c>
      <c r="J164">
        <f>FIND("REV",Table_Query_from_m2mdata013[[#This Row],[fdesc]])</f>
        <v>46</v>
      </c>
      <c r="K164">
        <f>FIND("`REV",Table_Query_from_m2mdata013[[#This Row],[fdescmemo]])</f>
        <v>1</v>
      </c>
      <c r="L164" t="e">
        <f>FIND("`REV",Table_Query_from_m2mdata013[[#This Row],[fdesc]])</f>
        <v>#VALUE!</v>
      </c>
      <c r="M16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64" t="str">
        <f>IF(Table_Query_from_m2mdata013[[#This Row],[fpartrev]]="NS",Table_Query_from_m2mdata013[[#This Row],[SELECT]],Table_Query_from_m2mdata013[[#This Row],[fpartrev]])</f>
        <v>001</v>
      </c>
      <c r="O164" s="2" t="str">
        <f>CONCATENATE("DMG ",Table_Query_from_m2mdata013[[#This Row],[fpartnoOriginal]])</f>
        <v>DMG SULL-1004-3462</v>
      </c>
    </row>
    <row r="165" spans="1:15" x14ac:dyDescent="0.25">
      <c r="A165" t="s">
        <v>2181</v>
      </c>
      <c r="B165" t="s">
        <v>5</v>
      </c>
      <c r="C165">
        <v>10</v>
      </c>
      <c r="D165" t="s">
        <v>87</v>
      </c>
      <c r="E165" t="s">
        <v>2183</v>
      </c>
      <c r="F165" t="s">
        <v>10</v>
      </c>
      <c r="G165" t="s">
        <v>338</v>
      </c>
      <c r="H165" t="s">
        <v>2182</v>
      </c>
      <c r="I165">
        <f>FIND("REV",Table_Query_from_m2mdata013[[#This Row],[fdescmemo]])</f>
        <v>2</v>
      </c>
      <c r="J165">
        <f>FIND("REV",Table_Query_from_m2mdata013[[#This Row],[fdesc]])</f>
        <v>49</v>
      </c>
      <c r="K165">
        <f>FIND("`REV",Table_Query_from_m2mdata013[[#This Row],[fdescmemo]])</f>
        <v>1</v>
      </c>
      <c r="L165" t="e">
        <f>FIND("`REV",Table_Query_from_m2mdata013[[#This Row],[fdesc]])</f>
        <v>#VALUE!</v>
      </c>
      <c r="M16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65" t="str">
        <f>IF(Table_Query_from_m2mdata013[[#This Row],[fpartrev]]="NS",Table_Query_from_m2mdata013[[#This Row],[SELECT]],Table_Query_from_m2mdata013[[#This Row],[fpartrev]])</f>
        <v>001</v>
      </c>
      <c r="O165" s="2" t="str">
        <f>CONCATENATE("DMG ",Table_Query_from_m2mdata013[[#This Row],[fpartnoOriginal]])</f>
        <v>DMG SULL-1004-1058</v>
      </c>
    </row>
    <row r="166" spans="1:15" x14ac:dyDescent="0.25">
      <c r="A166" t="s">
        <v>2184</v>
      </c>
      <c r="B166" t="s">
        <v>5</v>
      </c>
      <c r="C166">
        <v>10</v>
      </c>
      <c r="D166" t="s">
        <v>87</v>
      </c>
      <c r="E166" t="s">
        <v>2185</v>
      </c>
      <c r="F166" t="s">
        <v>10</v>
      </c>
      <c r="G166" t="s">
        <v>101</v>
      </c>
      <c r="H166" t="s">
        <v>513</v>
      </c>
      <c r="I166">
        <f>FIND("REV",Table_Query_from_m2mdata013[[#This Row],[fdescmemo]])</f>
        <v>2</v>
      </c>
      <c r="J166">
        <f>FIND("REV",Table_Query_from_m2mdata013[[#This Row],[fdesc]])</f>
        <v>42</v>
      </c>
      <c r="K166">
        <f>FIND("`REV",Table_Query_from_m2mdata013[[#This Row],[fdescmemo]])</f>
        <v>1</v>
      </c>
      <c r="L166" t="e">
        <f>FIND("`REV",Table_Query_from_m2mdata013[[#This Row],[fdesc]])</f>
        <v>#VALUE!</v>
      </c>
      <c r="M16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66" t="str">
        <f>IF(Table_Query_from_m2mdata013[[#This Row],[fpartrev]]="NS",Table_Query_from_m2mdata013[[#This Row],[SELECT]],Table_Query_from_m2mdata013[[#This Row],[fpartrev]])</f>
        <v>002</v>
      </c>
      <c r="O166" s="2" t="str">
        <f>CONCATENATE("DMG ",Table_Query_from_m2mdata013[[#This Row],[fpartnoOriginal]])</f>
        <v>DMG SULL-1004-2583</v>
      </c>
    </row>
    <row r="167" spans="1:15" x14ac:dyDescent="0.25">
      <c r="A167" t="s">
        <v>2186</v>
      </c>
      <c r="B167" t="s">
        <v>5</v>
      </c>
      <c r="C167">
        <v>10</v>
      </c>
      <c r="D167" t="s">
        <v>87</v>
      </c>
      <c r="E167" t="s">
        <v>2187</v>
      </c>
      <c r="F167" t="s">
        <v>10</v>
      </c>
      <c r="G167" t="s">
        <v>838</v>
      </c>
      <c r="H167" t="s">
        <v>515</v>
      </c>
      <c r="I167">
        <f>FIND("REV",Table_Query_from_m2mdata013[[#This Row],[fdescmemo]])</f>
        <v>2</v>
      </c>
      <c r="J167">
        <f>FIND("REV",Table_Query_from_m2mdata013[[#This Row],[fdesc]])</f>
        <v>59</v>
      </c>
      <c r="K167">
        <f>FIND("`REV",Table_Query_from_m2mdata013[[#This Row],[fdescmemo]])</f>
        <v>1</v>
      </c>
      <c r="L167" t="e">
        <f>FIND("`REV",Table_Query_from_m2mdata013[[#This Row],[fdesc]])</f>
        <v>#VALUE!</v>
      </c>
      <c r="M16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167" t="str">
        <f>IF(Table_Query_from_m2mdata013[[#This Row],[fpartrev]]="NS",Table_Query_from_m2mdata013[[#This Row],[SELECT]],Table_Query_from_m2mdata013[[#This Row],[fpartrev]])</f>
        <v>003</v>
      </c>
      <c r="O167" s="2" t="str">
        <f>CONCATENATE("DMG ",Table_Query_from_m2mdata013[[#This Row],[fpartnoOriginal]])</f>
        <v>DMG SULL-1004-1142</v>
      </c>
    </row>
    <row r="168" spans="1:15" x14ac:dyDescent="0.25">
      <c r="A168" t="s">
        <v>2188</v>
      </c>
      <c r="B168" t="s">
        <v>5</v>
      </c>
      <c r="C168">
        <v>7</v>
      </c>
      <c r="D168" t="s">
        <v>87</v>
      </c>
      <c r="E168" t="s">
        <v>1024</v>
      </c>
      <c r="F168" t="s">
        <v>10</v>
      </c>
      <c r="G168" t="s">
        <v>354</v>
      </c>
      <c r="H168" t="s">
        <v>353</v>
      </c>
      <c r="I168">
        <f>FIND("REV",Table_Query_from_m2mdata013[[#This Row],[fdescmemo]])</f>
        <v>2</v>
      </c>
      <c r="J168">
        <f>FIND("REV",Table_Query_from_m2mdata013[[#This Row],[fdesc]])</f>
        <v>53</v>
      </c>
      <c r="K168">
        <f>FIND("`REV",Table_Query_from_m2mdata013[[#This Row],[fdescmemo]])</f>
        <v>1</v>
      </c>
      <c r="L168" t="e">
        <f>FIND("`REV",Table_Query_from_m2mdata013[[#This Row],[fdesc]])</f>
        <v>#VALUE!</v>
      </c>
      <c r="M16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00C</v>
      </c>
      <c r="N168" t="str">
        <f>IF(Table_Query_from_m2mdata013[[#This Row],[fpartrev]]="NS",Table_Query_from_m2mdata013[[#This Row],[SELECT]],Table_Query_from_m2mdata013[[#This Row],[fpartrev]])</f>
        <v>00C</v>
      </c>
      <c r="O168" s="2" t="str">
        <f>CONCATENATE("DMG ",Table_Query_from_m2mdata013[[#This Row],[fpartnoOriginal]])</f>
        <v>DMG 4190999</v>
      </c>
    </row>
    <row r="169" spans="1:15" x14ac:dyDescent="0.25">
      <c r="A169" t="s">
        <v>1772</v>
      </c>
      <c r="B169" t="s">
        <v>5</v>
      </c>
      <c r="C169">
        <v>20</v>
      </c>
      <c r="D169" t="s">
        <v>87</v>
      </c>
      <c r="E169" t="s">
        <v>1774</v>
      </c>
      <c r="F169" t="s">
        <v>10</v>
      </c>
      <c r="G169" t="s">
        <v>101</v>
      </c>
      <c r="H169" t="s">
        <v>1773</v>
      </c>
      <c r="I169">
        <f>FIND("REV",Table_Query_from_m2mdata013[[#This Row],[fdescmemo]])</f>
        <v>2</v>
      </c>
      <c r="J169">
        <f>FIND("REV",Table_Query_from_m2mdata013[[#This Row],[fdesc]])</f>
        <v>39</v>
      </c>
      <c r="K169">
        <f>FIND("`REV",Table_Query_from_m2mdata013[[#This Row],[fdescmemo]])</f>
        <v>1</v>
      </c>
      <c r="L169" t="e">
        <f>FIND("`REV",Table_Query_from_m2mdata013[[#This Row],[fdesc]])</f>
        <v>#VALUE!</v>
      </c>
      <c r="M16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69" t="str">
        <f>IF(Table_Query_from_m2mdata013[[#This Row],[fpartrev]]="NS",Table_Query_from_m2mdata013[[#This Row],[SELECT]],Table_Query_from_m2mdata013[[#This Row],[fpartrev]])</f>
        <v>002</v>
      </c>
      <c r="O169" s="2" t="str">
        <f>CONCATENATE("DMG ",Table_Query_from_m2mdata013[[#This Row],[fpartnoOriginal]])</f>
        <v>DMG SULL-1004-1396</v>
      </c>
    </row>
    <row r="170" spans="1:15" x14ac:dyDescent="0.25">
      <c r="A170" t="s">
        <v>1499</v>
      </c>
      <c r="B170" t="s">
        <v>5</v>
      </c>
      <c r="C170">
        <v>20</v>
      </c>
      <c r="D170" t="s">
        <v>87</v>
      </c>
      <c r="E170" t="s">
        <v>1500</v>
      </c>
      <c r="F170" t="s">
        <v>10</v>
      </c>
      <c r="G170" t="s">
        <v>1457</v>
      </c>
      <c r="H170" t="s">
        <v>1315</v>
      </c>
      <c r="I170">
        <f>FIND("REV",Table_Query_from_m2mdata013[[#This Row],[fdescmemo]])</f>
        <v>2</v>
      </c>
      <c r="J170">
        <f>FIND("REV",Table_Query_from_m2mdata013[[#This Row],[fdesc]])</f>
        <v>20</v>
      </c>
      <c r="K170">
        <f>FIND("`REV",Table_Query_from_m2mdata013[[#This Row],[fdescmemo]])</f>
        <v>1</v>
      </c>
      <c r="L170" t="e">
        <f>FIND("`REV",Table_Query_from_m2mdata013[[#This Row],[fdesc]])</f>
        <v>#VALUE!</v>
      </c>
      <c r="M17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170" t="str">
        <f>IF(Table_Query_from_m2mdata013[[#This Row],[fpartrev]]="NS",Table_Query_from_m2mdata013[[#This Row],[SELECT]],Table_Query_from_m2mdata013[[#This Row],[fpartrev]])</f>
        <v>014</v>
      </c>
      <c r="O170" s="2" t="str">
        <f>CONCATENATE("DMG ",Table_Query_from_m2mdata013[[#This Row],[fpartnoOriginal]])</f>
        <v>DMG SULL-02250214-300</v>
      </c>
    </row>
    <row r="171" spans="1:15" x14ac:dyDescent="0.25">
      <c r="A171" t="s">
        <v>1501</v>
      </c>
      <c r="B171" t="s">
        <v>45</v>
      </c>
      <c r="C171">
        <v>20</v>
      </c>
      <c r="D171" t="s">
        <v>87</v>
      </c>
      <c r="E171" t="s">
        <v>1502</v>
      </c>
      <c r="F171" t="s">
        <v>45</v>
      </c>
      <c r="G171" t="s">
        <v>1503</v>
      </c>
      <c r="H171" t="s">
        <v>662</v>
      </c>
      <c r="I171" t="e">
        <f>FIND("REV",Table_Query_from_m2mdata013[[#This Row],[fdescmemo]])</f>
        <v>#VALUE!</v>
      </c>
      <c r="J171">
        <f>FIND("REV",Table_Query_from_m2mdata013[[#This Row],[fdesc]])</f>
        <v>60</v>
      </c>
      <c r="K171" t="e">
        <f>FIND("`REV",Table_Query_from_m2mdata013[[#This Row],[fdescmemo]])</f>
        <v>#VALUE!</v>
      </c>
      <c r="L171" t="e">
        <f>FIND("`REV",Table_Query_from_m2mdata013[[#This Row],[fdesc]])</f>
        <v>#VALUE!</v>
      </c>
      <c r="M17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A_x000D_</v>
      </c>
      <c r="N171" t="str">
        <f>IF(Table_Query_from_m2mdata013[[#This Row],[fpartrev]]="NS",Table_Query_from_m2mdata013[[#This Row],[SELECT]],Table_Query_from_m2mdata013[[#This Row],[fpartrev]])</f>
        <v>03</v>
      </c>
      <c r="O171" s="2" t="str">
        <f>CONCATENATE("DMG ",Table_Query_from_m2mdata013[[#This Row],[fpartnoOriginal]])</f>
        <v>DMG SULL-02250157-350</v>
      </c>
    </row>
    <row r="172" spans="1:15" x14ac:dyDescent="0.25">
      <c r="A172" t="s">
        <v>2189</v>
      </c>
      <c r="B172" t="s">
        <v>5</v>
      </c>
      <c r="C172">
        <v>10</v>
      </c>
      <c r="D172" t="s">
        <v>87</v>
      </c>
      <c r="E172" t="s">
        <v>2190</v>
      </c>
      <c r="F172" t="s">
        <v>10</v>
      </c>
      <c r="G172" t="s">
        <v>482</v>
      </c>
      <c r="H172" t="s">
        <v>567</v>
      </c>
      <c r="I172">
        <f>FIND("REV",Table_Query_from_m2mdata013[[#This Row],[fdescmemo]])</f>
        <v>2</v>
      </c>
      <c r="J172">
        <f>FIND("REV",Table_Query_from_m2mdata013[[#This Row],[fdesc]])</f>
        <v>25</v>
      </c>
      <c r="K172">
        <f>FIND("`REV",Table_Query_from_m2mdata013[[#This Row],[fdescmemo]])</f>
        <v>1</v>
      </c>
      <c r="L172" t="e">
        <f>FIND("`REV",Table_Query_from_m2mdata013[[#This Row],[fdesc]])</f>
        <v>#VALUE!</v>
      </c>
      <c r="M17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72" t="str">
        <f>IF(Table_Query_from_m2mdata013[[#This Row],[fpartrev]]="NS",Table_Query_from_m2mdata013[[#This Row],[SELECT]],Table_Query_from_m2mdata013[[#This Row],[fpartrev]])</f>
        <v>002</v>
      </c>
      <c r="O172" s="2" t="str">
        <f>CONCATENATE("DMG ",Table_Query_from_m2mdata013[[#This Row],[fpartnoOriginal]])</f>
        <v>DMG SULL-02250252-587</v>
      </c>
    </row>
    <row r="173" spans="1:15" x14ac:dyDescent="0.25">
      <c r="A173" t="s">
        <v>1504</v>
      </c>
      <c r="B173" t="s">
        <v>5</v>
      </c>
      <c r="C173">
        <v>10</v>
      </c>
      <c r="D173" t="s">
        <v>87</v>
      </c>
      <c r="E173" t="s">
        <v>1506</v>
      </c>
      <c r="F173" t="s">
        <v>10</v>
      </c>
      <c r="G173" t="s">
        <v>2350</v>
      </c>
      <c r="H173" t="s">
        <v>1505</v>
      </c>
      <c r="I173">
        <f>FIND("REV",Table_Query_from_m2mdata013[[#This Row],[fdescmemo]])</f>
        <v>2</v>
      </c>
      <c r="J173">
        <f>FIND("REV",Table_Query_from_m2mdata013[[#This Row],[fdesc]])</f>
        <v>27</v>
      </c>
      <c r="K173">
        <f>FIND("`REV",Table_Query_from_m2mdata013[[#This Row],[fdescmemo]])</f>
        <v>1</v>
      </c>
      <c r="L173" t="e">
        <f>FIND("`REV",Table_Query_from_m2mdata013[[#This Row],[fdesc]])</f>
        <v>#VALUE!</v>
      </c>
      <c r="M17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173" t="str">
        <f>IF(Table_Query_from_m2mdata013[[#This Row],[fpartrev]]="NS",Table_Query_from_m2mdata013[[#This Row],[SELECT]],Table_Query_from_m2mdata013[[#This Row],[fpartrev]])</f>
        <v>004</v>
      </c>
      <c r="O173" s="2" t="str">
        <f>CONCATENATE("DMG ",Table_Query_from_m2mdata013[[#This Row],[fpartnoOriginal]])</f>
        <v>DMG SULL-1003-9078</v>
      </c>
    </row>
    <row r="174" spans="1:15" x14ac:dyDescent="0.25">
      <c r="A174" t="s">
        <v>2031</v>
      </c>
      <c r="B174" t="s">
        <v>5</v>
      </c>
      <c r="C174">
        <v>200</v>
      </c>
      <c r="D174" t="s">
        <v>87</v>
      </c>
      <c r="E174" t="s">
        <v>2032</v>
      </c>
      <c r="F174" t="s">
        <v>10</v>
      </c>
      <c r="G174" t="s">
        <v>448</v>
      </c>
      <c r="H174" t="s">
        <v>845</v>
      </c>
      <c r="I174">
        <f>FIND("REV",Table_Query_from_m2mdata013[[#This Row],[fdescmemo]])</f>
        <v>2</v>
      </c>
      <c r="J174">
        <f>FIND("REV",Table_Query_from_m2mdata013[[#This Row],[fdesc]])</f>
        <v>53</v>
      </c>
      <c r="K174">
        <f>FIND("`REV",Table_Query_from_m2mdata013[[#This Row],[fdescmemo]])</f>
        <v>1</v>
      </c>
      <c r="L174" t="e">
        <f>FIND("`REV",Table_Query_from_m2mdata013[[#This Row],[fdesc]])</f>
        <v>#VALUE!</v>
      </c>
      <c r="M17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174" t="str">
        <f>IF(Table_Query_from_m2mdata013[[#This Row],[fpartrev]]="NS",Table_Query_from_m2mdata013[[#This Row],[SELECT]],Table_Query_from_m2mdata013[[#This Row],[fpartrev]])</f>
        <v>00B</v>
      </c>
      <c r="O174" s="2" t="str">
        <f>CONCATENATE("DMG ",Table_Query_from_m2mdata013[[#This Row],[fpartnoOriginal]])</f>
        <v>DMG 4187175</v>
      </c>
    </row>
    <row r="175" spans="1:15" x14ac:dyDescent="0.25">
      <c r="A175" t="s">
        <v>1507</v>
      </c>
      <c r="B175" t="s">
        <v>5</v>
      </c>
      <c r="C175">
        <v>3</v>
      </c>
      <c r="D175" t="s">
        <v>87</v>
      </c>
      <c r="E175" t="s">
        <v>1509</v>
      </c>
      <c r="F175" t="s">
        <v>10</v>
      </c>
      <c r="G175" t="s">
        <v>1510</v>
      </c>
      <c r="H175" t="s">
        <v>1508</v>
      </c>
      <c r="I175">
        <f>FIND("REV",Table_Query_from_m2mdata013[[#This Row],[fdescmemo]])</f>
        <v>2</v>
      </c>
      <c r="J175">
        <f>FIND("REV",Table_Query_from_m2mdata013[[#This Row],[fdesc]])</f>
        <v>54</v>
      </c>
      <c r="K175">
        <f>FIND("`REV",Table_Query_from_m2mdata013[[#This Row],[fdescmemo]])</f>
        <v>1</v>
      </c>
      <c r="L175" t="e">
        <f>FIND("`REV",Table_Query_from_m2mdata013[[#This Row],[fdesc]])</f>
        <v>#VALUE!</v>
      </c>
      <c r="M17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175" t="str">
        <f>IF(Table_Query_from_m2mdata013[[#This Row],[fpartrev]]="NS",Table_Query_from_m2mdata013[[#This Row],[SELECT]],Table_Query_from_m2mdata013[[#This Row],[fpartrev]])</f>
        <v>001</v>
      </c>
      <c r="O175" s="2" t="str">
        <f>CONCATENATE("DMG ",Table_Query_from_m2mdata013[[#This Row],[fpartnoOriginal]])</f>
        <v>DMG SULL-02250255-814</v>
      </c>
    </row>
    <row r="176" spans="1:15" x14ac:dyDescent="0.25">
      <c r="A176" t="s">
        <v>2191</v>
      </c>
      <c r="B176" t="s">
        <v>5</v>
      </c>
      <c r="C176">
        <v>1</v>
      </c>
      <c r="D176" t="s">
        <v>87</v>
      </c>
      <c r="E176" t="s">
        <v>1508</v>
      </c>
      <c r="F176" t="s">
        <v>10</v>
      </c>
      <c r="G176" t="s">
        <v>2192</v>
      </c>
      <c r="H176" t="s">
        <v>121</v>
      </c>
      <c r="I176" t="e">
        <f>FIND("REV",Table_Query_from_m2mdata013[[#This Row],[fdescmemo]])</f>
        <v>#VALUE!</v>
      </c>
      <c r="J176" t="e">
        <f>FIND("REV",Table_Query_from_m2mdata013[[#This Row],[fdesc]])</f>
        <v>#VALUE!</v>
      </c>
      <c r="K176" t="e">
        <f>FIND("`REV",Table_Query_from_m2mdata013[[#This Row],[fdescmemo]])</f>
        <v>#VALUE!</v>
      </c>
      <c r="L176" t="e">
        <f>FIND("`REV",Table_Query_from_m2mdata013[[#This Row],[fdesc]])</f>
        <v>#VALUE!</v>
      </c>
      <c r="M176"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 t="e">
        <f>IF(Table_Query_from_m2mdata013[[#This Row],[fpartrev]]="NS",Table_Query_from_m2mdata013[[#This Row],[SELECT]],Table_Query_from_m2mdata013[[#This Row],[fpartrev]])</f>
        <v>#VALUE!</v>
      </c>
      <c r="O176" s="2" t="str">
        <f>CONCATENATE("DMG ",Table_Query_from_m2mdata013[[#This Row],[fpartnoOriginal]])</f>
        <v>DMG REWORK1</v>
      </c>
    </row>
    <row r="177" spans="1:15" x14ac:dyDescent="0.25">
      <c r="A177" t="s">
        <v>1775</v>
      </c>
      <c r="B177" t="s">
        <v>5</v>
      </c>
      <c r="C177">
        <v>3</v>
      </c>
      <c r="D177" t="s">
        <v>87</v>
      </c>
      <c r="E177" t="s">
        <v>1777</v>
      </c>
      <c r="F177" t="s">
        <v>10</v>
      </c>
      <c r="G177" t="s">
        <v>1778</v>
      </c>
      <c r="H177" t="s">
        <v>1776</v>
      </c>
      <c r="I177">
        <f>FIND("REV",Table_Query_from_m2mdata013[[#This Row],[fdescmemo]])</f>
        <v>2</v>
      </c>
      <c r="J177">
        <f>FIND("REV",Table_Query_from_m2mdata013[[#This Row],[fdesc]])</f>
        <v>50</v>
      </c>
      <c r="K177">
        <f>FIND("`REV",Table_Query_from_m2mdata013[[#This Row],[fdescmemo]])</f>
        <v>1</v>
      </c>
      <c r="L177" t="e">
        <f>FIND("`REV",Table_Query_from_m2mdata013[[#This Row],[fdesc]])</f>
        <v>#VALUE!</v>
      </c>
      <c r="M17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177" t="str">
        <f>IF(Table_Query_from_m2mdata013[[#This Row],[fpartrev]]="NS",Table_Query_from_m2mdata013[[#This Row],[SELECT]],Table_Query_from_m2mdata013[[#This Row],[fpartrev]])</f>
        <v>004</v>
      </c>
      <c r="O177" s="2" t="str">
        <f>CONCATENATE("DMG ",Table_Query_from_m2mdata013[[#This Row],[fpartnoOriginal]])</f>
        <v>DMG SULL-02250214-153</v>
      </c>
    </row>
    <row r="178" spans="1:15" x14ac:dyDescent="0.25">
      <c r="A178" t="s">
        <v>1779</v>
      </c>
      <c r="B178" t="s">
        <v>5</v>
      </c>
      <c r="C178">
        <v>1</v>
      </c>
      <c r="D178" t="s">
        <v>87</v>
      </c>
      <c r="E178" t="s">
        <v>1781</v>
      </c>
      <c r="F178" t="s">
        <v>10</v>
      </c>
      <c r="G178" t="s">
        <v>104</v>
      </c>
      <c r="H178" t="s">
        <v>1780</v>
      </c>
      <c r="I178">
        <f>FIND("REV",Table_Query_from_m2mdata013[[#This Row],[fdescmemo]])</f>
        <v>2</v>
      </c>
      <c r="J178" t="e">
        <f>FIND("REV",Table_Query_from_m2mdata013[[#This Row],[fdesc]])</f>
        <v>#VALUE!</v>
      </c>
      <c r="K178">
        <f>FIND("`REV",Table_Query_from_m2mdata013[[#This Row],[fdescmemo]])</f>
        <v>1</v>
      </c>
      <c r="L178" t="e">
        <f>FIND("`REV",Table_Query_from_m2mdata013[[#This Row],[fdesc]])</f>
        <v>#VALUE!</v>
      </c>
      <c r="M17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78" t="str">
        <f>IF(Table_Query_from_m2mdata013[[#This Row],[fpartrev]]="NS",Table_Query_from_m2mdata013[[#This Row],[SELECT]],Table_Query_from_m2mdata013[[#This Row],[fpartrev]])</f>
        <v>000</v>
      </c>
      <c r="O178" s="2" t="str">
        <f>CONCATENATE("DMG ",Table_Query_from_m2mdata013[[#This Row],[fpartnoOriginal]])</f>
        <v>DMG CUSC-SLCRL-48404-BLK</v>
      </c>
    </row>
    <row r="179" spans="1:15" x14ac:dyDescent="0.25">
      <c r="A179" t="s">
        <v>2193</v>
      </c>
      <c r="B179" t="s">
        <v>43</v>
      </c>
      <c r="C179">
        <v>25</v>
      </c>
      <c r="D179" t="s">
        <v>88</v>
      </c>
      <c r="E179" t="s">
        <v>2194</v>
      </c>
      <c r="F179" t="s">
        <v>43</v>
      </c>
      <c r="G179" t="s">
        <v>1476</v>
      </c>
      <c r="H179" t="s">
        <v>395</v>
      </c>
      <c r="I179" t="e">
        <f>FIND("REV",Table_Query_from_m2mdata013[[#This Row],[fdescmemo]])</f>
        <v>#VALUE!</v>
      </c>
      <c r="J179">
        <f>FIND("REV",Table_Query_from_m2mdata013[[#This Row],[fdesc]])</f>
        <v>23</v>
      </c>
      <c r="K179" t="e">
        <f>FIND("`REV",Table_Query_from_m2mdata013[[#This Row],[fdescmemo]])</f>
        <v>#VALUE!</v>
      </c>
      <c r="L179" t="e">
        <f>FIND("`REV",Table_Query_from_m2mdata013[[#This Row],[fdesc]])</f>
        <v>#VALUE!</v>
      </c>
      <c r="M17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9" t="str">
        <f>IF(Table_Query_from_m2mdata013[[#This Row],[fpartrev]]="NS",Table_Query_from_m2mdata013[[#This Row],[SELECT]],Table_Query_from_m2mdata013[[#This Row],[fpartrev]])</f>
        <v>02</v>
      </c>
      <c r="O179" s="2" t="str">
        <f>CONCATENATE("DMG ",Table_Query_from_m2mdata013[[#This Row],[fpartnoOriginal]])</f>
        <v>DMG SULL-02250243-111</v>
      </c>
    </row>
    <row r="180" spans="1:15" x14ac:dyDescent="0.25">
      <c r="A180" t="s">
        <v>2397</v>
      </c>
      <c r="B180" t="s">
        <v>5</v>
      </c>
      <c r="C180">
        <v>10</v>
      </c>
      <c r="D180" t="s">
        <v>87</v>
      </c>
      <c r="E180" t="s">
        <v>2399</v>
      </c>
      <c r="F180" t="s">
        <v>10</v>
      </c>
      <c r="G180" t="s">
        <v>1747</v>
      </c>
      <c r="H180" t="s">
        <v>2398</v>
      </c>
      <c r="I180">
        <f>FIND("REV",Table_Query_from_m2mdata013[[#This Row],[fdescmemo]])</f>
        <v>2</v>
      </c>
      <c r="J180">
        <f>FIND("REV",Table_Query_from_m2mdata013[[#This Row],[fdesc]])</f>
        <v>54</v>
      </c>
      <c r="K180">
        <f>FIND("`REV",Table_Query_from_m2mdata013[[#This Row],[fdescmemo]])</f>
        <v>1</v>
      </c>
      <c r="L180" t="e">
        <f>FIND("`REV",Table_Query_from_m2mdata013[[#This Row],[fdesc]])</f>
        <v>#VALUE!</v>
      </c>
      <c r="M18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180" t="str">
        <f>IF(Table_Query_from_m2mdata013[[#This Row],[fpartrev]]="NS",Table_Query_from_m2mdata013[[#This Row],[SELECT]],Table_Query_from_m2mdata013[[#This Row],[fpartrev]])</f>
        <v>002</v>
      </c>
      <c r="O180" s="2" t="str">
        <f>CONCATENATE("DMG ",Table_Query_from_m2mdata013[[#This Row],[fpartnoOriginal]])</f>
        <v>DMG SULL-1004-1067</v>
      </c>
    </row>
    <row r="181" spans="1:15" x14ac:dyDescent="0.25">
      <c r="A181" t="s">
        <v>2965</v>
      </c>
      <c r="B181" t="s">
        <v>5</v>
      </c>
      <c r="C181">
        <v>10</v>
      </c>
      <c r="D181" t="s">
        <v>87</v>
      </c>
      <c r="E181" t="s">
        <v>2966</v>
      </c>
      <c r="F181" t="s">
        <v>10</v>
      </c>
      <c r="G181" t="s">
        <v>2967</v>
      </c>
      <c r="H181" t="s">
        <v>520</v>
      </c>
      <c r="I181">
        <f>FIND("REV",Table_Query_from_m2mdata013[[#This Row],[fdescmemo]])</f>
        <v>2</v>
      </c>
      <c r="J181">
        <f>FIND("REV",Table_Query_from_m2mdata013[[#This Row],[fdesc]])</f>
        <v>40</v>
      </c>
      <c r="K181">
        <f>FIND("`REV",Table_Query_from_m2mdata013[[#This Row],[fdescmemo]])</f>
        <v>1</v>
      </c>
      <c r="L181" t="e">
        <f>FIND("`REV",Table_Query_from_m2mdata013[[#This Row],[fdesc]])</f>
        <v>#VALUE!</v>
      </c>
      <c r="M18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181" t="str">
        <f>IF(Table_Query_from_m2mdata013[[#This Row],[fpartrev]]="NS",Table_Query_from_m2mdata013[[#This Row],[SELECT]],Table_Query_from_m2mdata013[[#This Row],[fpartrev]])</f>
        <v>003</v>
      </c>
      <c r="O181" s="2" t="str">
        <f>CONCATENATE("DMG ",Table_Query_from_m2mdata013[[#This Row],[fpartnoOriginal]])</f>
        <v>DMG SULL-1003-8571</v>
      </c>
    </row>
    <row r="182" spans="1:15" x14ac:dyDescent="0.25">
      <c r="A182" t="s">
        <v>2692</v>
      </c>
      <c r="B182" t="s">
        <v>5</v>
      </c>
      <c r="C182">
        <v>4</v>
      </c>
      <c r="D182" t="s">
        <v>87</v>
      </c>
      <c r="E182" t="s">
        <v>2693</v>
      </c>
      <c r="F182" t="s">
        <v>10</v>
      </c>
      <c r="G182" t="s">
        <v>310</v>
      </c>
      <c r="H182" t="s">
        <v>667</v>
      </c>
      <c r="I182">
        <f>FIND("REV",Table_Query_from_m2mdata013[[#This Row],[fdescmemo]])</f>
        <v>2</v>
      </c>
      <c r="J182">
        <f>FIND("REV",Table_Query_from_m2mdata013[[#This Row],[fdesc]])</f>
        <v>46</v>
      </c>
      <c r="K182">
        <f>FIND("`REV",Table_Query_from_m2mdata013[[#This Row],[fdescmemo]])</f>
        <v>1</v>
      </c>
      <c r="L182" t="e">
        <f>FIND("`REV",Table_Query_from_m2mdata013[[#This Row],[fdesc]])</f>
        <v>#VALUE!</v>
      </c>
      <c r="M18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82" t="str">
        <f>IF(Table_Query_from_m2mdata013[[#This Row],[fpartrev]]="NS",Table_Query_from_m2mdata013[[#This Row],[SELECT]],Table_Query_from_m2mdata013[[#This Row],[fpartrev]])</f>
        <v>000</v>
      </c>
      <c r="O182" s="2" t="str">
        <f>CONCATENATE("DMG ",Table_Query_from_m2mdata013[[#This Row],[fpartnoOriginal]])</f>
        <v>DMG SULL-02250231-241</v>
      </c>
    </row>
    <row r="183" spans="1:15" x14ac:dyDescent="0.25">
      <c r="A183" t="s">
        <v>2542</v>
      </c>
      <c r="B183" t="s">
        <v>42</v>
      </c>
      <c r="C183">
        <v>5</v>
      </c>
      <c r="D183" t="s">
        <v>87</v>
      </c>
      <c r="E183" t="s">
        <v>2544</v>
      </c>
      <c r="F183" t="s">
        <v>42</v>
      </c>
      <c r="G183" t="s">
        <v>2545</v>
      </c>
      <c r="H183" t="s">
        <v>2543</v>
      </c>
      <c r="I183" t="e">
        <f>FIND("REV",Table_Query_from_m2mdata013[[#This Row],[fdescmemo]])</f>
        <v>#VALUE!</v>
      </c>
      <c r="J183">
        <f>FIND("REV",Table_Query_from_m2mdata013[[#This Row],[fdesc]])</f>
        <v>20</v>
      </c>
      <c r="K183" t="e">
        <f>FIND("`REV",Table_Query_from_m2mdata013[[#This Row],[fdescmemo]])</f>
        <v>#VALUE!</v>
      </c>
      <c r="L183" t="e">
        <f>FIND("`REV",Table_Query_from_m2mdata013[[#This Row],[fdesc]])</f>
        <v>#VALUE!</v>
      </c>
      <c r="M18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01_x000D_</v>
      </c>
      <c r="N183" t="str">
        <f>IF(Table_Query_from_m2mdata013[[#This Row],[fpartrev]]="NS",Table_Query_from_m2mdata013[[#This Row],[SELECT]],Table_Query_from_m2mdata013[[#This Row],[fpartrev]])</f>
        <v>01</v>
      </c>
      <c r="O183" s="2" t="str">
        <f>CONCATENATE("DMG ",Table_Query_from_m2mdata013[[#This Row],[fpartnoOriginal]])</f>
        <v>DMG SULL-02250252-591</v>
      </c>
    </row>
    <row r="184" spans="1:15" x14ac:dyDescent="0.25">
      <c r="A184" t="s">
        <v>999</v>
      </c>
      <c r="B184" t="s">
        <v>5</v>
      </c>
      <c r="C184">
        <v>1</v>
      </c>
      <c r="D184" t="s">
        <v>87</v>
      </c>
      <c r="E184" t="s">
        <v>1001</v>
      </c>
      <c r="F184" t="s">
        <v>10</v>
      </c>
      <c r="G184" t="s">
        <v>104</v>
      </c>
      <c r="H184" t="s">
        <v>1000</v>
      </c>
      <c r="I184">
        <f>FIND("REV",Table_Query_from_m2mdata013[[#This Row],[fdescmemo]])</f>
        <v>2</v>
      </c>
      <c r="J184" t="e">
        <f>FIND("REV",Table_Query_from_m2mdata013[[#This Row],[fdesc]])</f>
        <v>#VALUE!</v>
      </c>
      <c r="K184">
        <f>FIND("`REV",Table_Query_from_m2mdata013[[#This Row],[fdescmemo]])</f>
        <v>1</v>
      </c>
      <c r="L184" t="e">
        <f>FIND("`REV",Table_Query_from_m2mdata013[[#This Row],[fdesc]])</f>
        <v>#VALUE!</v>
      </c>
      <c r="M18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84" t="str">
        <f>IF(Table_Query_from_m2mdata013[[#This Row],[fpartrev]]="NS",Table_Query_from_m2mdata013[[#This Row],[SELECT]],Table_Query_from_m2mdata013[[#This Row],[fpartrev]])</f>
        <v>000</v>
      </c>
      <c r="O184" s="2" t="str">
        <f>CONCATENATE("DMG ",Table_Query_from_m2mdata013[[#This Row],[fpartnoOriginal]])</f>
        <v>DMG B044202 BOTTOM</v>
      </c>
    </row>
    <row r="185" spans="1:15" x14ac:dyDescent="0.25">
      <c r="A185" t="s">
        <v>1228</v>
      </c>
      <c r="B185" t="s">
        <v>5</v>
      </c>
      <c r="C185">
        <v>1</v>
      </c>
      <c r="D185" t="s">
        <v>87</v>
      </c>
      <c r="E185" t="s">
        <v>1229</v>
      </c>
      <c r="F185" t="s">
        <v>10</v>
      </c>
      <c r="G185" t="s">
        <v>1230</v>
      </c>
      <c r="H185" t="s">
        <v>120</v>
      </c>
      <c r="I185" t="e">
        <f>FIND("REV",Table_Query_from_m2mdata013[[#This Row],[fdescmemo]])</f>
        <v>#VALUE!</v>
      </c>
      <c r="J185" t="e">
        <f>FIND("REV",Table_Query_from_m2mdata013[[#This Row],[fdesc]])</f>
        <v>#VALUE!</v>
      </c>
      <c r="K185" t="e">
        <f>FIND("`REV",Table_Query_from_m2mdata013[[#This Row],[fdescmemo]])</f>
        <v>#VALUE!</v>
      </c>
      <c r="L185" t="e">
        <f>FIND("`REV",Table_Query_from_m2mdata013[[#This Row],[fdesc]])</f>
        <v>#VALUE!</v>
      </c>
      <c r="M18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 t="e">
        <f>IF(Table_Query_from_m2mdata013[[#This Row],[fpartrev]]="NS",Table_Query_from_m2mdata013[[#This Row],[SELECT]],Table_Query_from_m2mdata013[[#This Row],[fpartrev]])</f>
        <v>#VALUE!</v>
      </c>
      <c r="O185" s="2" t="str">
        <f>CONCATENATE("DMG ",Table_Query_from_m2mdata013[[#This Row],[fpartnoOriginal]])</f>
        <v>DMG REMAKE1</v>
      </c>
    </row>
    <row r="186" spans="1:15" x14ac:dyDescent="0.25">
      <c r="A186" t="s">
        <v>1002</v>
      </c>
      <c r="B186" t="s">
        <v>5</v>
      </c>
      <c r="C186">
        <v>1</v>
      </c>
      <c r="D186" t="s">
        <v>87</v>
      </c>
      <c r="E186" t="s">
        <v>1001</v>
      </c>
      <c r="F186" t="s">
        <v>10</v>
      </c>
      <c r="G186" t="s">
        <v>230</v>
      </c>
      <c r="H186" t="s">
        <v>1003</v>
      </c>
      <c r="I186">
        <f>FIND("REV",Table_Query_from_m2mdata013[[#This Row],[fdescmemo]])</f>
        <v>2</v>
      </c>
      <c r="J186" t="e">
        <f>FIND("REV",Table_Query_from_m2mdata013[[#This Row],[fdesc]])</f>
        <v>#VALUE!</v>
      </c>
      <c r="K186">
        <f>FIND("`REV",Table_Query_from_m2mdata013[[#This Row],[fdescmemo]])</f>
        <v>1</v>
      </c>
      <c r="L186" t="e">
        <f>FIND("`REV",Table_Query_from_m2mdata013[[#This Row],[fdesc]])</f>
        <v>#VALUE!</v>
      </c>
      <c r="M18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86" t="str">
        <f>IF(Table_Query_from_m2mdata013[[#This Row],[fpartrev]]="NS",Table_Query_from_m2mdata013[[#This Row],[SELECT]],Table_Query_from_m2mdata013[[#This Row],[fpartrev]])</f>
        <v>000</v>
      </c>
      <c r="O186" s="2" t="str">
        <f>CONCATENATE("DMG ",Table_Query_from_m2mdata013[[#This Row],[fpartnoOriginal]])</f>
        <v>DMG B044202 TOP</v>
      </c>
    </row>
    <row r="187" spans="1:15" x14ac:dyDescent="0.25">
      <c r="A187" t="s">
        <v>1004</v>
      </c>
      <c r="B187" t="s">
        <v>5</v>
      </c>
      <c r="C187">
        <v>1</v>
      </c>
      <c r="D187" t="s">
        <v>87</v>
      </c>
      <c r="E187" t="s">
        <v>1001</v>
      </c>
      <c r="F187" t="s">
        <v>10</v>
      </c>
      <c r="G187" t="s">
        <v>230</v>
      </c>
      <c r="H187" t="s">
        <v>1005</v>
      </c>
      <c r="I187">
        <f>FIND("REV",Table_Query_from_m2mdata013[[#This Row],[fdescmemo]])</f>
        <v>2</v>
      </c>
      <c r="J187" t="e">
        <f>FIND("REV",Table_Query_from_m2mdata013[[#This Row],[fdesc]])</f>
        <v>#VALUE!</v>
      </c>
      <c r="K187">
        <f>FIND("`REV",Table_Query_from_m2mdata013[[#This Row],[fdescmemo]])</f>
        <v>1</v>
      </c>
      <c r="L187" t="e">
        <f>FIND("`REV",Table_Query_from_m2mdata013[[#This Row],[fdesc]])</f>
        <v>#VALUE!</v>
      </c>
      <c r="M18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87" t="str">
        <f>IF(Table_Query_from_m2mdata013[[#This Row],[fpartrev]]="NS",Table_Query_from_m2mdata013[[#This Row],[SELECT]],Table_Query_from_m2mdata013[[#This Row],[fpartrev]])</f>
        <v>000</v>
      </c>
      <c r="O187" s="2" t="str">
        <f>CONCATENATE("DMG ",Table_Query_from_m2mdata013[[#This Row],[fpartnoOriginal]])</f>
        <v>DMG B044203 BOTTOM</v>
      </c>
    </row>
    <row r="188" spans="1:15" x14ac:dyDescent="0.25">
      <c r="A188" t="s">
        <v>1006</v>
      </c>
      <c r="B188" t="s">
        <v>5</v>
      </c>
      <c r="C188">
        <v>1</v>
      </c>
      <c r="D188" t="s">
        <v>87</v>
      </c>
      <c r="E188" t="s">
        <v>1001</v>
      </c>
      <c r="F188" t="s">
        <v>10</v>
      </c>
      <c r="G188" t="s">
        <v>230</v>
      </c>
      <c r="H188" t="s">
        <v>1007</v>
      </c>
      <c r="I188">
        <f>FIND("REV",Table_Query_from_m2mdata013[[#This Row],[fdescmemo]])</f>
        <v>2</v>
      </c>
      <c r="J188" t="e">
        <f>FIND("REV",Table_Query_from_m2mdata013[[#This Row],[fdesc]])</f>
        <v>#VALUE!</v>
      </c>
      <c r="K188">
        <f>FIND("`REV",Table_Query_from_m2mdata013[[#This Row],[fdescmemo]])</f>
        <v>1</v>
      </c>
      <c r="L188" t="e">
        <f>FIND("`REV",Table_Query_from_m2mdata013[[#This Row],[fdesc]])</f>
        <v>#VALUE!</v>
      </c>
      <c r="M18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88" t="str">
        <f>IF(Table_Query_from_m2mdata013[[#This Row],[fpartrev]]="NS",Table_Query_from_m2mdata013[[#This Row],[SELECT]],Table_Query_from_m2mdata013[[#This Row],[fpartrev]])</f>
        <v>000</v>
      </c>
      <c r="O188" s="2" t="str">
        <f>CONCATENATE("DMG ",Table_Query_from_m2mdata013[[#This Row],[fpartnoOriginal]])</f>
        <v>DMG B044203 TOP</v>
      </c>
    </row>
    <row r="189" spans="1:15" x14ac:dyDescent="0.25">
      <c r="A189" t="s">
        <v>1008</v>
      </c>
      <c r="B189" t="s">
        <v>5</v>
      </c>
      <c r="C189">
        <v>1</v>
      </c>
      <c r="D189" t="s">
        <v>87</v>
      </c>
      <c r="E189" t="s">
        <v>1010</v>
      </c>
      <c r="F189" t="s">
        <v>10</v>
      </c>
      <c r="G189" t="s">
        <v>104</v>
      </c>
      <c r="H189" t="s">
        <v>1009</v>
      </c>
      <c r="I189">
        <f>FIND("REV",Table_Query_from_m2mdata013[[#This Row],[fdescmemo]])</f>
        <v>2</v>
      </c>
      <c r="J189" t="e">
        <f>FIND("REV",Table_Query_from_m2mdata013[[#This Row],[fdesc]])</f>
        <v>#VALUE!</v>
      </c>
      <c r="K189">
        <f>FIND("`REV",Table_Query_from_m2mdata013[[#This Row],[fdescmemo]])</f>
        <v>1</v>
      </c>
      <c r="L189" t="e">
        <f>FIND("`REV",Table_Query_from_m2mdata013[[#This Row],[fdesc]])</f>
        <v>#VALUE!</v>
      </c>
      <c r="M18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89" t="str">
        <f>IF(Table_Query_from_m2mdata013[[#This Row],[fpartrev]]="NS",Table_Query_from_m2mdata013[[#This Row],[SELECT]],Table_Query_from_m2mdata013[[#This Row],[fpartrev]])</f>
        <v>000</v>
      </c>
      <c r="O189" s="2" t="str">
        <f>CONCATENATE("DMG ",Table_Query_from_m2mdata013[[#This Row],[fpartnoOriginal]])</f>
        <v>DMG B044205 BOTTOM LEFT</v>
      </c>
    </row>
    <row r="190" spans="1:15" x14ac:dyDescent="0.25">
      <c r="A190" t="s">
        <v>898</v>
      </c>
      <c r="B190" t="s">
        <v>5</v>
      </c>
      <c r="C190">
        <v>1</v>
      </c>
      <c r="D190" t="s">
        <v>87</v>
      </c>
      <c r="E190" t="s">
        <v>900</v>
      </c>
      <c r="F190" t="s">
        <v>10</v>
      </c>
      <c r="G190" t="s">
        <v>104</v>
      </c>
      <c r="H190" t="s">
        <v>899</v>
      </c>
      <c r="I190">
        <f>FIND("REV",Table_Query_from_m2mdata013[[#This Row],[fdescmemo]])</f>
        <v>2</v>
      </c>
      <c r="J190" t="e">
        <f>FIND("REV",Table_Query_from_m2mdata013[[#This Row],[fdesc]])</f>
        <v>#VALUE!</v>
      </c>
      <c r="K190">
        <f>FIND("`REV",Table_Query_from_m2mdata013[[#This Row],[fdescmemo]])</f>
        <v>1</v>
      </c>
      <c r="L190" t="e">
        <f>FIND("`REV",Table_Query_from_m2mdata013[[#This Row],[fdesc]])</f>
        <v>#VALUE!</v>
      </c>
      <c r="M19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90" t="str">
        <f>IF(Table_Query_from_m2mdata013[[#This Row],[fpartrev]]="NS",Table_Query_from_m2mdata013[[#This Row],[SELECT]],Table_Query_from_m2mdata013[[#This Row],[fpartrev]])</f>
        <v>000</v>
      </c>
      <c r="O190" s="2" t="str">
        <f>CONCATENATE("DMG ",Table_Query_from_m2mdata013[[#This Row],[fpartnoOriginal]])</f>
        <v>DMG B044205 BOTTOM RIGHT</v>
      </c>
    </row>
    <row r="191" spans="1:15" x14ac:dyDescent="0.25">
      <c r="A191" t="s">
        <v>1011</v>
      </c>
      <c r="B191" t="s">
        <v>5</v>
      </c>
      <c r="C191">
        <v>1</v>
      </c>
      <c r="D191" t="s">
        <v>87</v>
      </c>
      <c r="E191" t="s">
        <v>1010</v>
      </c>
      <c r="F191" t="s">
        <v>10</v>
      </c>
      <c r="G191" t="s">
        <v>104</v>
      </c>
      <c r="H191" t="s">
        <v>1012</v>
      </c>
      <c r="I191">
        <f>FIND("REV",Table_Query_from_m2mdata013[[#This Row],[fdescmemo]])</f>
        <v>2</v>
      </c>
      <c r="J191" t="e">
        <f>FIND("REV",Table_Query_from_m2mdata013[[#This Row],[fdesc]])</f>
        <v>#VALUE!</v>
      </c>
      <c r="K191">
        <f>FIND("`REV",Table_Query_from_m2mdata013[[#This Row],[fdescmemo]])</f>
        <v>1</v>
      </c>
      <c r="L191" t="e">
        <f>FIND("`REV",Table_Query_from_m2mdata013[[#This Row],[fdesc]])</f>
        <v>#VALUE!</v>
      </c>
      <c r="M19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91" t="str">
        <f>IF(Table_Query_from_m2mdata013[[#This Row],[fpartrev]]="NS",Table_Query_from_m2mdata013[[#This Row],[SELECT]],Table_Query_from_m2mdata013[[#This Row],[fpartrev]])</f>
        <v>000</v>
      </c>
      <c r="O191" s="2" t="str">
        <f>CONCATENATE("DMG ",Table_Query_from_m2mdata013[[#This Row],[fpartnoOriginal]])</f>
        <v>DMG B044205 TOP LEFT</v>
      </c>
    </row>
    <row r="192" spans="1:15" x14ac:dyDescent="0.25">
      <c r="A192" t="s">
        <v>901</v>
      </c>
      <c r="B192" t="s">
        <v>5</v>
      </c>
      <c r="C192">
        <v>1</v>
      </c>
      <c r="D192" t="s">
        <v>87</v>
      </c>
      <c r="E192" t="s">
        <v>900</v>
      </c>
      <c r="F192" t="s">
        <v>10</v>
      </c>
      <c r="G192" t="s">
        <v>104</v>
      </c>
      <c r="H192" t="s">
        <v>902</v>
      </c>
      <c r="I192">
        <f>FIND("REV",Table_Query_from_m2mdata013[[#This Row],[fdescmemo]])</f>
        <v>2</v>
      </c>
      <c r="J192" t="e">
        <f>FIND("REV",Table_Query_from_m2mdata013[[#This Row],[fdesc]])</f>
        <v>#VALUE!</v>
      </c>
      <c r="K192">
        <f>FIND("`REV",Table_Query_from_m2mdata013[[#This Row],[fdescmemo]])</f>
        <v>1</v>
      </c>
      <c r="L192" t="e">
        <f>FIND("`REV",Table_Query_from_m2mdata013[[#This Row],[fdesc]])</f>
        <v>#VALUE!</v>
      </c>
      <c r="M19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92" t="str">
        <f>IF(Table_Query_from_m2mdata013[[#This Row],[fpartrev]]="NS",Table_Query_from_m2mdata013[[#This Row],[SELECT]],Table_Query_from_m2mdata013[[#This Row],[fpartrev]])</f>
        <v>000</v>
      </c>
      <c r="O192" s="2" t="str">
        <f>CONCATENATE("DMG ",Table_Query_from_m2mdata013[[#This Row],[fpartnoOriginal]])</f>
        <v>DMG B044205 TOP RIGHT</v>
      </c>
    </row>
    <row r="193" spans="1:15" x14ac:dyDescent="0.25">
      <c r="A193" t="s">
        <v>1367</v>
      </c>
      <c r="B193" t="s">
        <v>5</v>
      </c>
      <c r="C193">
        <v>1</v>
      </c>
      <c r="D193" t="s">
        <v>87</v>
      </c>
      <c r="E193" t="s">
        <v>1369</v>
      </c>
      <c r="F193" t="s">
        <v>10</v>
      </c>
      <c r="G193" t="s">
        <v>104</v>
      </c>
      <c r="H193" t="s">
        <v>1368</v>
      </c>
      <c r="I193">
        <f>FIND("REV",Table_Query_from_m2mdata013[[#This Row],[fdescmemo]])</f>
        <v>2</v>
      </c>
      <c r="J193" t="e">
        <f>FIND("REV",Table_Query_from_m2mdata013[[#This Row],[fdesc]])</f>
        <v>#VALUE!</v>
      </c>
      <c r="K193">
        <f>FIND("`REV",Table_Query_from_m2mdata013[[#This Row],[fdescmemo]])</f>
        <v>1</v>
      </c>
      <c r="L193" t="e">
        <f>FIND("`REV",Table_Query_from_m2mdata013[[#This Row],[fdesc]])</f>
        <v>#VALUE!</v>
      </c>
      <c r="M19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93" t="str">
        <f>IF(Table_Query_from_m2mdata013[[#This Row],[fpartrev]]="NS",Table_Query_from_m2mdata013[[#This Row],[SELECT]],Table_Query_from_m2mdata013[[#This Row],[fpartrev]])</f>
        <v>000</v>
      </c>
      <c r="O193" s="2" t="str">
        <f>CONCATENATE("DMG ",Table_Query_from_m2mdata013[[#This Row],[fpartnoOriginal]])</f>
        <v>DMG B044206 BOTTOM</v>
      </c>
    </row>
    <row r="194" spans="1:15" x14ac:dyDescent="0.25">
      <c r="A194" t="s">
        <v>1668</v>
      </c>
      <c r="B194" t="s">
        <v>5</v>
      </c>
      <c r="C194">
        <v>1</v>
      </c>
      <c r="D194" t="s">
        <v>87</v>
      </c>
      <c r="E194" t="s">
        <v>1368</v>
      </c>
      <c r="F194" t="s">
        <v>10</v>
      </c>
      <c r="G194" t="s">
        <v>1669</v>
      </c>
      <c r="H194" t="s">
        <v>120</v>
      </c>
      <c r="I194" t="e">
        <f>FIND("REV",Table_Query_from_m2mdata013[[#This Row],[fdescmemo]])</f>
        <v>#VALUE!</v>
      </c>
      <c r="J194" t="e">
        <f>FIND("REV",Table_Query_from_m2mdata013[[#This Row],[fdesc]])</f>
        <v>#VALUE!</v>
      </c>
      <c r="K194" t="e">
        <f>FIND("`REV",Table_Query_from_m2mdata013[[#This Row],[fdescmemo]])</f>
        <v>#VALUE!</v>
      </c>
      <c r="L194" t="e">
        <f>FIND("`REV",Table_Query_from_m2mdata013[[#This Row],[fdesc]])</f>
        <v>#VALUE!</v>
      </c>
      <c r="M194"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 t="e">
        <f>IF(Table_Query_from_m2mdata013[[#This Row],[fpartrev]]="NS",Table_Query_from_m2mdata013[[#This Row],[SELECT]],Table_Query_from_m2mdata013[[#This Row],[fpartrev]])</f>
        <v>#VALUE!</v>
      </c>
      <c r="O194" s="2" t="str">
        <f>CONCATENATE("DMG ",Table_Query_from_m2mdata013[[#This Row],[fpartnoOriginal]])</f>
        <v>DMG REMAKE1</v>
      </c>
    </row>
    <row r="195" spans="1:15" x14ac:dyDescent="0.25">
      <c r="A195" t="s">
        <v>1370</v>
      </c>
      <c r="B195" t="s">
        <v>5</v>
      </c>
      <c r="C195">
        <v>1</v>
      </c>
      <c r="D195" t="s">
        <v>87</v>
      </c>
      <c r="E195" t="s">
        <v>1369</v>
      </c>
      <c r="F195" t="s">
        <v>10</v>
      </c>
      <c r="G195" t="s">
        <v>104</v>
      </c>
      <c r="H195" t="s">
        <v>1371</v>
      </c>
      <c r="I195">
        <f>FIND("REV",Table_Query_from_m2mdata013[[#This Row],[fdescmemo]])</f>
        <v>2</v>
      </c>
      <c r="J195" t="e">
        <f>FIND("REV",Table_Query_from_m2mdata013[[#This Row],[fdesc]])</f>
        <v>#VALUE!</v>
      </c>
      <c r="K195">
        <f>FIND("`REV",Table_Query_from_m2mdata013[[#This Row],[fdescmemo]])</f>
        <v>1</v>
      </c>
      <c r="L195" t="e">
        <f>FIND("`REV",Table_Query_from_m2mdata013[[#This Row],[fdesc]])</f>
        <v>#VALUE!</v>
      </c>
      <c r="M19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95" t="str">
        <f>IF(Table_Query_from_m2mdata013[[#This Row],[fpartrev]]="NS",Table_Query_from_m2mdata013[[#This Row],[SELECT]],Table_Query_from_m2mdata013[[#This Row],[fpartrev]])</f>
        <v>000</v>
      </c>
      <c r="O195" s="2" t="str">
        <f>CONCATENATE("DMG ",Table_Query_from_m2mdata013[[#This Row],[fpartnoOriginal]])</f>
        <v>DMG B044206 TOP</v>
      </c>
    </row>
    <row r="196" spans="1:15" x14ac:dyDescent="0.25">
      <c r="A196" t="s">
        <v>1372</v>
      </c>
      <c r="B196" t="s">
        <v>5</v>
      </c>
      <c r="C196">
        <v>1</v>
      </c>
      <c r="D196" t="s">
        <v>87</v>
      </c>
      <c r="E196" t="s">
        <v>1369</v>
      </c>
      <c r="F196" t="s">
        <v>10</v>
      </c>
      <c r="G196" t="s">
        <v>104</v>
      </c>
      <c r="H196" t="s">
        <v>1373</v>
      </c>
      <c r="I196">
        <f>FIND("REV",Table_Query_from_m2mdata013[[#This Row],[fdescmemo]])</f>
        <v>2</v>
      </c>
      <c r="J196" t="e">
        <f>FIND("REV",Table_Query_from_m2mdata013[[#This Row],[fdesc]])</f>
        <v>#VALUE!</v>
      </c>
      <c r="K196">
        <f>FIND("`REV",Table_Query_from_m2mdata013[[#This Row],[fdescmemo]])</f>
        <v>1</v>
      </c>
      <c r="L196" t="e">
        <f>FIND("`REV",Table_Query_from_m2mdata013[[#This Row],[fdesc]])</f>
        <v>#VALUE!</v>
      </c>
      <c r="M19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96" t="str">
        <f>IF(Table_Query_from_m2mdata013[[#This Row],[fpartrev]]="NS",Table_Query_from_m2mdata013[[#This Row],[SELECT]],Table_Query_from_m2mdata013[[#This Row],[fpartrev]])</f>
        <v>000</v>
      </c>
      <c r="O196" s="2" t="str">
        <f>CONCATENATE("DMG ",Table_Query_from_m2mdata013[[#This Row],[fpartnoOriginal]])</f>
        <v>DMG B044207 BOTTOM</v>
      </c>
    </row>
    <row r="197" spans="1:15" x14ac:dyDescent="0.25">
      <c r="A197" t="s">
        <v>1374</v>
      </c>
      <c r="B197" t="s">
        <v>5</v>
      </c>
      <c r="C197">
        <v>1</v>
      </c>
      <c r="D197" t="s">
        <v>87</v>
      </c>
      <c r="E197" t="s">
        <v>1369</v>
      </c>
      <c r="F197" t="s">
        <v>10</v>
      </c>
      <c r="G197" t="s">
        <v>104</v>
      </c>
      <c r="H197" t="s">
        <v>1375</v>
      </c>
      <c r="I197">
        <f>FIND("REV",Table_Query_from_m2mdata013[[#This Row],[fdescmemo]])</f>
        <v>2</v>
      </c>
      <c r="J197" t="e">
        <f>FIND("REV",Table_Query_from_m2mdata013[[#This Row],[fdesc]])</f>
        <v>#VALUE!</v>
      </c>
      <c r="K197">
        <f>FIND("`REV",Table_Query_from_m2mdata013[[#This Row],[fdescmemo]])</f>
        <v>1</v>
      </c>
      <c r="L197" t="e">
        <f>FIND("`REV",Table_Query_from_m2mdata013[[#This Row],[fdesc]])</f>
        <v>#VALUE!</v>
      </c>
      <c r="M19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97" t="str">
        <f>IF(Table_Query_from_m2mdata013[[#This Row],[fpartrev]]="NS",Table_Query_from_m2mdata013[[#This Row],[SELECT]],Table_Query_from_m2mdata013[[#This Row],[fpartrev]])</f>
        <v>000</v>
      </c>
      <c r="O197" s="2" t="str">
        <f>CONCATENATE("DMG ",Table_Query_from_m2mdata013[[#This Row],[fpartnoOriginal]])</f>
        <v>DMG B044207 TOP</v>
      </c>
    </row>
    <row r="198" spans="1:15" x14ac:dyDescent="0.25">
      <c r="A198" t="s">
        <v>1013</v>
      </c>
      <c r="B198" t="s">
        <v>5</v>
      </c>
      <c r="C198">
        <v>1</v>
      </c>
      <c r="D198" t="s">
        <v>87</v>
      </c>
      <c r="E198" t="s">
        <v>1015</v>
      </c>
      <c r="F198" t="s">
        <v>10</v>
      </c>
      <c r="G198" t="s">
        <v>104</v>
      </c>
      <c r="H198" t="s">
        <v>1014</v>
      </c>
      <c r="I198">
        <f>FIND("REV",Table_Query_from_m2mdata013[[#This Row],[fdescmemo]])</f>
        <v>2</v>
      </c>
      <c r="J198" t="e">
        <f>FIND("REV",Table_Query_from_m2mdata013[[#This Row],[fdesc]])</f>
        <v>#VALUE!</v>
      </c>
      <c r="K198">
        <f>FIND("`REV",Table_Query_from_m2mdata013[[#This Row],[fdescmemo]])</f>
        <v>1</v>
      </c>
      <c r="L198" t="e">
        <f>FIND("`REV",Table_Query_from_m2mdata013[[#This Row],[fdesc]])</f>
        <v>#VALUE!</v>
      </c>
      <c r="M19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98" t="str">
        <f>IF(Table_Query_from_m2mdata013[[#This Row],[fpartrev]]="NS",Table_Query_from_m2mdata013[[#This Row],[SELECT]],Table_Query_from_m2mdata013[[#This Row],[fpartrev]])</f>
        <v>000</v>
      </c>
      <c r="O198" s="2" t="str">
        <f>CONCATENATE("DMG ",Table_Query_from_m2mdata013[[#This Row],[fpartnoOriginal]])</f>
        <v>DMG B044208 BOTTOM LEFT</v>
      </c>
    </row>
    <row r="199" spans="1:15" x14ac:dyDescent="0.25">
      <c r="A199" t="s">
        <v>1016</v>
      </c>
      <c r="B199" t="s">
        <v>5</v>
      </c>
      <c r="C199">
        <v>1</v>
      </c>
      <c r="D199" t="s">
        <v>87</v>
      </c>
      <c r="E199" t="s">
        <v>1018</v>
      </c>
      <c r="F199" t="s">
        <v>10</v>
      </c>
      <c r="G199" t="s">
        <v>104</v>
      </c>
      <c r="H199" t="s">
        <v>1017</v>
      </c>
      <c r="I199">
        <f>FIND("REV",Table_Query_from_m2mdata013[[#This Row],[fdescmemo]])</f>
        <v>2</v>
      </c>
      <c r="J199" t="e">
        <f>FIND("REV",Table_Query_from_m2mdata013[[#This Row],[fdesc]])</f>
        <v>#VALUE!</v>
      </c>
      <c r="K199">
        <f>FIND("`REV",Table_Query_from_m2mdata013[[#This Row],[fdescmemo]])</f>
        <v>1</v>
      </c>
      <c r="L199" t="e">
        <f>FIND("`REV",Table_Query_from_m2mdata013[[#This Row],[fdesc]])</f>
        <v>#VALUE!</v>
      </c>
      <c r="M19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199" t="str">
        <f>IF(Table_Query_from_m2mdata013[[#This Row],[fpartrev]]="NS",Table_Query_from_m2mdata013[[#This Row],[SELECT]],Table_Query_from_m2mdata013[[#This Row],[fpartrev]])</f>
        <v>000</v>
      </c>
      <c r="O199" s="2" t="str">
        <f>CONCATENATE("DMG ",Table_Query_from_m2mdata013[[#This Row],[fpartnoOriginal]])</f>
        <v>DMG B044208 BOTTOM RIGHT</v>
      </c>
    </row>
    <row r="200" spans="1:15" x14ac:dyDescent="0.25">
      <c r="A200" t="s">
        <v>1019</v>
      </c>
      <c r="B200" t="s">
        <v>5</v>
      </c>
      <c r="C200">
        <v>1</v>
      </c>
      <c r="D200" t="s">
        <v>87</v>
      </c>
      <c r="E200" t="s">
        <v>1015</v>
      </c>
      <c r="F200" t="s">
        <v>10</v>
      </c>
      <c r="G200" t="s">
        <v>104</v>
      </c>
      <c r="H200" t="s">
        <v>1020</v>
      </c>
      <c r="I200">
        <f>FIND("REV",Table_Query_from_m2mdata013[[#This Row],[fdescmemo]])</f>
        <v>2</v>
      </c>
      <c r="J200" t="e">
        <f>FIND("REV",Table_Query_from_m2mdata013[[#This Row],[fdesc]])</f>
        <v>#VALUE!</v>
      </c>
      <c r="K200">
        <f>FIND("`REV",Table_Query_from_m2mdata013[[#This Row],[fdescmemo]])</f>
        <v>1</v>
      </c>
      <c r="L200" t="e">
        <f>FIND("`REV",Table_Query_from_m2mdata013[[#This Row],[fdesc]])</f>
        <v>#VALUE!</v>
      </c>
      <c r="M20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00" t="str">
        <f>IF(Table_Query_from_m2mdata013[[#This Row],[fpartrev]]="NS",Table_Query_from_m2mdata013[[#This Row],[SELECT]],Table_Query_from_m2mdata013[[#This Row],[fpartrev]])</f>
        <v>000</v>
      </c>
      <c r="O200" s="2" t="str">
        <f>CONCATENATE("DMG ",Table_Query_from_m2mdata013[[#This Row],[fpartnoOriginal]])</f>
        <v>DMG B044208 TOP LEFT</v>
      </c>
    </row>
    <row r="201" spans="1:15" x14ac:dyDescent="0.25">
      <c r="A201" t="s">
        <v>1021</v>
      </c>
      <c r="B201" t="s">
        <v>5</v>
      </c>
      <c r="C201">
        <v>1</v>
      </c>
      <c r="D201" t="s">
        <v>87</v>
      </c>
      <c r="E201" t="s">
        <v>1018</v>
      </c>
      <c r="F201" t="s">
        <v>10</v>
      </c>
      <c r="G201" t="s">
        <v>104</v>
      </c>
      <c r="H201" t="s">
        <v>1022</v>
      </c>
      <c r="I201">
        <f>FIND("REV",Table_Query_from_m2mdata013[[#This Row],[fdescmemo]])</f>
        <v>2</v>
      </c>
      <c r="J201" t="e">
        <f>FIND("REV",Table_Query_from_m2mdata013[[#This Row],[fdesc]])</f>
        <v>#VALUE!</v>
      </c>
      <c r="K201">
        <f>FIND("`REV",Table_Query_from_m2mdata013[[#This Row],[fdescmemo]])</f>
        <v>1</v>
      </c>
      <c r="L201" t="e">
        <f>FIND("`REV",Table_Query_from_m2mdata013[[#This Row],[fdesc]])</f>
        <v>#VALUE!</v>
      </c>
      <c r="M20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01" t="str">
        <f>IF(Table_Query_from_m2mdata013[[#This Row],[fpartrev]]="NS",Table_Query_from_m2mdata013[[#This Row],[SELECT]],Table_Query_from_m2mdata013[[#This Row],[fpartrev]])</f>
        <v>000</v>
      </c>
      <c r="O201" s="2" t="str">
        <f>CONCATENATE("DMG ",Table_Query_from_m2mdata013[[#This Row],[fpartnoOriginal]])</f>
        <v>DMG B044208 TOP RIGHT</v>
      </c>
    </row>
    <row r="202" spans="1:15" x14ac:dyDescent="0.25">
      <c r="A202" t="s">
        <v>2733</v>
      </c>
      <c r="B202" t="s">
        <v>5</v>
      </c>
      <c r="C202">
        <v>20</v>
      </c>
      <c r="D202" t="s">
        <v>87</v>
      </c>
      <c r="E202" t="s">
        <v>2734</v>
      </c>
      <c r="F202" t="s">
        <v>10</v>
      </c>
      <c r="G202" t="s">
        <v>348</v>
      </c>
      <c r="H202" t="s">
        <v>414</v>
      </c>
      <c r="I202">
        <f>FIND("REV",Table_Query_from_m2mdata013[[#This Row],[fdescmemo]])</f>
        <v>2</v>
      </c>
      <c r="J202">
        <f>FIND("REV",Table_Query_from_m2mdata013[[#This Row],[fdesc]])</f>
        <v>44</v>
      </c>
      <c r="K202">
        <f>FIND("`REV",Table_Query_from_m2mdata013[[#This Row],[fdescmemo]])</f>
        <v>1</v>
      </c>
      <c r="L202" t="e">
        <f>FIND("`REV",Table_Query_from_m2mdata013[[#This Row],[fdesc]])</f>
        <v>#VALUE!</v>
      </c>
      <c r="M20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-.5</v>
      </c>
      <c r="N202" t="str">
        <f>IF(Table_Query_from_m2mdata013[[#This Row],[fpartrev]]="NS",Table_Query_from_m2mdata013[[#This Row],[SELECT]],Table_Query_from_m2mdata013[[#This Row],[fpartrev]])</f>
        <v>-.5</v>
      </c>
      <c r="O202" s="2" t="str">
        <f>CONCATENATE("DMG ",Table_Query_from_m2mdata013[[#This Row],[fpartnoOriginal]])</f>
        <v>DMG 4190901</v>
      </c>
    </row>
    <row r="203" spans="1:15" x14ac:dyDescent="0.25">
      <c r="A203" t="s">
        <v>2735</v>
      </c>
      <c r="B203" t="s">
        <v>5</v>
      </c>
      <c r="C203">
        <v>25</v>
      </c>
      <c r="D203" t="s">
        <v>87</v>
      </c>
      <c r="E203" t="s">
        <v>2736</v>
      </c>
      <c r="F203" t="s">
        <v>10</v>
      </c>
      <c r="G203" t="s">
        <v>348</v>
      </c>
      <c r="H203" t="s">
        <v>347</v>
      </c>
      <c r="I203">
        <f>FIND("REV",Table_Query_from_m2mdata013[[#This Row],[fdescmemo]])</f>
        <v>2</v>
      </c>
      <c r="J203">
        <f>FIND("REV",Table_Query_from_m2mdata013[[#This Row],[fdesc]])</f>
        <v>49</v>
      </c>
      <c r="K203">
        <f>FIND("`REV",Table_Query_from_m2mdata013[[#This Row],[fdescmemo]])</f>
        <v>1</v>
      </c>
      <c r="L203" t="e">
        <f>FIND("`REV",Table_Query_from_m2mdata013[[#This Row],[fdesc]])</f>
        <v>#VALUE!</v>
      </c>
      <c r="M20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-.5</v>
      </c>
      <c r="N203" t="str">
        <f>IF(Table_Query_from_m2mdata013[[#This Row],[fpartrev]]="NS",Table_Query_from_m2mdata013[[#This Row],[SELECT]],Table_Query_from_m2mdata013[[#This Row],[fpartrev]])</f>
        <v>-.5</v>
      </c>
      <c r="O203" s="2" t="str">
        <f>CONCATENATE("DMG ",Table_Query_from_m2mdata013[[#This Row],[fpartnoOriginal]])</f>
        <v>DMG 4190904</v>
      </c>
    </row>
    <row r="204" spans="1:15" x14ac:dyDescent="0.25">
      <c r="A204" t="s">
        <v>2195</v>
      </c>
      <c r="B204" t="s">
        <v>5</v>
      </c>
      <c r="C204">
        <v>4</v>
      </c>
      <c r="D204" t="s">
        <v>87</v>
      </c>
      <c r="E204" t="s">
        <v>2197</v>
      </c>
      <c r="F204" t="s">
        <v>10</v>
      </c>
      <c r="G204" t="s">
        <v>2400</v>
      </c>
      <c r="H204" t="s">
        <v>2196</v>
      </c>
      <c r="I204">
        <f>FIND("REV",Table_Query_from_m2mdata013[[#This Row],[fdescmemo]])</f>
        <v>2</v>
      </c>
      <c r="J204" t="e">
        <f>FIND("REV",Table_Query_from_m2mdata013[[#This Row],[fdesc]])</f>
        <v>#VALUE!</v>
      </c>
      <c r="K204">
        <f>FIND("`REV",Table_Query_from_m2mdata013[[#This Row],[fdescmemo]])</f>
        <v>1</v>
      </c>
      <c r="L204" t="e">
        <f>FIND("`REV",Table_Query_from_m2mdata013[[#This Row],[fdesc]])</f>
        <v>#VALUE!</v>
      </c>
      <c r="M20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04" t="str">
        <f>IF(Table_Query_from_m2mdata013[[#This Row],[fpartrev]]="NS",Table_Query_from_m2mdata013[[#This Row],[SELECT]],Table_Query_from_m2mdata013[[#This Row],[fpartrev]])</f>
        <v>000</v>
      </c>
      <c r="O204" s="2" t="str">
        <f>CONCATENATE("DMG ",Table_Query_from_m2mdata013[[#This Row],[fpartnoOriginal]])</f>
        <v>DMG TOP/BOTTOM TOP HAT</v>
      </c>
    </row>
    <row r="205" spans="1:15" x14ac:dyDescent="0.25">
      <c r="A205" t="s">
        <v>2198</v>
      </c>
      <c r="B205" t="s">
        <v>5</v>
      </c>
      <c r="C205">
        <v>1</v>
      </c>
      <c r="D205" t="s">
        <v>87</v>
      </c>
      <c r="E205" t="s">
        <v>2200</v>
      </c>
      <c r="F205" t="s">
        <v>10</v>
      </c>
      <c r="G205" t="s">
        <v>310</v>
      </c>
      <c r="H205" t="s">
        <v>2199</v>
      </c>
      <c r="I205">
        <f>FIND("REV",Table_Query_from_m2mdata013[[#This Row],[fdescmemo]])</f>
        <v>2</v>
      </c>
      <c r="J205" t="e">
        <f>FIND("REV",Table_Query_from_m2mdata013[[#This Row],[fdesc]])</f>
        <v>#VALUE!</v>
      </c>
      <c r="K205">
        <f>FIND("`REV",Table_Query_from_m2mdata013[[#This Row],[fdescmemo]])</f>
        <v>1</v>
      </c>
      <c r="L205" t="e">
        <f>FIND("`REV",Table_Query_from_m2mdata013[[#This Row],[fdesc]])</f>
        <v>#VALUE!</v>
      </c>
      <c r="M20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05" t="str">
        <f>IF(Table_Query_from_m2mdata013[[#This Row],[fpartrev]]="NS",Table_Query_from_m2mdata013[[#This Row],[SELECT]],Table_Query_from_m2mdata013[[#This Row],[fpartrev]])</f>
        <v>000</v>
      </c>
      <c r="O205" s="2" t="str">
        <f>CONCATENATE("DMG ",Table_Query_from_m2mdata013[[#This Row],[fpartnoOriginal]])</f>
        <v>DMG LEFT SIDE TOP HAT</v>
      </c>
    </row>
    <row r="206" spans="1:15" x14ac:dyDescent="0.25">
      <c r="A206" t="s">
        <v>1023</v>
      </c>
      <c r="B206" t="s">
        <v>5</v>
      </c>
      <c r="C206">
        <v>8</v>
      </c>
      <c r="D206" t="s">
        <v>87</v>
      </c>
      <c r="E206" t="s">
        <v>1024</v>
      </c>
      <c r="F206" t="s">
        <v>10</v>
      </c>
      <c r="G206" t="s">
        <v>1025</v>
      </c>
      <c r="H206" t="s">
        <v>353</v>
      </c>
      <c r="I206">
        <f>FIND("REV",Table_Query_from_m2mdata013[[#This Row],[fdescmemo]])</f>
        <v>2</v>
      </c>
      <c r="J206">
        <f>FIND("REV",Table_Query_from_m2mdata013[[#This Row],[fdesc]])</f>
        <v>53</v>
      </c>
      <c r="K206">
        <f>FIND("`REV",Table_Query_from_m2mdata013[[#This Row],[fdescmemo]])</f>
        <v>1</v>
      </c>
      <c r="L206" t="e">
        <f>FIND("`REV",Table_Query_from_m2mdata013[[#This Row],[fdesc]])</f>
        <v>#VALUE!</v>
      </c>
      <c r="M20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00C</v>
      </c>
      <c r="N206" t="str">
        <f>IF(Table_Query_from_m2mdata013[[#This Row],[fpartrev]]="NS",Table_Query_from_m2mdata013[[#This Row],[SELECT]],Table_Query_from_m2mdata013[[#This Row],[fpartrev]])</f>
        <v>00C</v>
      </c>
      <c r="O206" s="2" t="str">
        <f>CONCATENATE("DMG ",Table_Query_from_m2mdata013[[#This Row],[fpartnoOriginal]])</f>
        <v>DMG 4190999</v>
      </c>
    </row>
    <row r="207" spans="1:15" x14ac:dyDescent="0.25">
      <c r="A207" t="s">
        <v>3766</v>
      </c>
      <c r="B207" t="s">
        <v>5</v>
      </c>
      <c r="C207">
        <v>14</v>
      </c>
      <c r="D207" t="s">
        <v>6</v>
      </c>
      <c r="E207" t="s">
        <v>3767</v>
      </c>
      <c r="F207" t="s">
        <v>10</v>
      </c>
      <c r="G207" t="s">
        <v>102</v>
      </c>
      <c r="H207" t="s">
        <v>655</v>
      </c>
      <c r="I207">
        <f>FIND("REV",Table_Query_from_m2mdata013[[#This Row],[fdescmemo]])</f>
        <v>2</v>
      </c>
      <c r="J207">
        <f>FIND("REV",Table_Query_from_m2mdata013[[#This Row],[fdesc]])</f>
        <v>48</v>
      </c>
      <c r="K207">
        <f>FIND("`REV",Table_Query_from_m2mdata013[[#This Row],[fdescmemo]])</f>
        <v>1</v>
      </c>
      <c r="L207" t="e">
        <f>FIND("`REV",Table_Query_from_m2mdata013[[#This Row],[fdesc]])</f>
        <v>#VALUE!</v>
      </c>
      <c r="M20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207" t="str">
        <f>IF(Table_Query_from_m2mdata013[[#This Row],[fpartrev]]="NS",Table_Query_from_m2mdata013[[#This Row],[SELECT]],Table_Query_from_m2mdata013[[#This Row],[fpartrev]])</f>
        <v>001</v>
      </c>
      <c r="O207" s="2" t="str">
        <f>CONCATENATE("DMG ",Table_Query_from_m2mdata013[[#This Row],[fpartnoOriginal]])</f>
        <v>DMG SULL-02250264-735</v>
      </c>
    </row>
    <row r="208" spans="1:15" x14ac:dyDescent="0.25">
      <c r="A208" t="s">
        <v>3063</v>
      </c>
      <c r="B208" t="s">
        <v>5</v>
      </c>
      <c r="C208">
        <v>13</v>
      </c>
      <c r="D208" t="s">
        <v>88</v>
      </c>
      <c r="E208" t="s">
        <v>3065</v>
      </c>
      <c r="F208" t="s">
        <v>10</v>
      </c>
      <c r="G208" t="s">
        <v>451</v>
      </c>
      <c r="H208" t="s">
        <v>3064</v>
      </c>
      <c r="I208">
        <f>FIND("REV",Table_Query_from_m2mdata013[[#This Row],[fdescmemo]])</f>
        <v>2</v>
      </c>
      <c r="J208">
        <f>FIND("REV",Table_Query_from_m2mdata013[[#This Row],[fdesc]])</f>
        <v>53</v>
      </c>
      <c r="K208">
        <f>FIND("`REV",Table_Query_from_m2mdata013[[#This Row],[fdescmemo]])</f>
        <v>1</v>
      </c>
      <c r="L208" t="e">
        <f>FIND("`REV",Table_Query_from_m2mdata013[[#This Row],[fdesc]])</f>
        <v>#VALUE!</v>
      </c>
      <c r="M20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208" t="str">
        <f>IF(Table_Query_from_m2mdata013[[#This Row],[fpartrev]]="NS",Table_Query_from_m2mdata013[[#This Row],[SELECT]],Table_Query_from_m2mdata013[[#This Row],[fpartrev]])</f>
        <v>003</v>
      </c>
      <c r="O208" s="2" t="str">
        <f>CONCATENATE("DMG ",Table_Query_from_m2mdata013[[#This Row],[fpartnoOriginal]])</f>
        <v>DMG SULL-02250255-554</v>
      </c>
    </row>
    <row r="209" spans="1:15" x14ac:dyDescent="0.25">
      <c r="A209" t="s">
        <v>1511</v>
      </c>
      <c r="B209" t="s">
        <v>5</v>
      </c>
      <c r="C209">
        <v>3</v>
      </c>
      <c r="D209" t="s">
        <v>87</v>
      </c>
      <c r="E209" t="s">
        <v>754</v>
      </c>
      <c r="F209" t="s">
        <v>10</v>
      </c>
      <c r="G209" t="s">
        <v>147</v>
      </c>
      <c r="H209" t="s">
        <v>687</v>
      </c>
      <c r="I209">
        <f>FIND("REV",Table_Query_from_m2mdata013[[#This Row],[fdescmemo]])</f>
        <v>2</v>
      </c>
      <c r="J209">
        <f>FIND("REV",Table_Query_from_m2mdata013[[#This Row],[fdesc]])</f>
        <v>55</v>
      </c>
      <c r="K209">
        <f>FIND("`REV",Table_Query_from_m2mdata013[[#This Row],[fdescmemo]])</f>
        <v>1</v>
      </c>
      <c r="L209" t="e">
        <f>FIND("`REV",Table_Query_from_m2mdata013[[#This Row],[fdesc]])</f>
        <v>#VALUE!</v>
      </c>
      <c r="M20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209" t="str">
        <f>IF(Table_Query_from_m2mdata013[[#This Row],[fpartrev]]="NS",Table_Query_from_m2mdata013[[#This Row],[SELECT]],Table_Query_from_m2mdata013[[#This Row],[fpartrev]])</f>
        <v>004</v>
      </c>
      <c r="O209" s="2" t="str">
        <f>CONCATENATE("DMG ",Table_Query_from_m2mdata013[[#This Row],[fpartnoOriginal]])</f>
        <v>DMG SPI-00489-039WMS</v>
      </c>
    </row>
    <row r="210" spans="1:15" x14ac:dyDescent="0.25">
      <c r="A210" t="s">
        <v>1026</v>
      </c>
      <c r="B210" t="s">
        <v>5</v>
      </c>
      <c r="C210">
        <v>1</v>
      </c>
      <c r="D210" t="s">
        <v>87</v>
      </c>
      <c r="E210" t="s">
        <v>1028</v>
      </c>
      <c r="F210" t="s">
        <v>10</v>
      </c>
      <c r="G210" t="s">
        <v>104</v>
      </c>
      <c r="H210" t="s">
        <v>1027</v>
      </c>
      <c r="I210">
        <f>FIND("REV",Table_Query_from_m2mdata013[[#This Row],[fdescmemo]])</f>
        <v>2</v>
      </c>
      <c r="J210" t="e">
        <f>FIND("REV",Table_Query_from_m2mdata013[[#This Row],[fdesc]])</f>
        <v>#VALUE!</v>
      </c>
      <c r="K210">
        <f>FIND("`REV",Table_Query_from_m2mdata013[[#This Row],[fdescmemo]])</f>
        <v>1</v>
      </c>
      <c r="L210" t="e">
        <f>FIND("`REV",Table_Query_from_m2mdata013[[#This Row],[fdesc]])</f>
        <v>#VALUE!</v>
      </c>
      <c r="M21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10" t="str">
        <f>IF(Table_Query_from_m2mdata013[[#This Row],[fpartrev]]="NS",Table_Query_from_m2mdata013[[#This Row],[SELECT]],Table_Query_from_m2mdata013[[#This Row],[fpartrev]])</f>
        <v>000</v>
      </c>
      <c r="O210" s="2" t="str">
        <f>CONCATENATE("DMG ",Table_Query_from_m2mdata013[[#This Row],[fpartnoOriginal]])</f>
        <v>DMG DMG-WR-FCV-W04L60</v>
      </c>
    </row>
    <row r="211" spans="1:15" x14ac:dyDescent="0.25">
      <c r="A211" t="s">
        <v>1231</v>
      </c>
      <c r="B211" t="s">
        <v>5</v>
      </c>
      <c r="C211">
        <v>1</v>
      </c>
      <c r="D211" t="s">
        <v>87</v>
      </c>
      <c r="E211" t="s">
        <v>1233</v>
      </c>
      <c r="F211" t="s">
        <v>10</v>
      </c>
      <c r="G211" t="s">
        <v>104</v>
      </c>
      <c r="H211" t="s">
        <v>1232</v>
      </c>
      <c r="I211">
        <f>FIND("REV",Table_Query_from_m2mdata013[[#This Row],[fdescmemo]])</f>
        <v>2</v>
      </c>
      <c r="J211" t="e">
        <f>FIND("REV",Table_Query_from_m2mdata013[[#This Row],[fdesc]])</f>
        <v>#VALUE!</v>
      </c>
      <c r="K211">
        <f>FIND("`REV",Table_Query_from_m2mdata013[[#This Row],[fdescmemo]])</f>
        <v>1</v>
      </c>
      <c r="L211" t="e">
        <f>FIND("`REV",Table_Query_from_m2mdata013[[#This Row],[fdesc]])</f>
        <v>#VALUE!</v>
      </c>
      <c r="M21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11" t="str">
        <f>IF(Table_Query_from_m2mdata013[[#This Row],[fpartrev]]="NS",Table_Query_from_m2mdata013[[#This Row],[SELECT]],Table_Query_from_m2mdata013[[#This Row],[fpartrev]])</f>
        <v>000</v>
      </c>
      <c r="O211" s="2" t="str">
        <f>CONCATENATE("DMG ",Table_Query_from_m2mdata013[[#This Row],[fpartnoOriginal]])</f>
        <v>DMG DMG-FCV-W10L60</v>
      </c>
    </row>
    <row r="212" spans="1:15" x14ac:dyDescent="0.25">
      <c r="A212" t="s">
        <v>3066</v>
      </c>
      <c r="B212" t="s">
        <v>5</v>
      </c>
      <c r="C212">
        <v>3</v>
      </c>
      <c r="D212" t="s">
        <v>6</v>
      </c>
      <c r="E212" t="s">
        <v>3068</v>
      </c>
      <c r="F212" t="s">
        <v>10</v>
      </c>
      <c r="G212" t="s">
        <v>3768</v>
      </c>
      <c r="H212" t="s">
        <v>3067</v>
      </c>
      <c r="I212">
        <f>FIND("REV",Table_Query_from_m2mdata013[[#This Row],[fdescmemo]])</f>
        <v>2</v>
      </c>
      <c r="J212">
        <f>FIND("REV",Table_Query_from_m2mdata013[[#This Row],[fdesc]])</f>
        <v>39</v>
      </c>
      <c r="K212">
        <f>FIND("`REV",Table_Query_from_m2mdata013[[#This Row],[fdescmemo]])</f>
        <v>1</v>
      </c>
      <c r="L212" t="e">
        <f>FIND("`REV",Table_Query_from_m2mdata013[[#This Row],[fdesc]])</f>
        <v>#VALUE!</v>
      </c>
      <c r="M21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212" t="str">
        <f>IF(Table_Query_from_m2mdata013[[#This Row],[fpartrev]]="NS",Table_Query_from_m2mdata013[[#This Row],[SELECT]],Table_Query_from_m2mdata013[[#This Row],[fpartrev]])</f>
        <v>002</v>
      </c>
      <c r="O212" s="2" t="str">
        <f>CONCATENATE("DMG ",Table_Query_from_m2mdata013[[#This Row],[fpartnoOriginal]])</f>
        <v>DMG SULL-02250230-414</v>
      </c>
    </row>
    <row r="213" spans="1:15" x14ac:dyDescent="0.25">
      <c r="A213" t="s">
        <v>3833</v>
      </c>
      <c r="B213" t="s">
        <v>5</v>
      </c>
      <c r="C213">
        <v>1</v>
      </c>
      <c r="D213" t="s">
        <v>88</v>
      </c>
      <c r="E213" t="s">
        <v>3067</v>
      </c>
      <c r="F213" t="s">
        <v>10</v>
      </c>
      <c r="G213" t="s">
        <v>3834</v>
      </c>
      <c r="H213" t="s">
        <v>121</v>
      </c>
      <c r="I213" t="e">
        <f>FIND("REV",Table_Query_from_m2mdata013[[#This Row],[fdescmemo]])</f>
        <v>#VALUE!</v>
      </c>
      <c r="J213" t="e">
        <f>FIND("REV",Table_Query_from_m2mdata013[[#This Row],[fdesc]])</f>
        <v>#VALUE!</v>
      </c>
      <c r="K213" t="e">
        <f>FIND("`REV",Table_Query_from_m2mdata013[[#This Row],[fdescmemo]])</f>
        <v>#VALUE!</v>
      </c>
      <c r="L213" t="e">
        <f>FIND("`REV",Table_Query_from_m2mdata013[[#This Row],[fdesc]])</f>
        <v>#VALUE!</v>
      </c>
      <c r="M213"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13" t="e">
        <f>IF(Table_Query_from_m2mdata013[[#This Row],[fpartrev]]="NS",Table_Query_from_m2mdata013[[#This Row],[SELECT]],Table_Query_from_m2mdata013[[#This Row],[fpartrev]])</f>
        <v>#VALUE!</v>
      </c>
      <c r="O213" s="2" t="str">
        <f>CONCATENATE("DMG ",Table_Query_from_m2mdata013[[#This Row],[fpartnoOriginal]])</f>
        <v>DMG REWORK1</v>
      </c>
    </row>
    <row r="214" spans="1:15" x14ac:dyDescent="0.25">
      <c r="A214" t="s">
        <v>3321</v>
      </c>
      <c r="B214" t="s">
        <v>5</v>
      </c>
      <c r="C214">
        <v>3</v>
      </c>
      <c r="D214" t="s">
        <v>6</v>
      </c>
      <c r="E214" t="s">
        <v>3323</v>
      </c>
      <c r="F214" t="s">
        <v>10</v>
      </c>
      <c r="G214" t="s">
        <v>3751</v>
      </c>
      <c r="H214" t="s">
        <v>3322</v>
      </c>
      <c r="I214">
        <f>FIND("REV",Table_Query_from_m2mdata013[[#This Row],[fdescmemo]])</f>
        <v>2</v>
      </c>
      <c r="J214">
        <f>FIND("REV",Table_Query_from_m2mdata013[[#This Row],[fdesc]])</f>
        <v>44</v>
      </c>
      <c r="K214">
        <f>FIND("`REV",Table_Query_from_m2mdata013[[#This Row],[fdescmemo]])</f>
        <v>1</v>
      </c>
      <c r="L214" t="e">
        <f>FIND("`REV",Table_Query_from_m2mdata013[[#This Row],[fdesc]])</f>
        <v>#VALUE!</v>
      </c>
      <c r="M21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214" t="str">
        <f>IF(Table_Query_from_m2mdata013[[#This Row],[fpartrev]]="NS",Table_Query_from_m2mdata013[[#This Row],[SELECT]],Table_Query_from_m2mdata013[[#This Row],[fpartrev]])</f>
        <v>001</v>
      </c>
      <c r="O214" s="2" t="str">
        <f>CONCATENATE("DMG ",Table_Query_from_m2mdata013[[#This Row],[fpartnoOriginal]])</f>
        <v>DMG SULL-02250230-502</v>
      </c>
    </row>
    <row r="215" spans="1:15" x14ac:dyDescent="0.25">
      <c r="A215" t="s">
        <v>3324</v>
      </c>
      <c r="B215" t="s">
        <v>5</v>
      </c>
      <c r="C215">
        <v>1</v>
      </c>
      <c r="D215" t="s">
        <v>6</v>
      </c>
      <c r="E215" t="s">
        <v>3322</v>
      </c>
      <c r="F215" t="s">
        <v>10</v>
      </c>
      <c r="G215" t="s">
        <v>3325</v>
      </c>
      <c r="H215" t="s">
        <v>120</v>
      </c>
      <c r="I215" t="e">
        <f>FIND("REV",Table_Query_from_m2mdata013[[#This Row],[fdescmemo]])</f>
        <v>#VALUE!</v>
      </c>
      <c r="J215" t="e">
        <f>FIND("REV",Table_Query_from_m2mdata013[[#This Row],[fdesc]])</f>
        <v>#VALUE!</v>
      </c>
      <c r="K215" t="e">
        <f>FIND("`REV",Table_Query_from_m2mdata013[[#This Row],[fdescmemo]])</f>
        <v>#VALUE!</v>
      </c>
      <c r="L215" t="e">
        <f>FIND("`REV",Table_Query_from_m2mdata013[[#This Row],[fdesc]])</f>
        <v>#VALUE!</v>
      </c>
      <c r="M21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15" t="e">
        <f>IF(Table_Query_from_m2mdata013[[#This Row],[fpartrev]]="NS",Table_Query_from_m2mdata013[[#This Row],[SELECT]],Table_Query_from_m2mdata013[[#This Row],[fpartrev]])</f>
        <v>#VALUE!</v>
      </c>
      <c r="O215" s="2" t="str">
        <f>CONCATENATE("DMG ",Table_Query_from_m2mdata013[[#This Row],[fpartnoOriginal]])</f>
        <v>DMG REMAKE1</v>
      </c>
    </row>
    <row r="216" spans="1:15" x14ac:dyDescent="0.25">
      <c r="A216" t="s">
        <v>3752</v>
      </c>
      <c r="B216" t="s">
        <v>5</v>
      </c>
      <c r="C216">
        <v>1</v>
      </c>
      <c r="D216" t="s">
        <v>6</v>
      </c>
      <c r="E216" t="s">
        <v>3322</v>
      </c>
      <c r="F216" t="s">
        <v>10</v>
      </c>
      <c r="G216" t="s">
        <v>2192</v>
      </c>
      <c r="H216" t="s">
        <v>121</v>
      </c>
      <c r="I216" t="e">
        <f>FIND("REV",Table_Query_from_m2mdata013[[#This Row],[fdescmemo]])</f>
        <v>#VALUE!</v>
      </c>
      <c r="J216" t="e">
        <f>FIND("REV",Table_Query_from_m2mdata013[[#This Row],[fdesc]])</f>
        <v>#VALUE!</v>
      </c>
      <c r="K216" t="e">
        <f>FIND("`REV",Table_Query_from_m2mdata013[[#This Row],[fdescmemo]])</f>
        <v>#VALUE!</v>
      </c>
      <c r="L216" t="e">
        <f>FIND("`REV",Table_Query_from_m2mdata013[[#This Row],[fdesc]])</f>
        <v>#VALUE!</v>
      </c>
      <c r="M216"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16" t="e">
        <f>IF(Table_Query_from_m2mdata013[[#This Row],[fpartrev]]="NS",Table_Query_from_m2mdata013[[#This Row],[SELECT]],Table_Query_from_m2mdata013[[#This Row],[fpartrev]])</f>
        <v>#VALUE!</v>
      </c>
      <c r="O216" s="2" t="str">
        <f>CONCATENATE("DMG ",Table_Query_from_m2mdata013[[#This Row],[fpartnoOriginal]])</f>
        <v>DMG REWORK1</v>
      </c>
    </row>
    <row r="217" spans="1:15" x14ac:dyDescent="0.25">
      <c r="A217" t="s">
        <v>3769</v>
      </c>
      <c r="B217" t="s">
        <v>5</v>
      </c>
      <c r="C217">
        <v>3</v>
      </c>
      <c r="D217" t="s">
        <v>6</v>
      </c>
      <c r="E217" t="s">
        <v>3771</v>
      </c>
      <c r="F217" t="s">
        <v>10</v>
      </c>
      <c r="G217" t="s">
        <v>1747</v>
      </c>
      <c r="H217" t="s">
        <v>3770</v>
      </c>
      <c r="I217">
        <f>FIND("REV",Table_Query_from_m2mdata013[[#This Row],[fdescmemo]])</f>
        <v>2</v>
      </c>
      <c r="J217">
        <f>FIND("REV",Table_Query_from_m2mdata013[[#This Row],[fdesc]])</f>
        <v>39</v>
      </c>
      <c r="K217">
        <f>FIND("`REV",Table_Query_from_m2mdata013[[#This Row],[fdescmemo]])</f>
        <v>1</v>
      </c>
      <c r="L217" t="e">
        <f>FIND("`REV",Table_Query_from_m2mdata013[[#This Row],[fdesc]])</f>
        <v>#VALUE!</v>
      </c>
      <c r="M21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217" t="str">
        <f>IF(Table_Query_from_m2mdata013[[#This Row],[fpartrev]]="NS",Table_Query_from_m2mdata013[[#This Row],[SELECT]],Table_Query_from_m2mdata013[[#This Row],[fpartrev]])</f>
        <v>002</v>
      </c>
      <c r="O217" s="2" t="str">
        <f>CONCATENATE("DMG ",Table_Query_from_m2mdata013[[#This Row],[fpartnoOriginal]])</f>
        <v>DMG SULL-02250230-653</v>
      </c>
    </row>
    <row r="218" spans="1:15" x14ac:dyDescent="0.25">
      <c r="A218" t="s">
        <v>2968</v>
      </c>
      <c r="B218" t="s">
        <v>5</v>
      </c>
      <c r="C218">
        <v>3</v>
      </c>
      <c r="D218" t="s">
        <v>87</v>
      </c>
      <c r="E218" t="s">
        <v>2970</v>
      </c>
      <c r="F218" t="s">
        <v>10</v>
      </c>
      <c r="G218" t="s">
        <v>338</v>
      </c>
      <c r="H218" t="s">
        <v>2969</v>
      </c>
      <c r="I218">
        <f>FIND("REV",Table_Query_from_m2mdata013[[#This Row],[fdescmemo]])</f>
        <v>2</v>
      </c>
      <c r="J218">
        <f>FIND("REV",Table_Query_from_m2mdata013[[#This Row],[fdesc]])</f>
        <v>44</v>
      </c>
      <c r="K218">
        <f>FIND("`REV",Table_Query_from_m2mdata013[[#This Row],[fdescmemo]])</f>
        <v>1</v>
      </c>
      <c r="L218" t="e">
        <f>FIND("`REV",Table_Query_from_m2mdata013[[#This Row],[fdesc]])</f>
        <v>#VALUE!</v>
      </c>
      <c r="M21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218" t="str">
        <f>IF(Table_Query_from_m2mdata013[[#This Row],[fpartrev]]="NS",Table_Query_from_m2mdata013[[#This Row],[SELECT]],Table_Query_from_m2mdata013[[#This Row],[fpartrev]])</f>
        <v>001</v>
      </c>
      <c r="O218" s="2" t="str">
        <f>CONCATENATE("DMG ",Table_Query_from_m2mdata013[[#This Row],[fpartnoOriginal]])</f>
        <v>DMG SULL-02250230-689</v>
      </c>
    </row>
    <row r="219" spans="1:15" x14ac:dyDescent="0.25">
      <c r="A219" t="s">
        <v>2201</v>
      </c>
      <c r="B219" t="s">
        <v>5</v>
      </c>
      <c r="C219">
        <v>3</v>
      </c>
      <c r="D219" t="s">
        <v>87</v>
      </c>
      <c r="E219" t="s">
        <v>2203</v>
      </c>
      <c r="F219" t="s">
        <v>10</v>
      </c>
      <c r="G219" t="s">
        <v>2971</v>
      </c>
      <c r="H219" t="s">
        <v>2202</v>
      </c>
      <c r="I219">
        <f>FIND("REV",Table_Query_from_m2mdata013[[#This Row],[fdescmemo]])</f>
        <v>2</v>
      </c>
      <c r="J219">
        <f>FIND("REV",Table_Query_from_m2mdata013[[#This Row],[fdesc]])</f>
        <v>27</v>
      </c>
      <c r="K219">
        <f>FIND("`REV",Table_Query_from_m2mdata013[[#This Row],[fdescmemo]])</f>
        <v>1</v>
      </c>
      <c r="L219" t="e">
        <f>FIND("`REV",Table_Query_from_m2mdata013[[#This Row],[fdesc]])</f>
        <v>#VALUE!</v>
      </c>
      <c r="M21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219" t="str">
        <f>IF(Table_Query_from_m2mdata013[[#This Row],[fpartrev]]="NS",Table_Query_from_m2mdata013[[#This Row],[SELECT]],Table_Query_from_m2mdata013[[#This Row],[fpartrev]])</f>
        <v>003</v>
      </c>
      <c r="O219" s="2" t="str">
        <f>CONCATENATE("DMG ",Table_Query_from_m2mdata013[[#This Row],[fpartnoOriginal]])</f>
        <v>DMG SULL-02250228-662</v>
      </c>
    </row>
    <row r="220" spans="1:15" x14ac:dyDescent="0.25">
      <c r="A220" t="s">
        <v>2204</v>
      </c>
      <c r="B220" t="s">
        <v>5</v>
      </c>
      <c r="C220">
        <v>3</v>
      </c>
      <c r="D220" t="s">
        <v>87</v>
      </c>
      <c r="E220" t="s">
        <v>2206</v>
      </c>
      <c r="F220" t="s">
        <v>10</v>
      </c>
      <c r="G220" t="s">
        <v>2971</v>
      </c>
      <c r="H220" t="s">
        <v>2205</v>
      </c>
      <c r="I220">
        <f>FIND("REV",Table_Query_from_m2mdata013[[#This Row],[fdescmemo]])</f>
        <v>2</v>
      </c>
      <c r="J220">
        <f>FIND("REV",Table_Query_from_m2mdata013[[#This Row],[fdesc]])</f>
        <v>25</v>
      </c>
      <c r="K220">
        <f>FIND("`REV",Table_Query_from_m2mdata013[[#This Row],[fdescmemo]])</f>
        <v>1</v>
      </c>
      <c r="L220" t="e">
        <f>FIND("`REV",Table_Query_from_m2mdata013[[#This Row],[fdesc]])</f>
        <v>#VALUE!</v>
      </c>
      <c r="M22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220" t="str">
        <f>IF(Table_Query_from_m2mdata013[[#This Row],[fpartrev]]="NS",Table_Query_from_m2mdata013[[#This Row],[SELECT]],Table_Query_from_m2mdata013[[#This Row],[fpartrev]])</f>
        <v>003</v>
      </c>
      <c r="O220" s="2" t="str">
        <f>CONCATENATE("DMG ",Table_Query_from_m2mdata013[[#This Row],[fpartnoOriginal]])</f>
        <v>DMG SULL-02250228-667</v>
      </c>
    </row>
    <row r="221" spans="1:15" x14ac:dyDescent="0.25">
      <c r="A221" t="s">
        <v>2207</v>
      </c>
      <c r="B221" t="s">
        <v>5</v>
      </c>
      <c r="C221">
        <v>3</v>
      </c>
      <c r="D221" t="s">
        <v>87</v>
      </c>
      <c r="E221" t="s">
        <v>2209</v>
      </c>
      <c r="F221" t="s">
        <v>10</v>
      </c>
      <c r="G221" t="s">
        <v>2972</v>
      </c>
      <c r="H221" t="s">
        <v>2208</v>
      </c>
      <c r="I221">
        <f>FIND("REV",Table_Query_from_m2mdata013[[#This Row],[fdescmemo]])</f>
        <v>2</v>
      </c>
      <c r="J221">
        <f>FIND("REV",Table_Query_from_m2mdata013[[#This Row],[fdesc]])</f>
        <v>52</v>
      </c>
      <c r="K221">
        <f>FIND("`REV",Table_Query_from_m2mdata013[[#This Row],[fdescmemo]])</f>
        <v>1</v>
      </c>
      <c r="L221" t="e">
        <f>FIND("`REV",Table_Query_from_m2mdata013[[#This Row],[fdesc]])</f>
        <v>#VALUE!</v>
      </c>
      <c r="M22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221" t="str">
        <f>IF(Table_Query_from_m2mdata013[[#This Row],[fpartrev]]="NS",Table_Query_from_m2mdata013[[#This Row],[SELECT]],Table_Query_from_m2mdata013[[#This Row],[fpartrev]])</f>
        <v>003</v>
      </c>
      <c r="O221" s="2" t="str">
        <f>CONCATENATE("DMG ",Table_Query_from_m2mdata013[[#This Row],[fpartnoOriginal]])</f>
        <v>DMG SULL-02250229-863</v>
      </c>
    </row>
    <row r="222" spans="1:15" x14ac:dyDescent="0.25">
      <c r="A222" t="s">
        <v>2210</v>
      </c>
      <c r="B222" t="s">
        <v>5</v>
      </c>
      <c r="C222">
        <v>3</v>
      </c>
      <c r="D222" t="s">
        <v>87</v>
      </c>
      <c r="E222" t="s">
        <v>2212</v>
      </c>
      <c r="F222" t="s">
        <v>10</v>
      </c>
      <c r="G222" t="s">
        <v>451</v>
      </c>
      <c r="H222" t="s">
        <v>2211</v>
      </c>
      <c r="I222">
        <f>FIND("REV",Table_Query_from_m2mdata013[[#This Row],[fdescmemo]])</f>
        <v>2</v>
      </c>
      <c r="J222">
        <f>FIND("REV",Table_Query_from_m2mdata013[[#This Row],[fdesc]])</f>
        <v>45</v>
      </c>
      <c r="K222">
        <f>FIND("`REV",Table_Query_from_m2mdata013[[#This Row],[fdescmemo]])</f>
        <v>1</v>
      </c>
      <c r="L222" t="e">
        <f>FIND("`REV",Table_Query_from_m2mdata013[[#This Row],[fdesc]])</f>
        <v>#VALUE!</v>
      </c>
      <c r="M22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222" t="str">
        <f>IF(Table_Query_from_m2mdata013[[#This Row],[fpartrev]]="NS",Table_Query_from_m2mdata013[[#This Row],[SELECT]],Table_Query_from_m2mdata013[[#This Row],[fpartrev]])</f>
        <v>003</v>
      </c>
      <c r="O222" s="2" t="str">
        <f>CONCATENATE("DMG ",Table_Query_from_m2mdata013[[#This Row],[fpartnoOriginal]])</f>
        <v>DMG SULL-02250230-648</v>
      </c>
    </row>
    <row r="223" spans="1:15" x14ac:dyDescent="0.25">
      <c r="A223" t="s">
        <v>3069</v>
      </c>
      <c r="B223" t="s">
        <v>5</v>
      </c>
      <c r="C223">
        <v>1</v>
      </c>
      <c r="D223" t="s">
        <v>87</v>
      </c>
      <c r="E223" t="s">
        <v>2211</v>
      </c>
      <c r="F223" t="s">
        <v>10</v>
      </c>
      <c r="G223" t="s">
        <v>2192</v>
      </c>
      <c r="H223" t="s">
        <v>121</v>
      </c>
      <c r="I223" t="e">
        <f>FIND("REV",Table_Query_from_m2mdata013[[#This Row],[fdescmemo]])</f>
        <v>#VALUE!</v>
      </c>
      <c r="J223" t="e">
        <f>FIND("REV",Table_Query_from_m2mdata013[[#This Row],[fdesc]])</f>
        <v>#VALUE!</v>
      </c>
      <c r="K223" t="e">
        <f>FIND("`REV",Table_Query_from_m2mdata013[[#This Row],[fdescmemo]])</f>
        <v>#VALUE!</v>
      </c>
      <c r="L223" t="e">
        <f>FIND("`REV",Table_Query_from_m2mdata013[[#This Row],[fdesc]])</f>
        <v>#VALUE!</v>
      </c>
      <c r="M223"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23" t="e">
        <f>IF(Table_Query_from_m2mdata013[[#This Row],[fpartrev]]="NS",Table_Query_from_m2mdata013[[#This Row],[SELECT]],Table_Query_from_m2mdata013[[#This Row],[fpartrev]])</f>
        <v>#VALUE!</v>
      </c>
      <c r="O223" s="2" t="str">
        <f>CONCATENATE("DMG ",Table_Query_from_m2mdata013[[#This Row],[fpartnoOriginal]])</f>
        <v>DMG REWORK1</v>
      </c>
    </row>
    <row r="224" spans="1:15" x14ac:dyDescent="0.25">
      <c r="A224" t="s">
        <v>3326</v>
      </c>
      <c r="B224" t="s">
        <v>5</v>
      </c>
      <c r="C224">
        <v>3</v>
      </c>
      <c r="D224" t="s">
        <v>6</v>
      </c>
      <c r="E224" t="s">
        <v>3328</v>
      </c>
      <c r="F224" t="s">
        <v>10</v>
      </c>
      <c r="G224" t="s">
        <v>3329</v>
      </c>
      <c r="H224" t="s">
        <v>3327</v>
      </c>
      <c r="I224">
        <f>FIND("REV",Table_Query_from_m2mdata013[[#This Row],[fdescmemo]])</f>
        <v>2</v>
      </c>
      <c r="J224">
        <f>FIND("REV",Table_Query_from_m2mdata013[[#This Row],[fdesc]])</f>
        <v>27</v>
      </c>
      <c r="K224">
        <f>FIND("`REV",Table_Query_from_m2mdata013[[#This Row],[fdescmemo]])</f>
        <v>1</v>
      </c>
      <c r="L224" t="e">
        <f>FIND("`REV",Table_Query_from_m2mdata013[[#This Row],[fdesc]])</f>
        <v>#VALUE!</v>
      </c>
      <c r="M22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006</v>
      </c>
      <c r="N224" t="str">
        <f>IF(Table_Query_from_m2mdata013[[#This Row],[fpartrev]]="NS",Table_Query_from_m2mdata013[[#This Row],[SELECT]],Table_Query_from_m2mdata013[[#This Row],[fpartrev]])</f>
        <v>006</v>
      </c>
      <c r="O224" s="2" t="str">
        <f>CONCATENATE("DMG ",Table_Query_from_m2mdata013[[#This Row],[fpartnoOriginal]])</f>
        <v>DMG SULL-02250231-056</v>
      </c>
    </row>
    <row r="225" spans="1:15" x14ac:dyDescent="0.25">
      <c r="A225" t="s">
        <v>2700</v>
      </c>
      <c r="B225" t="s">
        <v>5</v>
      </c>
      <c r="C225">
        <v>3</v>
      </c>
      <c r="D225" t="s">
        <v>341</v>
      </c>
      <c r="E225" t="s">
        <v>2702</v>
      </c>
      <c r="F225" t="s">
        <v>10</v>
      </c>
      <c r="G225" t="s">
        <v>2703</v>
      </c>
      <c r="H225" t="s">
        <v>2701</v>
      </c>
      <c r="I225">
        <f>FIND("REV",Table_Query_from_m2mdata013[[#This Row],[fdescmemo]])</f>
        <v>2</v>
      </c>
      <c r="J225">
        <f>FIND("REV",Table_Query_from_m2mdata013[[#This Row],[fdesc]])</f>
        <v>25</v>
      </c>
      <c r="K225">
        <f>FIND("`REV",Table_Query_from_m2mdata013[[#This Row],[fdescmemo]])</f>
        <v>1</v>
      </c>
      <c r="L225" t="e">
        <f>FIND("`REV",Table_Query_from_m2mdata013[[#This Row],[fdesc]])</f>
        <v>#VALUE!</v>
      </c>
      <c r="M22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225" t="str">
        <f>IF(Table_Query_from_m2mdata013[[#This Row],[fpartrev]]="NS",Table_Query_from_m2mdata013[[#This Row],[SELECT]],Table_Query_from_m2mdata013[[#This Row],[fpartrev]])</f>
        <v>003</v>
      </c>
      <c r="O225" s="2" t="str">
        <f>CONCATENATE("DMG ",Table_Query_from_m2mdata013[[#This Row],[fpartnoOriginal]])</f>
        <v>DMG SULL-02250231-060</v>
      </c>
    </row>
    <row r="226" spans="1:15" x14ac:dyDescent="0.25">
      <c r="A226" t="s">
        <v>2546</v>
      </c>
      <c r="B226" t="s">
        <v>5</v>
      </c>
      <c r="C226">
        <v>3</v>
      </c>
      <c r="D226" t="s">
        <v>341</v>
      </c>
      <c r="E226" t="s">
        <v>2548</v>
      </c>
      <c r="F226" t="s">
        <v>10</v>
      </c>
      <c r="G226" t="s">
        <v>2549</v>
      </c>
      <c r="H226" t="s">
        <v>2547</v>
      </c>
      <c r="I226">
        <f>FIND("REV",Table_Query_from_m2mdata013[[#This Row],[fdescmemo]])</f>
        <v>2</v>
      </c>
      <c r="J226">
        <f>FIND("REV",Table_Query_from_m2mdata013[[#This Row],[fdesc]])</f>
        <v>26</v>
      </c>
      <c r="K226">
        <f>FIND("`REV",Table_Query_from_m2mdata013[[#This Row],[fdescmemo]])</f>
        <v>1</v>
      </c>
      <c r="L226" t="e">
        <f>FIND("`REV",Table_Query_from_m2mdata013[[#This Row],[fdesc]])</f>
        <v>#VALUE!</v>
      </c>
      <c r="M22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006</v>
      </c>
      <c r="N226" t="str">
        <f>IF(Table_Query_from_m2mdata013[[#This Row],[fpartrev]]="NS",Table_Query_from_m2mdata013[[#This Row],[SELECT]],Table_Query_from_m2mdata013[[#This Row],[fpartrev]])</f>
        <v>006</v>
      </c>
      <c r="O226" s="2" t="str">
        <f>CONCATENATE("DMG ",Table_Query_from_m2mdata013[[#This Row],[fpartnoOriginal]])</f>
        <v>DMG SULL-02250231-062</v>
      </c>
    </row>
    <row r="227" spans="1:15" x14ac:dyDescent="0.25">
      <c r="A227" t="s">
        <v>1512</v>
      </c>
      <c r="B227" t="s">
        <v>5</v>
      </c>
      <c r="C227">
        <v>5</v>
      </c>
      <c r="D227" t="s">
        <v>87</v>
      </c>
      <c r="E227" t="s">
        <v>1514</v>
      </c>
      <c r="F227" t="s">
        <v>10</v>
      </c>
      <c r="G227" t="s">
        <v>1515</v>
      </c>
      <c r="H227" t="s">
        <v>1513</v>
      </c>
      <c r="I227">
        <f>FIND("REV",Table_Query_from_m2mdata013[[#This Row],[fdescmemo]])</f>
        <v>2</v>
      </c>
      <c r="J227">
        <f>FIND("REV",Table_Query_from_m2mdata013[[#This Row],[fdesc]])</f>
        <v>62</v>
      </c>
      <c r="K227">
        <f>FIND("`REV",Table_Query_from_m2mdata013[[#This Row],[fdescmemo]])</f>
        <v>1</v>
      </c>
      <c r="L227" t="e">
        <f>FIND("`REV",Table_Query_from_m2mdata013[[#This Row],[fdesc]])</f>
        <v>#VALUE!</v>
      </c>
      <c r="M22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01A</v>
      </c>
      <c r="N227" t="str">
        <f>IF(Table_Query_from_m2mdata013[[#This Row],[fpartrev]]="NS",Table_Query_from_m2mdata013[[#This Row],[SELECT]],Table_Query_from_m2mdata013[[#This Row],[fpartrev]])</f>
        <v>01A</v>
      </c>
      <c r="O227" s="2" t="str">
        <f>CONCATENATE("DMG ",Table_Query_from_m2mdata013[[#This Row],[fpartnoOriginal]])</f>
        <v>DMG SPI-01900216 0842</v>
      </c>
    </row>
    <row r="228" spans="1:15" x14ac:dyDescent="0.25">
      <c r="A228" t="s">
        <v>2973</v>
      </c>
      <c r="B228" t="s">
        <v>5</v>
      </c>
      <c r="C228">
        <v>12</v>
      </c>
      <c r="D228" t="s">
        <v>6</v>
      </c>
      <c r="E228" t="s">
        <v>2975</v>
      </c>
      <c r="F228" t="s">
        <v>10</v>
      </c>
      <c r="G228" t="s">
        <v>3772</v>
      </c>
      <c r="H228" t="s">
        <v>2974</v>
      </c>
      <c r="I228">
        <f>FIND("REV",Table_Query_from_m2mdata013[[#This Row],[fdescmemo]])</f>
        <v>2</v>
      </c>
      <c r="J228">
        <f>FIND("REV",Table_Query_from_m2mdata013[[#This Row],[fdesc]])</f>
        <v>40</v>
      </c>
      <c r="K228">
        <f>FIND("`REV",Table_Query_from_m2mdata013[[#This Row],[fdescmemo]])</f>
        <v>1</v>
      </c>
      <c r="L228" t="e">
        <f>FIND("`REV",Table_Query_from_m2mdata013[[#This Row],[fdesc]])</f>
        <v>#VALUE!</v>
      </c>
      <c r="M22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228" t="str">
        <f>IF(Table_Query_from_m2mdata013[[#This Row],[fpartrev]]="NS",Table_Query_from_m2mdata013[[#This Row],[SELECT]],Table_Query_from_m2mdata013[[#This Row],[fpartrev]])</f>
        <v>004</v>
      </c>
      <c r="O228" s="2" t="str">
        <f>CONCATENATE("DMG ",Table_Query_from_m2mdata013[[#This Row],[fpartnoOriginal]])</f>
        <v>DMG KRBY-382-1792</v>
      </c>
    </row>
    <row r="229" spans="1:15" x14ac:dyDescent="0.25">
      <c r="A229" t="s">
        <v>3450</v>
      </c>
      <c r="B229" t="s">
        <v>5</v>
      </c>
      <c r="C229">
        <v>1</v>
      </c>
      <c r="D229" t="s">
        <v>88</v>
      </c>
      <c r="E229" t="s">
        <v>2974</v>
      </c>
      <c r="F229" t="s">
        <v>10</v>
      </c>
      <c r="G229" t="s">
        <v>3331</v>
      </c>
      <c r="H229" t="s">
        <v>121</v>
      </c>
      <c r="I229" t="e">
        <f>FIND("REV",Table_Query_from_m2mdata013[[#This Row],[fdescmemo]])</f>
        <v>#VALUE!</v>
      </c>
      <c r="J229" t="e">
        <f>FIND("REV",Table_Query_from_m2mdata013[[#This Row],[fdesc]])</f>
        <v>#VALUE!</v>
      </c>
      <c r="K229" t="e">
        <f>FIND("`REV",Table_Query_from_m2mdata013[[#This Row],[fdescmemo]])</f>
        <v>#VALUE!</v>
      </c>
      <c r="L229" t="e">
        <f>FIND("`REV",Table_Query_from_m2mdata013[[#This Row],[fdesc]])</f>
        <v>#VALUE!</v>
      </c>
      <c r="M229"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29" t="e">
        <f>IF(Table_Query_from_m2mdata013[[#This Row],[fpartrev]]="NS",Table_Query_from_m2mdata013[[#This Row],[SELECT]],Table_Query_from_m2mdata013[[#This Row],[fpartrev]])</f>
        <v>#VALUE!</v>
      </c>
      <c r="O229" s="2" t="str">
        <f>CONCATENATE("DMG ",Table_Query_from_m2mdata013[[#This Row],[fpartnoOriginal]])</f>
        <v>DMG REWORK1</v>
      </c>
    </row>
    <row r="230" spans="1:15" x14ac:dyDescent="0.25">
      <c r="A230" t="s">
        <v>3330</v>
      </c>
      <c r="B230" t="s">
        <v>5</v>
      </c>
      <c r="C230">
        <v>1</v>
      </c>
      <c r="D230" t="s">
        <v>6</v>
      </c>
      <c r="E230" t="s">
        <v>2974</v>
      </c>
      <c r="F230" t="s">
        <v>10</v>
      </c>
      <c r="G230" t="s">
        <v>3331</v>
      </c>
      <c r="H230" t="s">
        <v>323</v>
      </c>
      <c r="I230" t="e">
        <f>FIND("REV",Table_Query_from_m2mdata013[[#This Row],[fdescmemo]])</f>
        <v>#VALUE!</v>
      </c>
      <c r="J230" t="e">
        <f>FIND("REV",Table_Query_from_m2mdata013[[#This Row],[fdesc]])</f>
        <v>#VALUE!</v>
      </c>
      <c r="K230" t="e">
        <f>FIND("`REV",Table_Query_from_m2mdata013[[#This Row],[fdescmemo]])</f>
        <v>#VALUE!</v>
      </c>
      <c r="L230" t="e">
        <f>FIND("`REV",Table_Query_from_m2mdata013[[#This Row],[fdesc]])</f>
        <v>#VALUE!</v>
      </c>
      <c r="M230"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30" t="e">
        <f>IF(Table_Query_from_m2mdata013[[#This Row],[fpartrev]]="NS",Table_Query_from_m2mdata013[[#This Row],[SELECT]],Table_Query_from_m2mdata013[[#This Row],[fpartrev]])</f>
        <v>#VALUE!</v>
      </c>
      <c r="O230" s="2" t="str">
        <f>CONCATENATE("DMG ",Table_Query_from_m2mdata013[[#This Row],[fpartnoOriginal]])</f>
        <v>DMG REWORK2</v>
      </c>
    </row>
    <row r="231" spans="1:15" x14ac:dyDescent="0.25">
      <c r="A231" t="s">
        <v>3490</v>
      </c>
      <c r="B231" t="s">
        <v>5</v>
      </c>
      <c r="C231">
        <v>1</v>
      </c>
      <c r="D231" t="s">
        <v>88</v>
      </c>
      <c r="E231" t="s">
        <v>2974</v>
      </c>
      <c r="F231" t="s">
        <v>10</v>
      </c>
      <c r="G231" t="s">
        <v>3491</v>
      </c>
      <c r="H231" t="s">
        <v>1663</v>
      </c>
      <c r="I231" t="e">
        <f>FIND("REV",Table_Query_from_m2mdata013[[#This Row],[fdescmemo]])</f>
        <v>#VALUE!</v>
      </c>
      <c r="J231" t="e">
        <f>FIND("REV",Table_Query_from_m2mdata013[[#This Row],[fdesc]])</f>
        <v>#VALUE!</v>
      </c>
      <c r="K231" t="e">
        <f>FIND("`REV",Table_Query_from_m2mdata013[[#This Row],[fdescmemo]])</f>
        <v>#VALUE!</v>
      </c>
      <c r="L231" t="e">
        <f>FIND("`REV",Table_Query_from_m2mdata013[[#This Row],[fdesc]])</f>
        <v>#VALUE!</v>
      </c>
      <c r="M231"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31" t="e">
        <f>IF(Table_Query_from_m2mdata013[[#This Row],[fpartrev]]="NS",Table_Query_from_m2mdata013[[#This Row],[SELECT]],Table_Query_from_m2mdata013[[#This Row],[fpartrev]])</f>
        <v>#VALUE!</v>
      </c>
      <c r="O231" s="2" t="str">
        <f>CONCATENATE("DMG ",Table_Query_from_m2mdata013[[#This Row],[fpartnoOriginal]])</f>
        <v>DMG REWORK3</v>
      </c>
    </row>
    <row r="232" spans="1:15" x14ac:dyDescent="0.25">
      <c r="A232" t="s">
        <v>1516</v>
      </c>
      <c r="B232" t="s">
        <v>5</v>
      </c>
      <c r="C232">
        <v>3</v>
      </c>
      <c r="D232" t="s">
        <v>88</v>
      </c>
      <c r="E232" t="s">
        <v>1518</v>
      </c>
      <c r="F232" t="s">
        <v>10</v>
      </c>
      <c r="G232" t="s">
        <v>101</v>
      </c>
      <c r="H232" t="s">
        <v>1517</v>
      </c>
      <c r="I232">
        <f>FIND("REV",Table_Query_from_m2mdata013[[#This Row],[fdescmemo]])</f>
        <v>2</v>
      </c>
      <c r="J232">
        <f>FIND("REV",Table_Query_from_m2mdata013[[#This Row],[fdesc]])</f>
        <v>52</v>
      </c>
      <c r="K232">
        <f>FIND("`REV",Table_Query_from_m2mdata013[[#This Row],[fdescmemo]])</f>
        <v>1</v>
      </c>
      <c r="L232" t="e">
        <f>FIND("`REV",Table_Query_from_m2mdata013[[#This Row],[fdesc]])</f>
        <v>#VALUE!</v>
      </c>
      <c r="M23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232" t="str">
        <f>IF(Table_Query_from_m2mdata013[[#This Row],[fpartrev]]="NS",Table_Query_from_m2mdata013[[#This Row],[SELECT]],Table_Query_from_m2mdata013[[#This Row],[fpartrev]])</f>
        <v>002</v>
      </c>
      <c r="O232" s="2" t="str">
        <f>CONCATENATE("DMG ",Table_Query_from_m2mdata013[[#This Row],[fpartnoOriginal]])</f>
        <v>DMG SPI-01901000 1217</v>
      </c>
    </row>
    <row r="233" spans="1:15" x14ac:dyDescent="0.25">
      <c r="A233" t="s">
        <v>2737</v>
      </c>
      <c r="B233" t="s">
        <v>231</v>
      </c>
      <c r="C233">
        <v>1</v>
      </c>
      <c r="D233" t="s">
        <v>88</v>
      </c>
      <c r="E233" t="s">
        <v>1517</v>
      </c>
      <c r="F233" t="s">
        <v>231</v>
      </c>
      <c r="G233" t="s">
        <v>2738</v>
      </c>
      <c r="H233" t="s">
        <v>121</v>
      </c>
      <c r="I233" t="e">
        <f>FIND("REV",Table_Query_from_m2mdata013[[#This Row],[fdescmemo]])</f>
        <v>#VALUE!</v>
      </c>
      <c r="J233" t="e">
        <f>FIND("REV",Table_Query_from_m2mdata013[[#This Row],[fdesc]])</f>
        <v>#VALUE!</v>
      </c>
      <c r="K233" t="e">
        <f>FIND("`REV",Table_Query_from_m2mdata013[[#This Row],[fdescmemo]])</f>
        <v>#VALUE!</v>
      </c>
      <c r="L233" t="e">
        <f>FIND("`REV",Table_Query_from_m2mdata013[[#This Row],[fdesc]])</f>
        <v>#VALUE!</v>
      </c>
      <c r="M233"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33" t="str">
        <f>IF(Table_Query_from_m2mdata013[[#This Row],[fpartrev]]="NS",Table_Query_from_m2mdata013[[#This Row],[SELECT]],Table_Query_from_m2mdata013[[#This Row],[fpartrev]])</f>
        <v>000</v>
      </c>
      <c r="O233" s="2" t="str">
        <f>CONCATENATE("DMG ",Table_Query_from_m2mdata013[[#This Row],[fpartnoOriginal]])</f>
        <v>DMG REWORK1</v>
      </c>
    </row>
    <row r="234" spans="1:15" x14ac:dyDescent="0.25">
      <c r="A234" t="s">
        <v>1519</v>
      </c>
      <c r="B234" t="s">
        <v>5</v>
      </c>
      <c r="C234">
        <v>6</v>
      </c>
      <c r="D234" t="s">
        <v>87</v>
      </c>
      <c r="E234" t="s">
        <v>1521</v>
      </c>
      <c r="F234" t="s">
        <v>10</v>
      </c>
      <c r="G234" t="s">
        <v>1522</v>
      </c>
      <c r="H234" t="s">
        <v>1520</v>
      </c>
      <c r="I234">
        <f>FIND("REV",Table_Query_from_m2mdata013[[#This Row],[fdescmemo]])</f>
        <v>2</v>
      </c>
      <c r="J234">
        <f>FIND("REV",Table_Query_from_m2mdata013[[#This Row],[fdesc]])</f>
        <v>24</v>
      </c>
      <c r="K234">
        <f>FIND("`REV",Table_Query_from_m2mdata013[[#This Row],[fdescmemo]])</f>
        <v>1</v>
      </c>
      <c r="L234" t="e">
        <f>FIND("`REV",Table_Query_from_m2mdata013[[#This Row],[fdesc]])</f>
        <v>#VALUE!</v>
      </c>
      <c r="M23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006</v>
      </c>
      <c r="N234" t="str">
        <f>IF(Table_Query_from_m2mdata013[[#This Row],[fpartrev]]="NS",Table_Query_from_m2mdata013[[#This Row],[SELECT]],Table_Query_from_m2mdata013[[#This Row],[fpartrev]])</f>
        <v>006</v>
      </c>
      <c r="O234" s="2" t="str">
        <f>CONCATENATE("DMG ",Table_Query_from_m2mdata013[[#This Row],[fpartnoOriginal]])</f>
        <v>DMG SPI-01901000 0942GRAY</v>
      </c>
    </row>
    <row r="235" spans="1:15" x14ac:dyDescent="0.25">
      <c r="A235" t="s">
        <v>1782</v>
      </c>
      <c r="B235" t="s">
        <v>5</v>
      </c>
      <c r="C235">
        <v>1</v>
      </c>
      <c r="D235" t="s">
        <v>87</v>
      </c>
      <c r="E235" t="s">
        <v>1784</v>
      </c>
      <c r="F235" t="s">
        <v>10</v>
      </c>
      <c r="G235" t="s">
        <v>102</v>
      </c>
      <c r="H235" t="s">
        <v>1783</v>
      </c>
      <c r="I235">
        <f>FIND("REV",Table_Query_from_m2mdata013[[#This Row],[fdescmemo]])</f>
        <v>2</v>
      </c>
      <c r="J235">
        <f>FIND("REV",Table_Query_from_m2mdata013[[#This Row],[fdesc]])</f>
        <v>55</v>
      </c>
      <c r="K235">
        <f>FIND("`REV",Table_Query_from_m2mdata013[[#This Row],[fdescmemo]])</f>
        <v>1</v>
      </c>
      <c r="L235" t="e">
        <f>FIND("`REV",Table_Query_from_m2mdata013[[#This Row],[fdesc]])</f>
        <v>#VALUE!</v>
      </c>
      <c r="M23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235" t="str">
        <f>IF(Table_Query_from_m2mdata013[[#This Row],[fpartrev]]="NS",Table_Query_from_m2mdata013[[#This Row],[SELECT]],Table_Query_from_m2mdata013[[#This Row],[fpartrev]])</f>
        <v>001</v>
      </c>
      <c r="O235" s="2" t="str">
        <f>CONCATENATE("DMG ",Table_Query_from_m2mdata013[[#This Row],[fpartnoOriginal]])</f>
        <v>DMG SPI-01901000 0998</v>
      </c>
    </row>
    <row r="236" spans="1:15" x14ac:dyDescent="0.25">
      <c r="A236" t="s">
        <v>1523</v>
      </c>
      <c r="B236" t="s">
        <v>5</v>
      </c>
      <c r="C236">
        <v>3</v>
      </c>
      <c r="D236" t="s">
        <v>87</v>
      </c>
      <c r="E236" t="s">
        <v>1525</v>
      </c>
      <c r="F236" t="s">
        <v>10</v>
      </c>
      <c r="G236" t="s">
        <v>487</v>
      </c>
      <c r="H236" t="s">
        <v>1524</v>
      </c>
      <c r="I236">
        <f>FIND("REV",Table_Query_from_m2mdata013[[#This Row],[fdescmemo]])</f>
        <v>2</v>
      </c>
      <c r="J236">
        <f>FIND("REV",Table_Query_from_m2mdata013[[#This Row],[fdesc]])</f>
        <v>49</v>
      </c>
      <c r="K236">
        <f>FIND("`REV",Table_Query_from_m2mdata013[[#This Row],[fdescmemo]])</f>
        <v>1</v>
      </c>
      <c r="L236" t="e">
        <f>FIND("`REV",Table_Query_from_m2mdata013[[#This Row],[fdesc]])</f>
        <v>#VALUE!</v>
      </c>
      <c r="M23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36" t="str">
        <f>IF(Table_Query_from_m2mdata013[[#This Row],[fpartrev]]="NS",Table_Query_from_m2mdata013[[#This Row],[SELECT]],Table_Query_from_m2mdata013[[#This Row],[fpartrev]])</f>
        <v>000</v>
      </c>
      <c r="O236" s="2" t="str">
        <f>CONCATENATE("DMG ",Table_Query_from_m2mdata013[[#This Row],[fpartnoOriginal]])</f>
        <v>DMG SPI-01901000-1295</v>
      </c>
    </row>
    <row r="237" spans="1:15" x14ac:dyDescent="0.25">
      <c r="A237" t="s">
        <v>3070</v>
      </c>
      <c r="B237" t="s">
        <v>5</v>
      </c>
      <c r="C237">
        <v>25</v>
      </c>
      <c r="D237" t="s">
        <v>87</v>
      </c>
      <c r="E237" t="s">
        <v>3071</v>
      </c>
      <c r="F237" t="s">
        <v>10</v>
      </c>
      <c r="G237" t="s">
        <v>368</v>
      </c>
      <c r="H237" t="s">
        <v>367</v>
      </c>
      <c r="I237">
        <f>FIND("REV",Table_Query_from_m2mdata013[[#This Row],[fdescmemo]])</f>
        <v>2</v>
      </c>
      <c r="J237">
        <f>FIND("REV",Table_Query_from_m2mdata013[[#This Row],[fdesc]])</f>
        <v>43</v>
      </c>
      <c r="K237">
        <f>FIND("`REV",Table_Query_from_m2mdata013[[#This Row],[fdescmemo]])</f>
        <v>1</v>
      </c>
      <c r="L237" t="e">
        <f>FIND("`REV",Table_Query_from_m2mdata013[[#This Row],[fdesc]])</f>
        <v>#VALUE!</v>
      </c>
      <c r="M23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-.6</v>
      </c>
      <c r="N237" t="str">
        <f>IF(Table_Query_from_m2mdata013[[#This Row],[fpartrev]]="NS",Table_Query_from_m2mdata013[[#This Row],[SELECT]],Table_Query_from_m2mdata013[[#This Row],[fpartrev]])</f>
        <v>-.6</v>
      </c>
      <c r="O237" s="2" t="str">
        <f>CONCATENATE("DMG ",Table_Query_from_m2mdata013[[#This Row],[fpartnoOriginal]])</f>
        <v>DMG 4190915</v>
      </c>
    </row>
    <row r="238" spans="1:15" x14ac:dyDescent="0.25">
      <c r="A238" t="s">
        <v>2550</v>
      </c>
      <c r="B238" t="s">
        <v>5</v>
      </c>
      <c r="C238">
        <v>25</v>
      </c>
      <c r="D238" t="s">
        <v>87</v>
      </c>
      <c r="E238" t="s">
        <v>2551</v>
      </c>
      <c r="F238" t="s">
        <v>10</v>
      </c>
      <c r="G238" t="s">
        <v>350</v>
      </c>
      <c r="H238" t="s">
        <v>355</v>
      </c>
      <c r="I238">
        <f>FIND("REV",Table_Query_from_m2mdata013[[#This Row],[fdescmemo]])</f>
        <v>2</v>
      </c>
      <c r="J238">
        <f>FIND("REV",Table_Query_from_m2mdata013[[#This Row],[fdesc]])</f>
        <v>58</v>
      </c>
      <c r="K238">
        <f>FIND("`REV",Table_Query_from_m2mdata013[[#This Row],[fdescmemo]])</f>
        <v>1</v>
      </c>
      <c r="L238" t="e">
        <f>FIND("`REV",Table_Query_from_m2mdata013[[#This Row],[fdesc]])</f>
        <v>#VALUE!</v>
      </c>
      <c r="M23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00A</v>
      </c>
      <c r="N238" t="str">
        <f>IF(Table_Query_from_m2mdata013[[#This Row],[fpartrev]]="NS",Table_Query_from_m2mdata013[[#This Row],[SELECT]],Table_Query_from_m2mdata013[[#This Row],[fpartrev]])</f>
        <v>00A</v>
      </c>
      <c r="O238" s="2" t="str">
        <f>CONCATENATE("DMG ",Table_Query_from_m2mdata013[[#This Row],[fpartnoOriginal]])</f>
        <v>DMG 4190920</v>
      </c>
    </row>
    <row r="239" spans="1:15" x14ac:dyDescent="0.25">
      <c r="A239" t="s">
        <v>2739</v>
      </c>
      <c r="B239" t="s">
        <v>5</v>
      </c>
      <c r="C239">
        <v>25</v>
      </c>
      <c r="D239" t="s">
        <v>87</v>
      </c>
      <c r="E239" t="s">
        <v>2740</v>
      </c>
      <c r="F239" t="s">
        <v>10</v>
      </c>
      <c r="G239" t="s">
        <v>366</v>
      </c>
      <c r="H239" t="s">
        <v>369</v>
      </c>
      <c r="I239">
        <f>FIND("REV",Table_Query_from_m2mdata013[[#This Row],[fdescmemo]])</f>
        <v>2</v>
      </c>
      <c r="J239">
        <f>FIND("REV",Table_Query_from_m2mdata013[[#This Row],[fdesc]])</f>
        <v>54</v>
      </c>
      <c r="K239">
        <f>FIND("`REV",Table_Query_from_m2mdata013[[#This Row],[fdescmemo]])</f>
        <v>1</v>
      </c>
      <c r="L239" t="e">
        <f>FIND("`REV",Table_Query_from_m2mdata013[[#This Row],[fdesc]])</f>
        <v>#VALUE!</v>
      </c>
      <c r="M23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-.4</v>
      </c>
      <c r="N239" t="str">
        <f>IF(Table_Query_from_m2mdata013[[#This Row],[fpartrev]]="NS",Table_Query_from_m2mdata013[[#This Row],[SELECT]],Table_Query_from_m2mdata013[[#This Row],[fpartrev]])</f>
        <v>-.4</v>
      </c>
      <c r="O239" s="2" t="str">
        <f>CONCATENATE("DMG ",Table_Query_from_m2mdata013[[#This Row],[fpartnoOriginal]])</f>
        <v>DMG 4190923</v>
      </c>
    </row>
    <row r="240" spans="1:15" x14ac:dyDescent="0.25">
      <c r="A240" t="s">
        <v>3492</v>
      </c>
      <c r="B240" t="s">
        <v>45</v>
      </c>
      <c r="C240">
        <v>10</v>
      </c>
      <c r="D240" t="s">
        <v>6</v>
      </c>
      <c r="E240" t="s">
        <v>2169</v>
      </c>
      <c r="F240" t="s">
        <v>45</v>
      </c>
      <c r="G240" t="s">
        <v>1503</v>
      </c>
      <c r="H240" t="s">
        <v>662</v>
      </c>
      <c r="I240" t="e">
        <f>FIND("REV",Table_Query_from_m2mdata013[[#This Row],[fdescmemo]])</f>
        <v>#VALUE!</v>
      </c>
      <c r="J240" t="e">
        <f>FIND("REV",Table_Query_from_m2mdata013[[#This Row],[fdesc]])</f>
        <v>#VALUE!</v>
      </c>
      <c r="K240" t="e">
        <f>FIND("`REV",Table_Query_from_m2mdata013[[#This Row],[fdescmemo]])</f>
        <v>#VALUE!</v>
      </c>
      <c r="L240" t="e">
        <f>FIND("`REV",Table_Query_from_m2mdata013[[#This Row],[fdesc]])</f>
        <v>#VALUE!</v>
      </c>
      <c r="M240"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40" t="str">
        <f>IF(Table_Query_from_m2mdata013[[#This Row],[fpartrev]]="NS",Table_Query_from_m2mdata013[[#This Row],[SELECT]],Table_Query_from_m2mdata013[[#This Row],[fpartrev]])</f>
        <v>03</v>
      </c>
      <c r="O240" s="2" t="str">
        <f>CONCATENATE("DMG ",Table_Query_from_m2mdata013[[#This Row],[fpartnoOriginal]])</f>
        <v>DMG SULL-02250157-350</v>
      </c>
    </row>
    <row r="241" spans="1:15" x14ac:dyDescent="0.25">
      <c r="A241" t="s">
        <v>3493</v>
      </c>
      <c r="B241" t="s">
        <v>5</v>
      </c>
      <c r="C241">
        <v>1</v>
      </c>
      <c r="D241" t="s">
        <v>6</v>
      </c>
      <c r="E241" t="s">
        <v>662</v>
      </c>
      <c r="F241" t="s">
        <v>10</v>
      </c>
      <c r="G241" t="s">
        <v>3494</v>
      </c>
      <c r="H241" t="s">
        <v>120</v>
      </c>
      <c r="I241" t="e">
        <f>FIND("REV",Table_Query_from_m2mdata013[[#This Row],[fdescmemo]])</f>
        <v>#VALUE!</v>
      </c>
      <c r="J241" t="e">
        <f>FIND("REV",Table_Query_from_m2mdata013[[#This Row],[fdesc]])</f>
        <v>#VALUE!</v>
      </c>
      <c r="K241" t="e">
        <f>FIND("`REV",Table_Query_from_m2mdata013[[#This Row],[fdescmemo]])</f>
        <v>#VALUE!</v>
      </c>
      <c r="L241" t="e">
        <f>FIND("`REV",Table_Query_from_m2mdata013[[#This Row],[fdesc]])</f>
        <v>#VALUE!</v>
      </c>
      <c r="M241"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41" t="e">
        <f>IF(Table_Query_from_m2mdata013[[#This Row],[fpartrev]]="NS",Table_Query_from_m2mdata013[[#This Row],[SELECT]],Table_Query_from_m2mdata013[[#This Row],[fpartrev]])</f>
        <v>#VALUE!</v>
      </c>
      <c r="O241" s="2" t="str">
        <f>CONCATENATE("DMG ",Table_Query_from_m2mdata013[[#This Row],[fpartnoOriginal]])</f>
        <v>DMG REMAKE1</v>
      </c>
    </row>
    <row r="242" spans="1:15" x14ac:dyDescent="0.25">
      <c r="A242" t="s">
        <v>2213</v>
      </c>
      <c r="B242" t="s">
        <v>5</v>
      </c>
      <c r="C242">
        <v>7</v>
      </c>
      <c r="D242" t="s">
        <v>87</v>
      </c>
      <c r="E242" t="s">
        <v>2215</v>
      </c>
      <c r="F242" t="s">
        <v>10</v>
      </c>
      <c r="G242" t="s">
        <v>104</v>
      </c>
      <c r="H242" t="s">
        <v>2214</v>
      </c>
      <c r="I242">
        <f>FIND("REV",Table_Query_from_m2mdata013[[#This Row],[fdescmemo]])</f>
        <v>2</v>
      </c>
      <c r="J242">
        <f>FIND("REV",Table_Query_from_m2mdata013[[#This Row],[fdesc]])</f>
        <v>30</v>
      </c>
      <c r="K242">
        <f>FIND("`REV",Table_Query_from_m2mdata013[[#This Row],[fdescmemo]])</f>
        <v>1</v>
      </c>
      <c r="L242" t="e">
        <f>FIND("`REV",Table_Query_from_m2mdata013[[#This Row],[fdesc]])</f>
        <v>#VALUE!</v>
      </c>
      <c r="M24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42" t="str">
        <f>IF(Table_Query_from_m2mdata013[[#This Row],[fpartrev]]="NS",Table_Query_from_m2mdata013[[#This Row],[SELECT]],Table_Query_from_m2mdata013[[#This Row],[fpartrev]])</f>
        <v>000</v>
      </c>
      <c r="O242" s="2" t="str">
        <f>CONCATENATE("DMG ",Table_Query_from_m2mdata013[[#This Row],[fpartnoOriginal]])</f>
        <v>DMG KRBY-629-4248</v>
      </c>
    </row>
    <row r="243" spans="1:15" x14ac:dyDescent="0.25">
      <c r="A243" t="s">
        <v>2976</v>
      </c>
      <c r="B243" t="s">
        <v>5</v>
      </c>
      <c r="C243">
        <v>6</v>
      </c>
      <c r="D243" t="s">
        <v>6</v>
      </c>
      <c r="E243" t="s">
        <v>2977</v>
      </c>
      <c r="F243" t="s">
        <v>10</v>
      </c>
      <c r="G243" t="s">
        <v>3495</v>
      </c>
      <c r="H243" t="s">
        <v>2974</v>
      </c>
      <c r="I243">
        <f>FIND("REV",Table_Query_from_m2mdata013[[#This Row],[fdescmemo]])</f>
        <v>2</v>
      </c>
      <c r="J243">
        <f>FIND("REV",Table_Query_from_m2mdata013[[#This Row],[fdesc]])</f>
        <v>40</v>
      </c>
      <c r="K243">
        <f>FIND("`REV",Table_Query_from_m2mdata013[[#This Row],[fdescmemo]])</f>
        <v>1</v>
      </c>
      <c r="L243" t="e">
        <f>FIND("`REV",Table_Query_from_m2mdata013[[#This Row],[fdesc]])</f>
        <v>#VALUE!</v>
      </c>
      <c r="M24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243" t="str">
        <f>IF(Table_Query_from_m2mdata013[[#This Row],[fpartrev]]="NS",Table_Query_from_m2mdata013[[#This Row],[SELECT]],Table_Query_from_m2mdata013[[#This Row],[fpartrev]])</f>
        <v>004</v>
      </c>
      <c r="O243" s="2" t="str">
        <f>CONCATENATE("DMG ",Table_Query_from_m2mdata013[[#This Row],[fpartnoOriginal]])</f>
        <v>DMG KRBY-382-1792</v>
      </c>
    </row>
    <row r="244" spans="1:15" x14ac:dyDescent="0.25">
      <c r="A244" t="s">
        <v>3451</v>
      </c>
      <c r="B244" t="s">
        <v>5</v>
      </c>
      <c r="C244">
        <v>1</v>
      </c>
      <c r="D244" t="s">
        <v>88</v>
      </c>
      <c r="E244" t="s">
        <v>2974</v>
      </c>
      <c r="F244" t="s">
        <v>10</v>
      </c>
      <c r="G244" t="s">
        <v>3452</v>
      </c>
      <c r="H244" t="s">
        <v>121</v>
      </c>
      <c r="I244" t="e">
        <f>FIND("REV",Table_Query_from_m2mdata013[[#This Row],[fdescmemo]])</f>
        <v>#VALUE!</v>
      </c>
      <c r="J244" t="e">
        <f>FIND("REV",Table_Query_from_m2mdata013[[#This Row],[fdesc]])</f>
        <v>#VALUE!</v>
      </c>
      <c r="K244" t="e">
        <f>FIND("`REV",Table_Query_from_m2mdata013[[#This Row],[fdescmemo]])</f>
        <v>#VALUE!</v>
      </c>
      <c r="L244" t="e">
        <f>FIND("`REV",Table_Query_from_m2mdata013[[#This Row],[fdesc]])</f>
        <v>#VALUE!</v>
      </c>
      <c r="M244"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44" t="e">
        <f>IF(Table_Query_from_m2mdata013[[#This Row],[fpartrev]]="NS",Table_Query_from_m2mdata013[[#This Row],[SELECT]],Table_Query_from_m2mdata013[[#This Row],[fpartrev]])</f>
        <v>#VALUE!</v>
      </c>
      <c r="O244" s="2" t="str">
        <f>CONCATENATE("DMG ",Table_Query_from_m2mdata013[[#This Row],[fpartnoOriginal]])</f>
        <v>DMG REWORK1</v>
      </c>
    </row>
    <row r="245" spans="1:15" x14ac:dyDescent="0.25">
      <c r="A245" t="s">
        <v>3753</v>
      </c>
      <c r="B245" t="s">
        <v>5</v>
      </c>
      <c r="C245">
        <v>1</v>
      </c>
      <c r="D245" t="s">
        <v>6</v>
      </c>
      <c r="E245" t="s">
        <v>2974</v>
      </c>
      <c r="F245" t="s">
        <v>10</v>
      </c>
      <c r="G245" t="s">
        <v>3755</v>
      </c>
      <c r="H245" t="s">
        <v>3754</v>
      </c>
      <c r="I245" t="e">
        <f>FIND("REV",Table_Query_from_m2mdata013[[#This Row],[fdescmemo]])</f>
        <v>#VALUE!</v>
      </c>
      <c r="J245" t="e">
        <f>FIND("REV",Table_Query_from_m2mdata013[[#This Row],[fdesc]])</f>
        <v>#VALUE!</v>
      </c>
      <c r="K245" t="e">
        <f>FIND("`REV",Table_Query_from_m2mdata013[[#This Row],[fdescmemo]])</f>
        <v>#VALUE!</v>
      </c>
      <c r="L245" t="e">
        <f>FIND("`REV",Table_Query_from_m2mdata013[[#This Row],[fdesc]])</f>
        <v>#VALUE!</v>
      </c>
      <c r="M24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45" t="e">
        <f>IF(Table_Query_from_m2mdata013[[#This Row],[fpartrev]]="NS",Table_Query_from_m2mdata013[[#This Row],[SELECT]],Table_Query_from_m2mdata013[[#This Row],[fpartrev]])</f>
        <v>#VALUE!</v>
      </c>
      <c r="O245" s="2" t="str">
        <f>CONCATENATE("DMG ",Table_Query_from_m2mdata013[[#This Row],[fpartnoOriginal]])</f>
        <v>DMG REWORK5</v>
      </c>
    </row>
    <row r="246" spans="1:15" x14ac:dyDescent="0.25">
      <c r="A246" t="s">
        <v>1314</v>
      </c>
      <c r="B246" t="s">
        <v>5</v>
      </c>
      <c r="C246">
        <v>20</v>
      </c>
      <c r="D246" t="s">
        <v>87</v>
      </c>
      <c r="E246" t="s">
        <v>1316</v>
      </c>
      <c r="F246" t="s">
        <v>10</v>
      </c>
      <c r="G246" t="s">
        <v>1317</v>
      </c>
      <c r="H246" t="s">
        <v>1315</v>
      </c>
      <c r="I246">
        <f>FIND("REV",Table_Query_from_m2mdata013[[#This Row],[fdescmemo]])</f>
        <v>2</v>
      </c>
      <c r="J246">
        <f>FIND("REV",Table_Query_from_m2mdata013[[#This Row],[fdesc]])</f>
        <v>21</v>
      </c>
      <c r="K246">
        <f>FIND("`REV",Table_Query_from_m2mdata013[[#This Row],[fdescmemo]])</f>
        <v>1</v>
      </c>
      <c r="L246" t="e">
        <f>FIND("`REV",Table_Query_from_m2mdata013[[#This Row],[fdesc]])</f>
        <v>#VALUE!</v>
      </c>
      <c r="M24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246" t="str">
        <f>IF(Table_Query_from_m2mdata013[[#This Row],[fpartrev]]="NS",Table_Query_from_m2mdata013[[#This Row],[SELECT]],Table_Query_from_m2mdata013[[#This Row],[fpartrev]])</f>
        <v>014</v>
      </c>
      <c r="O246" s="2" t="str">
        <f>CONCATENATE("DMG ",Table_Query_from_m2mdata013[[#This Row],[fpartnoOriginal]])</f>
        <v>DMG SULL-02250214-300</v>
      </c>
    </row>
    <row r="247" spans="1:15" x14ac:dyDescent="0.25">
      <c r="A247" t="s">
        <v>1318</v>
      </c>
      <c r="B247" t="s">
        <v>5</v>
      </c>
      <c r="C247">
        <v>20</v>
      </c>
      <c r="D247" t="s">
        <v>87</v>
      </c>
      <c r="E247" t="s">
        <v>1316</v>
      </c>
      <c r="F247" t="s">
        <v>10</v>
      </c>
      <c r="G247" t="s">
        <v>1317</v>
      </c>
      <c r="H247" t="s">
        <v>1315</v>
      </c>
      <c r="I247">
        <f>FIND("REV",Table_Query_from_m2mdata013[[#This Row],[fdescmemo]])</f>
        <v>2</v>
      </c>
      <c r="J247">
        <f>FIND("REV",Table_Query_from_m2mdata013[[#This Row],[fdesc]])</f>
        <v>21</v>
      </c>
      <c r="K247">
        <f>FIND("`REV",Table_Query_from_m2mdata013[[#This Row],[fdescmemo]])</f>
        <v>1</v>
      </c>
      <c r="L247" t="e">
        <f>FIND("`REV",Table_Query_from_m2mdata013[[#This Row],[fdesc]])</f>
        <v>#VALUE!</v>
      </c>
      <c r="M24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247" t="str">
        <f>IF(Table_Query_from_m2mdata013[[#This Row],[fpartrev]]="NS",Table_Query_from_m2mdata013[[#This Row],[SELECT]],Table_Query_from_m2mdata013[[#This Row],[fpartrev]])</f>
        <v>014</v>
      </c>
      <c r="O247" s="2" t="str">
        <f>CONCATENATE("DMG ",Table_Query_from_m2mdata013[[#This Row],[fpartnoOriginal]])</f>
        <v>DMG SULL-02250214-300</v>
      </c>
    </row>
    <row r="248" spans="1:15" x14ac:dyDescent="0.25">
      <c r="A248" t="s">
        <v>1526</v>
      </c>
      <c r="B248" t="s">
        <v>5</v>
      </c>
      <c r="C248">
        <v>1</v>
      </c>
      <c r="D248" t="s">
        <v>87</v>
      </c>
      <c r="E248" t="s">
        <v>1315</v>
      </c>
      <c r="F248" t="s">
        <v>10</v>
      </c>
      <c r="G248" t="s">
        <v>1527</v>
      </c>
      <c r="H248" t="s">
        <v>120</v>
      </c>
      <c r="I248" t="e">
        <f>FIND("REV",Table_Query_from_m2mdata013[[#This Row],[fdescmemo]])</f>
        <v>#VALUE!</v>
      </c>
      <c r="J248" t="e">
        <f>FIND("REV",Table_Query_from_m2mdata013[[#This Row],[fdesc]])</f>
        <v>#VALUE!</v>
      </c>
      <c r="K248" t="e">
        <f>FIND("`REV",Table_Query_from_m2mdata013[[#This Row],[fdescmemo]])</f>
        <v>#VALUE!</v>
      </c>
      <c r="L248" t="e">
        <f>FIND("`REV",Table_Query_from_m2mdata013[[#This Row],[fdesc]])</f>
        <v>#VALUE!</v>
      </c>
      <c r="M248"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48" t="e">
        <f>IF(Table_Query_from_m2mdata013[[#This Row],[fpartrev]]="NS",Table_Query_from_m2mdata013[[#This Row],[SELECT]],Table_Query_from_m2mdata013[[#This Row],[fpartrev]])</f>
        <v>#VALUE!</v>
      </c>
      <c r="O248" s="2" t="str">
        <f>CONCATENATE("DMG ",Table_Query_from_m2mdata013[[#This Row],[fpartnoOriginal]])</f>
        <v>DMG REMAKE1</v>
      </c>
    </row>
    <row r="249" spans="1:15" x14ac:dyDescent="0.25">
      <c r="A249" t="s">
        <v>1528</v>
      </c>
      <c r="B249" t="s">
        <v>5</v>
      </c>
      <c r="C249">
        <v>20</v>
      </c>
      <c r="D249" t="s">
        <v>87</v>
      </c>
      <c r="E249" t="s">
        <v>1529</v>
      </c>
      <c r="F249" t="s">
        <v>10</v>
      </c>
      <c r="G249" t="s">
        <v>1530</v>
      </c>
      <c r="H249" t="s">
        <v>1315</v>
      </c>
      <c r="I249">
        <f>FIND("REV",Table_Query_from_m2mdata013[[#This Row],[fdescmemo]])</f>
        <v>2</v>
      </c>
      <c r="J249">
        <f>FIND("REV",Table_Query_from_m2mdata013[[#This Row],[fdesc]])</f>
        <v>21</v>
      </c>
      <c r="K249">
        <f>FIND("`REV",Table_Query_from_m2mdata013[[#This Row],[fdescmemo]])</f>
        <v>1</v>
      </c>
      <c r="L249" t="e">
        <f>FIND("`REV",Table_Query_from_m2mdata013[[#This Row],[fdesc]])</f>
        <v>#VALUE!</v>
      </c>
      <c r="M24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249" t="str">
        <f>IF(Table_Query_from_m2mdata013[[#This Row],[fpartrev]]="NS",Table_Query_from_m2mdata013[[#This Row],[SELECT]],Table_Query_from_m2mdata013[[#This Row],[fpartrev]])</f>
        <v>014</v>
      </c>
      <c r="O249" s="2" t="str">
        <f>CONCATENATE("DMG ",Table_Query_from_m2mdata013[[#This Row],[fpartnoOriginal]])</f>
        <v>DMG SULL-02250214-300</v>
      </c>
    </row>
    <row r="250" spans="1:15" x14ac:dyDescent="0.25">
      <c r="A250" t="s">
        <v>1531</v>
      </c>
      <c r="B250" t="s">
        <v>5</v>
      </c>
      <c r="C250">
        <v>20</v>
      </c>
      <c r="D250" t="s">
        <v>87</v>
      </c>
      <c r="E250" t="s">
        <v>1529</v>
      </c>
      <c r="F250" t="s">
        <v>10</v>
      </c>
      <c r="G250" t="s">
        <v>1532</v>
      </c>
      <c r="H250" t="s">
        <v>1315</v>
      </c>
      <c r="I250">
        <f>FIND("REV",Table_Query_from_m2mdata013[[#This Row],[fdescmemo]])</f>
        <v>2</v>
      </c>
      <c r="J250">
        <f>FIND("REV",Table_Query_from_m2mdata013[[#This Row],[fdesc]])</f>
        <v>21</v>
      </c>
      <c r="K250">
        <f>FIND("`REV",Table_Query_from_m2mdata013[[#This Row],[fdescmemo]])</f>
        <v>1</v>
      </c>
      <c r="L250" t="e">
        <f>FIND("`REV",Table_Query_from_m2mdata013[[#This Row],[fdesc]])</f>
        <v>#VALUE!</v>
      </c>
      <c r="M25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250" t="str">
        <f>IF(Table_Query_from_m2mdata013[[#This Row],[fpartrev]]="NS",Table_Query_from_m2mdata013[[#This Row],[SELECT]],Table_Query_from_m2mdata013[[#This Row],[fpartrev]])</f>
        <v>014</v>
      </c>
      <c r="O250" s="2" t="str">
        <f>CONCATENATE("DMG ",Table_Query_from_m2mdata013[[#This Row],[fpartnoOriginal]])</f>
        <v>DMG SULL-02250214-300</v>
      </c>
    </row>
    <row r="251" spans="1:15" x14ac:dyDescent="0.25">
      <c r="A251" t="s">
        <v>1533</v>
      </c>
      <c r="B251" t="s">
        <v>5</v>
      </c>
      <c r="C251">
        <v>20</v>
      </c>
      <c r="D251" t="s">
        <v>87</v>
      </c>
      <c r="E251" t="s">
        <v>1529</v>
      </c>
      <c r="F251" t="s">
        <v>10</v>
      </c>
      <c r="G251" t="s">
        <v>1530</v>
      </c>
      <c r="H251" t="s">
        <v>1315</v>
      </c>
      <c r="I251">
        <f>FIND("REV",Table_Query_from_m2mdata013[[#This Row],[fdescmemo]])</f>
        <v>2</v>
      </c>
      <c r="J251">
        <f>FIND("REV",Table_Query_from_m2mdata013[[#This Row],[fdesc]])</f>
        <v>21</v>
      </c>
      <c r="K251">
        <f>FIND("`REV",Table_Query_from_m2mdata013[[#This Row],[fdescmemo]])</f>
        <v>1</v>
      </c>
      <c r="L251" t="e">
        <f>FIND("`REV",Table_Query_from_m2mdata013[[#This Row],[fdesc]])</f>
        <v>#VALUE!</v>
      </c>
      <c r="M25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251" t="str">
        <f>IF(Table_Query_from_m2mdata013[[#This Row],[fpartrev]]="NS",Table_Query_from_m2mdata013[[#This Row],[SELECT]],Table_Query_from_m2mdata013[[#This Row],[fpartrev]])</f>
        <v>014</v>
      </c>
      <c r="O251" s="2" t="str">
        <f>CONCATENATE("DMG ",Table_Query_from_m2mdata013[[#This Row],[fpartnoOriginal]])</f>
        <v>DMG SULL-02250214-300</v>
      </c>
    </row>
    <row r="252" spans="1:15" x14ac:dyDescent="0.25">
      <c r="A252" t="s">
        <v>2216</v>
      </c>
      <c r="B252" t="s">
        <v>5</v>
      </c>
      <c r="C252">
        <v>10</v>
      </c>
      <c r="D252" t="s">
        <v>87</v>
      </c>
      <c r="E252" t="s">
        <v>2218</v>
      </c>
      <c r="F252" t="s">
        <v>10</v>
      </c>
      <c r="G252" t="s">
        <v>451</v>
      </c>
      <c r="H252" t="s">
        <v>2217</v>
      </c>
      <c r="I252">
        <f>FIND("REV",Table_Query_from_m2mdata013[[#This Row],[fdescmemo]])</f>
        <v>2</v>
      </c>
      <c r="J252">
        <f>FIND("REV",Table_Query_from_m2mdata013[[#This Row],[fdesc]])</f>
        <v>40</v>
      </c>
      <c r="K252">
        <f>FIND("`REV",Table_Query_from_m2mdata013[[#This Row],[fdescmemo]])</f>
        <v>1</v>
      </c>
      <c r="L252" t="e">
        <f>FIND("`REV",Table_Query_from_m2mdata013[[#This Row],[fdesc]])</f>
        <v>#VALUE!</v>
      </c>
      <c r="M25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252" t="str">
        <f>IF(Table_Query_from_m2mdata013[[#This Row],[fpartrev]]="NS",Table_Query_from_m2mdata013[[#This Row],[SELECT]],Table_Query_from_m2mdata013[[#This Row],[fpartrev]])</f>
        <v>003</v>
      </c>
      <c r="O252" s="2" t="str">
        <f>CONCATENATE("DMG ",Table_Query_from_m2mdata013[[#This Row],[fpartnoOriginal]])</f>
        <v>DMG SULL-1004-1403</v>
      </c>
    </row>
    <row r="253" spans="1:15" x14ac:dyDescent="0.25">
      <c r="A253" t="s">
        <v>2978</v>
      </c>
      <c r="B253" t="s">
        <v>5</v>
      </c>
      <c r="C253">
        <v>2</v>
      </c>
      <c r="D253" t="s">
        <v>87</v>
      </c>
      <c r="E253" t="s">
        <v>2980</v>
      </c>
      <c r="F253" t="s">
        <v>10</v>
      </c>
      <c r="G253" t="s">
        <v>2981</v>
      </c>
      <c r="H253" t="s">
        <v>2979</v>
      </c>
      <c r="I253">
        <f>FIND("REV",Table_Query_from_m2mdata013[[#This Row],[fdescmemo]])</f>
        <v>2</v>
      </c>
      <c r="J253">
        <f>FIND("REV",Table_Query_from_m2mdata013[[#This Row],[fdesc]])</f>
        <v>57</v>
      </c>
      <c r="K253">
        <f>FIND("`REV",Table_Query_from_m2mdata013[[#This Row],[fdescmemo]])</f>
        <v>1</v>
      </c>
      <c r="L253" t="e">
        <f>FIND("`REV",Table_Query_from_m2mdata013[[#This Row],[fdesc]])</f>
        <v>#VALUE!</v>
      </c>
      <c r="M25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53" t="str">
        <f>IF(Table_Query_from_m2mdata013[[#This Row],[fpartrev]]="NS",Table_Query_from_m2mdata013[[#This Row],[SELECT]],Table_Query_from_m2mdata013[[#This Row],[fpartrev]])</f>
        <v>000</v>
      </c>
      <c r="O253" s="2" t="str">
        <f>CONCATENATE("DMG ",Table_Query_from_m2mdata013[[#This Row],[fpartnoOriginal]])</f>
        <v>DMG 02250115-709</v>
      </c>
    </row>
    <row r="254" spans="1:15" x14ac:dyDescent="0.25">
      <c r="A254" t="s">
        <v>2704</v>
      </c>
      <c r="B254" t="s">
        <v>5</v>
      </c>
      <c r="C254">
        <v>3</v>
      </c>
      <c r="D254" t="s">
        <v>6</v>
      </c>
      <c r="E254" t="s">
        <v>2706</v>
      </c>
      <c r="F254" t="s">
        <v>10</v>
      </c>
      <c r="G254" t="s">
        <v>3773</v>
      </c>
      <c r="H254" t="s">
        <v>2705</v>
      </c>
      <c r="I254">
        <f>FIND("REV",Table_Query_from_m2mdata013[[#This Row],[fdescmemo]])</f>
        <v>2</v>
      </c>
      <c r="J254">
        <f>FIND("REV",Table_Query_from_m2mdata013[[#This Row],[fdesc]])</f>
        <v>29</v>
      </c>
      <c r="K254">
        <f>FIND("`REV",Table_Query_from_m2mdata013[[#This Row],[fdescmemo]])</f>
        <v>1</v>
      </c>
      <c r="L254" t="e">
        <f>FIND("`REV",Table_Query_from_m2mdata013[[#This Row],[fdesc]])</f>
        <v>#VALUE!</v>
      </c>
      <c r="M25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54" t="str">
        <f>IF(Table_Query_from_m2mdata013[[#This Row],[fpartrev]]="NS",Table_Query_from_m2mdata013[[#This Row],[SELECT]],Table_Query_from_m2mdata013[[#This Row],[fpartrev]])</f>
        <v>000</v>
      </c>
      <c r="O254" s="2" t="str">
        <f>CONCATENATE("DMG ",Table_Query_from_m2mdata013[[#This Row],[fpartnoOriginal]])</f>
        <v>DMG SULL-02250153-639</v>
      </c>
    </row>
    <row r="255" spans="1:15" x14ac:dyDescent="0.25">
      <c r="A255" t="s">
        <v>3496</v>
      </c>
      <c r="B255" t="s">
        <v>5</v>
      </c>
      <c r="C255">
        <v>1</v>
      </c>
      <c r="D255" t="s">
        <v>88</v>
      </c>
      <c r="E255" t="s">
        <v>2705</v>
      </c>
      <c r="F255" t="s">
        <v>10</v>
      </c>
      <c r="G255" t="s">
        <v>2192</v>
      </c>
      <c r="H255" t="s">
        <v>121</v>
      </c>
      <c r="I255" t="e">
        <f>FIND("REV",Table_Query_from_m2mdata013[[#This Row],[fdescmemo]])</f>
        <v>#VALUE!</v>
      </c>
      <c r="J255" t="e">
        <f>FIND("REV",Table_Query_from_m2mdata013[[#This Row],[fdesc]])</f>
        <v>#VALUE!</v>
      </c>
      <c r="K255" t="e">
        <f>FIND("`REV",Table_Query_from_m2mdata013[[#This Row],[fdescmemo]])</f>
        <v>#VALUE!</v>
      </c>
      <c r="L255" t="e">
        <f>FIND("`REV",Table_Query_from_m2mdata013[[#This Row],[fdesc]])</f>
        <v>#VALUE!</v>
      </c>
      <c r="M25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55" t="e">
        <f>IF(Table_Query_from_m2mdata013[[#This Row],[fpartrev]]="NS",Table_Query_from_m2mdata013[[#This Row],[SELECT]],Table_Query_from_m2mdata013[[#This Row],[fpartrev]])</f>
        <v>#VALUE!</v>
      </c>
      <c r="O255" s="2" t="str">
        <f>CONCATENATE("DMG ",Table_Query_from_m2mdata013[[#This Row],[fpartnoOriginal]])</f>
        <v>DMG REWORK1</v>
      </c>
    </row>
    <row r="256" spans="1:15" x14ac:dyDescent="0.25">
      <c r="A256" t="s">
        <v>3072</v>
      </c>
      <c r="B256" t="s">
        <v>5</v>
      </c>
      <c r="C256">
        <v>10</v>
      </c>
      <c r="D256" t="s">
        <v>6</v>
      </c>
      <c r="E256" t="s">
        <v>3074</v>
      </c>
      <c r="F256" t="s">
        <v>10</v>
      </c>
      <c r="G256" t="s">
        <v>3756</v>
      </c>
      <c r="H256" t="s">
        <v>3073</v>
      </c>
      <c r="I256">
        <f>FIND("REV",Table_Query_from_m2mdata013[[#This Row],[fdescmemo]])</f>
        <v>2</v>
      </c>
      <c r="J256">
        <f>FIND("REV",Table_Query_from_m2mdata013[[#This Row],[fdesc]])</f>
        <v>49</v>
      </c>
      <c r="K256">
        <f>FIND("`REV",Table_Query_from_m2mdata013[[#This Row],[fdescmemo]])</f>
        <v>1</v>
      </c>
      <c r="L256" t="e">
        <f>FIND("`REV",Table_Query_from_m2mdata013[[#This Row],[fdesc]])</f>
        <v>#VALUE!</v>
      </c>
      <c r="M25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010</v>
      </c>
      <c r="N256" t="str">
        <f>IF(Table_Query_from_m2mdata013[[#This Row],[fpartrev]]="NS",Table_Query_from_m2mdata013[[#This Row],[SELECT]],Table_Query_from_m2mdata013[[#This Row],[fpartrev]])</f>
        <v>010</v>
      </c>
      <c r="O256" s="2" t="str">
        <f>CONCATENATE("DMG ",Table_Query_from_m2mdata013[[#This Row],[fpartnoOriginal]])</f>
        <v>DMG SULL-I-02250160-373</v>
      </c>
    </row>
    <row r="257" spans="1:15" x14ac:dyDescent="0.25">
      <c r="A257" t="s">
        <v>3453</v>
      </c>
      <c r="B257" t="s">
        <v>5</v>
      </c>
      <c r="C257">
        <v>1</v>
      </c>
      <c r="D257" t="s">
        <v>88</v>
      </c>
      <c r="E257" t="s">
        <v>3454</v>
      </c>
      <c r="F257" t="s">
        <v>10</v>
      </c>
      <c r="G257" t="s">
        <v>3455</v>
      </c>
      <c r="H257" t="s">
        <v>120</v>
      </c>
      <c r="I257" t="e">
        <f>FIND("REV",Table_Query_from_m2mdata013[[#This Row],[fdescmemo]])</f>
        <v>#VALUE!</v>
      </c>
      <c r="J257" t="e">
        <f>FIND("REV",Table_Query_from_m2mdata013[[#This Row],[fdesc]])</f>
        <v>#VALUE!</v>
      </c>
      <c r="K257" t="e">
        <f>FIND("`REV",Table_Query_from_m2mdata013[[#This Row],[fdescmemo]])</f>
        <v>#VALUE!</v>
      </c>
      <c r="L257" t="e">
        <f>FIND("`REV",Table_Query_from_m2mdata013[[#This Row],[fdesc]])</f>
        <v>#VALUE!</v>
      </c>
      <c r="M257"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57" t="e">
        <f>IF(Table_Query_from_m2mdata013[[#This Row],[fpartrev]]="NS",Table_Query_from_m2mdata013[[#This Row],[SELECT]],Table_Query_from_m2mdata013[[#This Row],[fpartrev]])</f>
        <v>#VALUE!</v>
      </c>
      <c r="O257" s="2" t="str">
        <f>CONCATENATE("DMG ",Table_Query_from_m2mdata013[[#This Row],[fpartnoOriginal]])</f>
        <v>DMG REMAKE1</v>
      </c>
    </row>
    <row r="258" spans="1:15" x14ac:dyDescent="0.25">
      <c r="A258" t="s">
        <v>3497</v>
      </c>
      <c r="B258" t="s">
        <v>231</v>
      </c>
      <c r="C258">
        <v>1</v>
      </c>
      <c r="D258" t="s">
        <v>6</v>
      </c>
      <c r="E258" t="s">
        <v>3073</v>
      </c>
      <c r="F258" t="s">
        <v>231</v>
      </c>
      <c r="G258" t="s">
        <v>2964</v>
      </c>
      <c r="H258" t="s">
        <v>121</v>
      </c>
      <c r="I258" t="e">
        <f>FIND("REV",Table_Query_from_m2mdata013[[#This Row],[fdescmemo]])</f>
        <v>#VALUE!</v>
      </c>
      <c r="J258" t="e">
        <f>FIND("REV",Table_Query_from_m2mdata013[[#This Row],[fdesc]])</f>
        <v>#VALUE!</v>
      </c>
      <c r="K258" t="e">
        <f>FIND("`REV",Table_Query_from_m2mdata013[[#This Row],[fdescmemo]])</f>
        <v>#VALUE!</v>
      </c>
      <c r="L258" t="e">
        <f>FIND("`REV",Table_Query_from_m2mdata013[[#This Row],[fdesc]])</f>
        <v>#VALUE!</v>
      </c>
      <c r="M258"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58" t="str">
        <f>IF(Table_Query_from_m2mdata013[[#This Row],[fpartrev]]="NS",Table_Query_from_m2mdata013[[#This Row],[SELECT]],Table_Query_from_m2mdata013[[#This Row],[fpartrev]])</f>
        <v>000</v>
      </c>
      <c r="O258" s="2" t="str">
        <f>CONCATENATE("DMG ",Table_Query_from_m2mdata013[[#This Row],[fpartnoOriginal]])</f>
        <v>DMG REWORK1</v>
      </c>
    </row>
    <row r="259" spans="1:15" x14ac:dyDescent="0.25">
      <c r="A259" t="s">
        <v>3332</v>
      </c>
      <c r="B259" t="s">
        <v>5</v>
      </c>
      <c r="C259">
        <v>5</v>
      </c>
      <c r="D259" t="s">
        <v>6</v>
      </c>
      <c r="E259" t="s">
        <v>3334</v>
      </c>
      <c r="F259" t="s">
        <v>10</v>
      </c>
      <c r="G259" t="s">
        <v>1354</v>
      </c>
      <c r="H259" t="s">
        <v>3333</v>
      </c>
      <c r="I259">
        <f>FIND("REV",Table_Query_from_m2mdata013[[#This Row],[fdescmemo]])</f>
        <v>2</v>
      </c>
      <c r="J259">
        <f>FIND("REV",Table_Query_from_m2mdata013[[#This Row],[fdesc]])</f>
        <v>51</v>
      </c>
      <c r="K259">
        <f>FIND("`REV",Table_Query_from_m2mdata013[[#This Row],[fdescmemo]])</f>
        <v>1</v>
      </c>
      <c r="L259" t="e">
        <f>FIND("`REV",Table_Query_from_m2mdata013[[#This Row],[fdesc]])</f>
        <v>#VALUE!</v>
      </c>
      <c r="M25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005</v>
      </c>
      <c r="N259" t="str">
        <f>IF(Table_Query_from_m2mdata013[[#This Row],[fpartrev]]="NS",Table_Query_from_m2mdata013[[#This Row],[SELECT]],Table_Query_from_m2mdata013[[#This Row],[fpartrev]])</f>
        <v>005</v>
      </c>
      <c r="O259" s="2" t="str">
        <f>CONCATENATE("DMG ",Table_Query_from_m2mdata013[[#This Row],[fpartnoOriginal]])</f>
        <v>DMG SULL-02250214-436</v>
      </c>
    </row>
    <row r="260" spans="1:15" x14ac:dyDescent="0.25">
      <c r="A260" t="s">
        <v>2401</v>
      </c>
      <c r="B260" t="s">
        <v>5</v>
      </c>
      <c r="C260">
        <v>3</v>
      </c>
      <c r="D260" t="s">
        <v>87</v>
      </c>
      <c r="E260" t="s">
        <v>2403</v>
      </c>
      <c r="F260" t="s">
        <v>10</v>
      </c>
      <c r="G260" t="s">
        <v>2552</v>
      </c>
      <c r="H260" t="s">
        <v>2402</v>
      </c>
      <c r="I260">
        <f>FIND("REV",Table_Query_from_m2mdata013[[#This Row],[fdescmemo]])</f>
        <v>2</v>
      </c>
      <c r="J260">
        <f>FIND("REV",Table_Query_from_m2mdata013[[#This Row],[fdesc]])</f>
        <v>42</v>
      </c>
      <c r="K260">
        <f>FIND("`REV",Table_Query_from_m2mdata013[[#This Row],[fdescmemo]])</f>
        <v>1</v>
      </c>
      <c r="L260" t="e">
        <f>FIND("`REV",Table_Query_from_m2mdata013[[#This Row],[fdesc]])</f>
        <v>#VALUE!</v>
      </c>
      <c r="M26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60" t="str">
        <f>IF(Table_Query_from_m2mdata013[[#This Row],[fpartrev]]="NS",Table_Query_from_m2mdata013[[#This Row],[SELECT]],Table_Query_from_m2mdata013[[#This Row],[fpartrev]])</f>
        <v>000</v>
      </c>
      <c r="O260" s="2" t="str">
        <f>CONCATENATE("DMG ",Table_Query_from_m2mdata013[[#This Row],[fpartnoOriginal]])</f>
        <v>DMG SULL-1005-8066</v>
      </c>
    </row>
    <row r="261" spans="1:15" x14ac:dyDescent="0.25">
      <c r="A261" t="s">
        <v>2741</v>
      </c>
      <c r="B261" t="s">
        <v>5</v>
      </c>
      <c r="C261">
        <v>1</v>
      </c>
      <c r="D261" t="s">
        <v>87</v>
      </c>
      <c r="E261" t="s">
        <v>2402</v>
      </c>
      <c r="F261" t="s">
        <v>10</v>
      </c>
      <c r="G261" t="s">
        <v>2192</v>
      </c>
      <c r="H261" t="s">
        <v>121</v>
      </c>
      <c r="I261" t="e">
        <f>FIND("REV",Table_Query_from_m2mdata013[[#This Row],[fdescmemo]])</f>
        <v>#VALUE!</v>
      </c>
      <c r="J261" t="e">
        <f>FIND("REV",Table_Query_from_m2mdata013[[#This Row],[fdesc]])</f>
        <v>#VALUE!</v>
      </c>
      <c r="K261" t="e">
        <f>FIND("`REV",Table_Query_from_m2mdata013[[#This Row],[fdescmemo]])</f>
        <v>#VALUE!</v>
      </c>
      <c r="L261" t="e">
        <f>FIND("`REV",Table_Query_from_m2mdata013[[#This Row],[fdesc]])</f>
        <v>#VALUE!</v>
      </c>
      <c r="M261"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61" t="e">
        <f>IF(Table_Query_from_m2mdata013[[#This Row],[fpartrev]]="NS",Table_Query_from_m2mdata013[[#This Row],[SELECT]],Table_Query_from_m2mdata013[[#This Row],[fpartrev]])</f>
        <v>#VALUE!</v>
      </c>
      <c r="O261" s="2" t="str">
        <f>CONCATENATE("DMG ",Table_Query_from_m2mdata013[[#This Row],[fpartnoOriginal]])</f>
        <v>DMG REWORK1</v>
      </c>
    </row>
    <row r="262" spans="1:15" x14ac:dyDescent="0.25">
      <c r="A262" t="s">
        <v>1785</v>
      </c>
      <c r="B262" t="s">
        <v>5</v>
      </c>
      <c r="C262">
        <v>1</v>
      </c>
      <c r="D262" t="s">
        <v>87</v>
      </c>
      <c r="E262" t="s">
        <v>1787</v>
      </c>
      <c r="F262" t="s">
        <v>10</v>
      </c>
      <c r="G262" t="s">
        <v>104</v>
      </c>
      <c r="H262" t="s">
        <v>1786</v>
      </c>
      <c r="I262">
        <f>FIND("REV",Table_Query_from_m2mdata013[[#This Row],[fdescmemo]])</f>
        <v>2</v>
      </c>
      <c r="J262" t="e">
        <f>FIND("REV",Table_Query_from_m2mdata013[[#This Row],[fdesc]])</f>
        <v>#VALUE!</v>
      </c>
      <c r="K262">
        <f>FIND("`REV",Table_Query_from_m2mdata013[[#This Row],[fdescmemo]])</f>
        <v>1</v>
      </c>
      <c r="L262" t="e">
        <f>FIND("`REV",Table_Query_from_m2mdata013[[#This Row],[fdesc]])</f>
        <v>#VALUE!</v>
      </c>
      <c r="M26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62" t="str">
        <f>IF(Table_Query_from_m2mdata013[[#This Row],[fpartrev]]="NS",Table_Query_from_m2mdata013[[#This Row],[SELECT]],Table_Query_from_m2mdata013[[#This Row],[fpartrev]])</f>
        <v>000</v>
      </c>
      <c r="O262" s="2" t="str">
        <f>CONCATENATE("DMG ",Table_Query_from_m2mdata013[[#This Row],[fpartnoOriginal]])</f>
        <v>DMG CUSC-SLCRL-63564-BLK</v>
      </c>
    </row>
    <row r="263" spans="1:15" x14ac:dyDescent="0.25">
      <c r="A263" t="s">
        <v>1788</v>
      </c>
      <c r="B263" t="s">
        <v>5</v>
      </c>
      <c r="C263">
        <v>1</v>
      </c>
      <c r="D263" t="s">
        <v>87</v>
      </c>
      <c r="E263" t="s">
        <v>1786</v>
      </c>
      <c r="F263" t="s">
        <v>10</v>
      </c>
      <c r="G263" t="s">
        <v>1789</v>
      </c>
      <c r="H263" t="s">
        <v>120</v>
      </c>
      <c r="I263" t="e">
        <f>FIND("REV",Table_Query_from_m2mdata013[[#This Row],[fdescmemo]])</f>
        <v>#VALUE!</v>
      </c>
      <c r="J263" t="e">
        <f>FIND("REV",Table_Query_from_m2mdata013[[#This Row],[fdesc]])</f>
        <v>#VALUE!</v>
      </c>
      <c r="K263" t="e">
        <f>FIND("`REV",Table_Query_from_m2mdata013[[#This Row],[fdescmemo]])</f>
        <v>#VALUE!</v>
      </c>
      <c r="L263" t="e">
        <f>FIND("`REV",Table_Query_from_m2mdata013[[#This Row],[fdesc]])</f>
        <v>#VALUE!</v>
      </c>
      <c r="M263"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63" t="e">
        <f>IF(Table_Query_from_m2mdata013[[#This Row],[fpartrev]]="NS",Table_Query_from_m2mdata013[[#This Row],[SELECT]],Table_Query_from_m2mdata013[[#This Row],[fpartrev]])</f>
        <v>#VALUE!</v>
      </c>
      <c r="O263" s="2" t="str">
        <f>CONCATENATE("DMG ",Table_Query_from_m2mdata013[[#This Row],[fpartnoOriginal]])</f>
        <v>DMG REMAKE1</v>
      </c>
    </row>
    <row r="264" spans="1:15" x14ac:dyDescent="0.25">
      <c r="A264" t="s">
        <v>1790</v>
      </c>
      <c r="B264" t="s">
        <v>5</v>
      </c>
      <c r="C264">
        <v>1</v>
      </c>
      <c r="D264" t="s">
        <v>87</v>
      </c>
      <c r="E264" t="s">
        <v>1792</v>
      </c>
      <c r="F264" t="s">
        <v>10</v>
      </c>
      <c r="G264" t="s">
        <v>104</v>
      </c>
      <c r="H264" t="s">
        <v>1791</v>
      </c>
      <c r="I264">
        <f>FIND("REV",Table_Query_from_m2mdata013[[#This Row],[fdescmemo]])</f>
        <v>2</v>
      </c>
      <c r="J264" t="e">
        <f>FIND("REV",Table_Query_from_m2mdata013[[#This Row],[fdesc]])</f>
        <v>#VALUE!</v>
      </c>
      <c r="K264">
        <f>FIND("`REV",Table_Query_from_m2mdata013[[#This Row],[fdescmemo]])</f>
        <v>1</v>
      </c>
      <c r="L264" t="e">
        <f>FIND("`REV",Table_Query_from_m2mdata013[[#This Row],[fdesc]])</f>
        <v>#VALUE!</v>
      </c>
      <c r="M26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64" t="str">
        <f>IF(Table_Query_from_m2mdata013[[#This Row],[fpartrev]]="NS",Table_Query_from_m2mdata013[[#This Row],[SELECT]],Table_Query_from_m2mdata013[[#This Row],[fpartrev]])</f>
        <v>000</v>
      </c>
      <c r="O264" s="2" t="str">
        <f>CONCATENATE("DMG ",Table_Query_from_m2mdata013[[#This Row],[fpartnoOriginal]])</f>
        <v>DMG CUSC-SLCRL-48304-BLK</v>
      </c>
    </row>
    <row r="265" spans="1:15" x14ac:dyDescent="0.25">
      <c r="A265" t="s">
        <v>1793</v>
      </c>
      <c r="B265" t="s">
        <v>5</v>
      </c>
      <c r="C265">
        <v>1</v>
      </c>
      <c r="D265" t="s">
        <v>87</v>
      </c>
      <c r="E265" t="s">
        <v>1795</v>
      </c>
      <c r="F265" t="s">
        <v>10</v>
      </c>
      <c r="G265" t="s">
        <v>104</v>
      </c>
      <c r="H265" t="s">
        <v>1794</v>
      </c>
      <c r="I265">
        <f>FIND("REV",Table_Query_from_m2mdata013[[#This Row],[fdescmemo]])</f>
        <v>2</v>
      </c>
      <c r="J265" t="e">
        <f>FIND("REV",Table_Query_from_m2mdata013[[#This Row],[fdesc]])</f>
        <v>#VALUE!</v>
      </c>
      <c r="K265">
        <f>FIND("`REV",Table_Query_from_m2mdata013[[#This Row],[fdescmemo]])</f>
        <v>1</v>
      </c>
      <c r="L265" t="e">
        <f>FIND("`REV",Table_Query_from_m2mdata013[[#This Row],[fdesc]])</f>
        <v>#VALUE!</v>
      </c>
      <c r="M26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65" t="str">
        <f>IF(Table_Query_from_m2mdata013[[#This Row],[fpartrev]]="NS",Table_Query_from_m2mdata013[[#This Row],[SELECT]],Table_Query_from_m2mdata013[[#This Row],[fpartrev]])</f>
        <v>000</v>
      </c>
      <c r="O265" s="2" t="str">
        <f>CONCATENATE("DMG ",Table_Query_from_m2mdata013[[#This Row],[fpartnoOriginal]])</f>
        <v>DMG CUSC-SLCRL-604214G-BLK</v>
      </c>
    </row>
    <row r="266" spans="1:15" x14ac:dyDescent="0.25">
      <c r="A266" t="s">
        <v>1796</v>
      </c>
      <c r="B266" t="s">
        <v>5</v>
      </c>
      <c r="C266">
        <v>1</v>
      </c>
      <c r="D266" t="s">
        <v>87</v>
      </c>
      <c r="E266" t="s">
        <v>1798</v>
      </c>
      <c r="F266" t="s">
        <v>10</v>
      </c>
      <c r="G266" t="s">
        <v>104</v>
      </c>
      <c r="H266" t="s">
        <v>1797</v>
      </c>
      <c r="I266">
        <f>FIND("REV",Table_Query_from_m2mdata013[[#This Row],[fdescmemo]])</f>
        <v>2</v>
      </c>
      <c r="J266" t="e">
        <f>FIND("REV",Table_Query_from_m2mdata013[[#This Row],[fdesc]])</f>
        <v>#VALUE!</v>
      </c>
      <c r="K266">
        <f>FIND("`REV",Table_Query_from_m2mdata013[[#This Row],[fdescmemo]])</f>
        <v>1</v>
      </c>
      <c r="L266" t="e">
        <f>FIND("`REV",Table_Query_from_m2mdata013[[#This Row],[fdesc]])</f>
        <v>#VALUE!</v>
      </c>
      <c r="M26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66" t="str">
        <f>IF(Table_Query_from_m2mdata013[[#This Row],[fpartrev]]="NS",Table_Query_from_m2mdata013[[#This Row],[SELECT]],Table_Query_from_m2mdata013[[#This Row],[fpartrev]])</f>
        <v>000</v>
      </c>
      <c r="O266" s="2" t="str">
        <f>CONCATENATE("DMG ",Table_Query_from_m2mdata013[[#This Row],[fpartnoOriginal]])</f>
        <v>DMG CUSC-SLCRL-684812-BLK</v>
      </c>
    </row>
    <row r="267" spans="1:15" x14ac:dyDescent="0.25">
      <c r="A267" t="s">
        <v>2033</v>
      </c>
      <c r="B267" t="s">
        <v>5</v>
      </c>
      <c r="C267">
        <v>6</v>
      </c>
      <c r="D267" t="s">
        <v>87</v>
      </c>
      <c r="E267" t="s">
        <v>2035</v>
      </c>
      <c r="F267" t="s">
        <v>10</v>
      </c>
      <c r="G267" t="s">
        <v>448</v>
      </c>
      <c r="H267" t="s">
        <v>2034</v>
      </c>
      <c r="I267">
        <f>FIND("REV",Table_Query_from_m2mdata013[[#This Row],[fdescmemo]])</f>
        <v>2</v>
      </c>
      <c r="J267" t="e">
        <f>FIND("REV",Table_Query_from_m2mdata013[[#This Row],[fdesc]])</f>
        <v>#VALUE!</v>
      </c>
      <c r="K267">
        <f>FIND("`REV",Table_Query_from_m2mdata013[[#This Row],[fdescmemo]])</f>
        <v>1</v>
      </c>
      <c r="L267" t="e">
        <f>FIND("`REV",Table_Query_from_m2mdata013[[#This Row],[fdesc]])</f>
        <v>#VALUE!</v>
      </c>
      <c r="M26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267" t="str">
        <f>IF(Table_Query_from_m2mdata013[[#This Row],[fpartrev]]="NS",Table_Query_from_m2mdata013[[#This Row],[SELECT]],Table_Query_from_m2mdata013[[#This Row],[fpartrev]])</f>
        <v>00B</v>
      </c>
      <c r="O267" s="2" t="str">
        <f>CONCATENATE("DMG ",Table_Query_from_m2mdata013[[#This Row],[fpartnoOriginal]])</f>
        <v>DMG SPI-20144-132</v>
      </c>
    </row>
    <row r="268" spans="1:15" x14ac:dyDescent="0.25">
      <c r="A268" t="s">
        <v>2351</v>
      </c>
      <c r="B268" t="s">
        <v>5</v>
      </c>
      <c r="C268">
        <v>1</v>
      </c>
      <c r="D268" t="s">
        <v>87</v>
      </c>
      <c r="E268" t="s">
        <v>2034</v>
      </c>
      <c r="F268" t="s">
        <v>10</v>
      </c>
      <c r="G268" t="s">
        <v>2352</v>
      </c>
      <c r="H268" t="s">
        <v>120</v>
      </c>
      <c r="I268" t="e">
        <f>FIND("REV",Table_Query_from_m2mdata013[[#This Row],[fdescmemo]])</f>
        <v>#VALUE!</v>
      </c>
      <c r="J268" t="e">
        <f>FIND("REV",Table_Query_from_m2mdata013[[#This Row],[fdesc]])</f>
        <v>#VALUE!</v>
      </c>
      <c r="K268" t="e">
        <f>FIND("`REV",Table_Query_from_m2mdata013[[#This Row],[fdescmemo]])</f>
        <v>#VALUE!</v>
      </c>
      <c r="L268" t="e">
        <f>FIND("`REV",Table_Query_from_m2mdata013[[#This Row],[fdesc]])</f>
        <v>#VALUE!</v>
      </c>
      <c r="M268"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68" t="e">
        <f>IF(Table_Query_from_m2mdata013[[#This Row],[fpartrev]]="NS",Table_Query_from_m2mdata013[[#This Row],[SELECT]],Table_Query_from_m2mdata013[[#This Row],[fpartrev]])</f>
        <v>#VALUE!</v>
      </c>
      <c r="O268" s="2" t="str">
        <f>CONCATENATE("DMG ",Table_Query_from_m2mdata013[[#This Row],[fpartnoOriginal]])</f>
        <v>DMG REMAKE1</v>
      </c>
    </row>
    <row r="269" spans="1:15" x14ac:dyDescent="0.25">
      <c r="A269" t="s">
        <v>2219</v>
      </c>
      <c r="B269" t="s">
        <v>5</v>
      </c>
      <c r="C269">
        <v>1</v>
      </c>
      <c r="D269" t="s">
        <v>87</v>
      </c>
      <c r="E269" t="s">
        <v>2034</v>
      </c>
      <c r="F269" t="s">
        <v>10</v>
      </c>
      <c r="G269" t="s">
        <v>2220</v>
      </c>
      <c r="H269" t="s">
        <v>673</v>
      </c>
      <c r="I269" t="e">
        <f>FIND("REV",Table_Query_from_m2mdata013[[#This Row],[fdescmemo]])</f>
        <v>#VALUE!</v>
      </c>
      <c r="J269" t="e">
        <f>FIND("REV",Table_Query_from_m2mdata013[[#This Row],[fdesc]])</f>
        <v>#VALUE!</v>
      </c>
      <c r="K269" t="e">
        <f>FIND("`REV",Table_Query_from_m2mdata013[[#This Row],[fdescmemo]])</f>
        <v>#VALUE!</v>
      </c>
      <c r="L269" t="e">
        <f>FIND("`REV",Table_Query_from_m2mdata013[[#This Row],[fdesc]])</f>
        <v>#VALUE!</v>
      </c>
      <c r="M269"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69" t="e">
        <f>IF(Table_Query_from_m2mdata013[[#This Row],[fpartrev]]="NS",Table_Query_from_m2mdata013[[#This Row],[SELECT]],Table_Query_from_m2mdata013[[#This Row],[fpartrev]])</f>
        <v>#VALUE!</v>
      </c>
      <c r="O269" s="2" t="str">
        <f>CONCATENATE("DMG ",Table_Query_from_m2mdata013[[#This Row],[fpartnoOriginal]])</f>
        <v>DMG REMAKE2</v>
      </c>
    </row>
    <row r="270" spans="1:15" x14ac:dyDescent="0.25">
      <c r="A270" t="s">
        <v>3075</v>
      </c>
      <c r="B270" t="s">
        <v>5</v>
      </c>
      <c r="C270">
        <v>10</v>
      </c>
      <c r="D270" t="s">
        <v>87</v>
      </c>
      <c r="E270" t="s">
        <v>3076</v>
      </c>
      <c r="F270" t="s">
        <v>10</v>
      </c>
      <c r="G270" t="s">
        <v>3077</v>
      </c>
      <c r="H270" t="s">
        <v>2217</v>
      </c>
      <c r="I270">
        <f>FIND("REV",Table_Query_from_m2mdata013[[#This Row],[fdescmemo]])</f>
        <v>2</v>
      </c>
      <c r="J270">
        <f>FIND("REV",Table_Query_from_m2mdata013[[#This Row],[fdesc]])</f>
        <v>40</v>
      </c>
      <c r="K270">
        <f>FIND("`REV",Table_Query_from_m2mdata013[[#This Row],[fdescmemo]])</f>
        <v>1</v>
      </c>
      <c r="L270" t="e">
        <f>FIND("`REV",Table_Query_from_m2mdata013[[#This Row],[fdesc]])</f>
        <v>#VALUE!</v>
      </c>
      <c r="M27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270" t="str">
        <f>IF(Table_Query_from_m2mdata013[[#This Row],[fpartrev]]="NS",Table_Query_from_m2mdata013[[#This Row],[SELECT]],Table_Query_from_m2mdata013[[#This Row],[fpartrev]])</f>
        <v>003</v>
      </c>
      <c r="O270" s="2" t="str">
        <f>CONCATENATE("DMG ",Table_Query_from_m2mdata013[[#This Row],[fpartnoOriginal]])</f>
        <v>DMG SULL-1004-1403</v>
      </c>
    </row>
    <row r="271" spans="1:15" x14ac:dyDescent="0.25">
      <c r="A271" t="s">
        <v>2221</v>
      </c>
      <c r="B271" t="s">
        <v>5</v>
      </c>
      <c r="C271">
        <v>6</v>
      </c>
      <c r="D271" t="s">
        <v>87</v>
      </c>
      <c r="E271" t="s">
        <v>2223</v>
      </c>
      <c r="F271" t="s">
        <v>10</v>
      </c>
      <c r="G271" t="s">
        <v>2742</v>
      </c>
      <c r="H271" t="s">
        <v>2222</v>
      </c>
      <c r="I271">
        <f>FIND("REV",Table_Query_from_m2mdata013[[#This Row],[fdescmemo]])</f>
        <v>2</v>
      </c>
      <c r="J271">
        <f>FIND("REV",Table_Query_from_m2mdata013[[#This Row],[fdesc]])</f>
        <v>40</v>
      </c>
      <c r="K271">
        <f>FIND("`REV",Table_Query_from_m2mdata013[[#This Row],[fdescmemo]])</f>
        <v>1</v>
      </c>
      <c r="L271" t="e">
        <f>FIND("`REV",Table_Query_from_m2mdata013[[#This Row],[fdesc]])</f>
        <v>#VALUE!</v>
      </c>
      <c r="M27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271" t="str">
        <f>IF(Table_Query_from_m2mdata013[[#This Row],[fpartrev]]="NS",Table_Query_from_m2mdata013[[#This Row],[SELECT]],Table_Query_from_m2mdata013[[#This Row],[fpartrev]])</f>
        <v>001</v>
      </c>
      <c r="O271" s="2" t="str">
        <f>CONCATENATE("DMG ",Table_Query_from_m2mdata013[[#This Row],[fpartnoOriginal]])</f>
        <v>DMG SULL-1005-5603</v>
      </c>
    </row>
    <row r="272" spans="1:15" x14ac:dyDescent="0.25">
      <c r="A272" t="s">
        <v>2743</v>
      </c>
      <c r="B272" t="s">
        <v>231</v>
      </c>
      <c r="C272">
        <v>1</v>
      </c>
      <c r="D272" t="s">
        <v>87</v>
      </c>
      <c r="E272" t="s">
        <v>2222</v>
      </c>
      <c r="F272" t="s">
        <v>231</v>
      </c>
      <c r="G272" t="s">
        <v>2744</v>
      </c>
      <c r="H272" t="s">
        <v>323</v>
      </c>
      <c r="I272" t="e">
        <f>FIND("REV",Table_Query_from_m2mdata013[[#This Row],[fdescmemo]])</f>
        <v>#VALUE!</v>
      </c>
      <c r="J272" t="e">
        <f>FIND("REV",Table_Query_from_m2mdata013[[#This Row],[fdesc]])</f>
        <v>#VALUE!</v>
      </c>
      <c r="K272" t="e">
        <f>FIND("`REV",Table_Query_from_m2mdata013[[#This Row],[fdescmemo]])</f>
        <v>#VALUE!</v>
      </c>
      <c r="L272" t="e">
        <f>FIND("`REV",Table_Query_from_m2mdata013[[#This Row],[fdesc]])</f>
        <v>#VALUE!</v>
      </c>
      <c r="M27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72" t="str">
        <f>IF(Table_Query_from_m2mdata013[[#This Row],[fpartrev]]="NS",Table_Query_from_m2mdata013[[#This Row],[SELECT]],Table_Query_from_m2mdata013[[#This Row],[fpartrev]])</f>
        <v>000</v>
      </c>
      <c r="O272" s="2" t="str">
        <f>CONCATENATE("DMG ",Table_Query_from_m2mdata013[[#This Row],[fpartnoOriginal]])</f>
        <v>DMG REWORK2</v>
      </c>
    </row>
    <row r="273" spans="1:15" x14ac:dyDescent="0.25">
      <c r="A273" t="s">
        <v>2404</v>
      </c>
      <c r="B273" t="s">
        <v>5</v>
      </c>
      <c r="C273">
        <v>6</v>
      </c>
      <c r="D273" t="s">
        <v>87</v>
      </c>
      <c r="E273" t="s">
        <v>2406</v>
      </c>
      <c r="F273" t="s">
        <v>10</v>
      </c>
      <c r="G273" t="s">
        <v>2407</v>
      </c>
      <c r="H273" t="s">
        <v>2405</v>
      </c>
      <c r="I273">
        <f>FIND("REV",Table_Query_from_m2mdata013[[#This Row],[fdescmemo]])</f>
        <v>2</v>
      </c>
      <c r="J273">
        <f>FIND("REV",Table_Query_from_m2mdata013[[#This Row],[fdesc]])</f>
        <v>45</v>
      </c>
      <c r="K273">
        <f>FIND("`REV",Table_Query_from_m2mdata013[[#This Row],[fdescmemo]])</f>
        <v>1</v>
      </c>
      <c r="L273" t="e">
        <f>FIND("`REV",Table_Query_from_m2mdata013[[#This Row],[fdesc]])</f>
        <v>#VALUE!</v>
      </c>
      <c r="M27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273" t="str">
        <f>IF(Table_Query_from_m2mdata013[[#This Row],[fpartrev]]="NS",Table_Query_from_m2mdata013[[#This Row],[SELECT]],Table_Query_from_m2mdata013[[#This Row],[fpartrev]])</f>
        <v>001</v>
      </c>
      <c r="O273" s="2" t="str">
        <f>CONCATENATE("DMG ",Table_Query_from_m2mdata013[[#This Row],[fpartnoOriginal]])</f>
        <v>DMG SULL-1005-5673</v>
      </c>
    </row>
    <row r="274" spans="1:15" x14ac:dyDescent="0.25">
      <c r="A274" t="s">
        <v>2745</v>
      </c>
      <c r="B274" t="s">
        <v>5</v>
      </c>
      <c r="C274">
        <v>1</v>
      </c>
      <c r="D274" t="s">
        <v>87</v>
      </c>
      <c r="E274" t="s">
        <v>2405</v>
      </c>
      <c r="F274" t="s">
        <v>10</v>
      </c>
      <c r="G274" t="s">
        <v>2727</v>
      </c>
      <c r="H274" t="s">
        <v>121</v>
      </c>
      <c r="I274" t="e">
        <f>FIND("REV",Table_Query_from_m2mdata013[[#This Row],[fdescmemo]])</f>
        <v>#VALUE!</v>
      </c>
      <c r="J274" t="e">
        <f>FIND("REV",Table_Query_from_m2mdata013[[#This Row],[fdesc]])</f>
        <v>#VALUE!</v>
      </c>
      <c r="K274" t="e">
        <f>FIND("`REV",Table_Query_from_m2mdata013[[#This Row],[fdescmemo]])</f>
        <v>#VALUE!</v>
      </c>
      <c r="L274" t="e">
        <f>FIND("`REV",Table_Query_from_m2mdata013[[#This Row],[fdesc]])</f>
        <v>#VALUE!</v>
      </c>
      <c r="M274"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74" t="e">
        <f>IF(Table_Query_from_m2mdata013[[#This Row],[fpartrev]]="NS",Table_Query_from_m2mdata013[[#This Row],[SELECT]],Table_Query_from_m2mdata013[[#This Row],[fpartrev]])</f>
        <v>#VALUE!</v>
      </c>
      <c r="O274" s="2" t="str">
        <f>CONCATENATE("DMG ",Table_Query_from_m2mdata013[[#This Row],[fpartnoOriginal]])</f>
        <v>DMG REWORK1</v>
      </c>
    </row>
    <row r="275" spans="1:15" x14ac:dyDescent="0.25">
      <c r="A275" t="s">
        <v>2224</v>
      </c>
      <c r="B275" t="s">
        <v>5</v>
      </c>
      <c r="C275">
        <v>10</v>
      </c>
      <c r="D275" t="s">
        <v>6</v>
      </c>
      <c r="E275" t="s">
        <v>2226</v>
      </c>
      <c r="F275" t="s">
        <v>10</v>
      </c>
      <c r="G275" t="s">
        <v>3757</v>
      </c>
      <c r="H275" t="s">
        <v>2225</v>
      </c>
      <c r="I275">
        <f>FIND("REV",Table_Query_from_m2mdata013[[#This Row],[fdescmemo]])</f>
        <v>2</v>
      </c>
      <c r="J275">
        <f>FIND("REV",Table_Query_from_m2mdata013[[#This Row],[fdesc]])</f>
        <v>46</v>
      </c>
      <c r="K275">
        <f>FIND("`REV",Table_Query_from_m2mdata013[[#This Row],[fdescmemo]])</f>
        <v>1</v>
      </c>
      <c r="L275" t="e">
        <f>FIND("`REV",Table_Query_from_m2mdata013[[#This Row],[fdesc]])</f>
        <v>#VALUE!</v>
      </c>
      <c r="M27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275" t="str">
        <f>IF(Table_Query_from_m2mdata013[[#This Row],[fpartrev]]="NS",Table_Query_from_m2mdata013[[#This Row],[SELECT]],Table_Query_from_m2mdata013[[#This Row],[fpartrev]])</f>
        <v>002</v>
      </c>
      <c r="O275" s="2" t="str">
        <f>CONCATENATE("DMG ",Table_Query_from_m2mdata013[[#This Row],[fpartnoOriginal]])</f>
        <v>DMG SULL-I-02250230-580</v>
      </c>
    </row>
    <row r="276" spans="1:15" x14ac:dyDescent="0.25">
      <c r="A276" t="s">
        <v>2408</v>
      </c>
      <c r="B276" t="s">
        <v>231</v>
      </c>
      <c r="C276">
        <v>1</v>
      </c>
      <c r="D276" t="s">
        <v>88</v>
      </c>
      <c r="E276" t="s">
        <v>2225</v>
      </c>
      <c r="F276" t="s">
        <v>231</v>
      </c>
      <c r="G276" t="s">
        <v>2409</v>
      </c>
      <c r="H276" t="s">
        <v>121</v>
      </c>
      <c r="I276" t="e">
        <f>FIND("REV",Table_Query_from_m2mdata013[[#This Row],[fdescmemo]])</f>
        <v>#VALUE!</v>
      </c>
      <c r="J276" t="e">
        <f>FIND("REV",Table_Query_from_m2mdata013[[#This Row],[fdesc]])</f>
        <v>#VALUE!</v>
      </c>
      <c r="K276" t="e">
        <f>FIND("`REV",Table_Query_from_m2mdata013[[#This Row],[fdescmemo]])</f>
        <v>#VALUE!</v>
      </c>
      <c r="L276" t="e">
        <f>FIND("`REV",Table_Query_from_m2mdata013[[#This Row],[fdesc]])</f>
        <v>#VALUE!</v>
      </c>
      <c r="M276"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76" t="str">
        <f>IF(Table_Query_from_m2mdata013[[#This Row],[fpartrev]]="NS",Table_Query_from_m2mdata013[[#This Row],[SELECT]],Table_Query_from_m2mdata013[[#This Row],[fpartrev]])</f>
        <v>000</v>
      </c>
      <c r="O276" s="2" t="str">
        <f>CONCATENATE("DMG ",Table_Query_from_m2mdata013[[#This Row],[fpartnoOriginal]])</f>
        <v>DMG REWORK1</v>
      </c>
    </row>
    <row r="277" spans="1:15" x14ac:dyDescent="0.25">
      <c r="A277" t="s">
        <v>3335</v>
      </c>
      <c r="B277" t="s">
        <v>5</v>
      </c>
      <c r="C277">
        <v>1</v>
      </c>
      <c r="D277" t="s">
        <v>6</v>
      </c>
      <c r="E277" t="s">
        <v>2225</v>
      </c>
      <c r="F277" t="s">
        <v>10</v>
      </c>
      <c r="G277" t="s">
        <v>3336</v>
      </c>
      <c r="H277" t="s">
        <v>1663</v>
      </c>
      <c r="I277" t="e">
        <f>FIND("REV",Table_Query_from_m2mdata013[[#This Row],[fdescmemo]])</f>
        <v>#VALUE!</v>
      </c>
      <c r="J277" t="e">
        <f>FIND("REV",Table_Query_from_m2mdata013[[#This Row],[fdesc]])</f>
        <v>#VALUE!</v>
      </c>
      <c r="K277" t="e">
        <f>FIND("`REV",Table_Query_from_m2mdata013[[#This Row],[fdescmemo]])</f>
        <v>#VALUE!</v>
      </c>
      <c r="L277" t="e">
        <f>FIND("`REV",Table_Query_from_m2mdata013[[#This Row],[fdesc]])</f>
        <v>#VALUE!</v>
      </c>
      <c r="M277"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77" t="e">
        <f>IF(Table_Query_from_m2mdata013[[#This Row],[fpartrev]]="NS",Table_Query_from_m2mdata013[[#This Row],[SELECT]],Table_Query_from_m2mdata013[[#This Row],[fpartrev]])</f>
        <v>#VALUE!</v>
      </c>
      <c r="O277" s="2" t="str">
        <f>CONCATENATE("DMG ",Table_Query_from_m2mdata013[[#This Row],[fpartnoOriginal]])</f>
        <v>DMG REWORK3</v>
      </c>
    </row>
    <row r="278" spans="1:15" x14ac:dyDescent="0.25">
      <c r="A278" t="s">
        <v>1534</v>
      </c>
      <c r="B278" t="s">
        <v>5</v>
      </c>
      <c r="C278">
        <v>20</v>
      </c>
      <c r="D278" t="s">
        <v>87</v>
      </c>
      <c r="E278" t="s">
        <v>1535</v>
      </c>
      <c r="F278" t="s">
        <v>10</v>
      </c>
      <c r="G278" t="s">
        <v>1457</v>
      </c>
      <c r="H278" t="s">
        <v>1315</v>
      </c>
      <c r="I278">
        <f>FIND("REV",Table_Query_from_m2mdata013[[#This Row],[fdescmemo]])</f>
        <v>2</v>
      </c>
      <c r="J278">
        <f>FIND("REV",Table_Query_from_m2mdata013[[#This Row],[fdesc]])</f>
        <v>20</v>
      </c>
      <c r="K278">
        <f>FIND("`REV",Table_Query_from_m2mdata013[[#This Row],[fdescmemo]])</f>
        <v>1</v>
      </c>
      <c r="L278" t="e">
        <f>FIND("`REV",Table_Query_from_m2mdata013[[#This Row],[fdesc]])</f>
        <v>#VALUE!</v>
      </c>
      <c r="M27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278" t="str">
        <f>IF(Table_Query_from_m2mdata013[[#This Row],[fpartrev]]="NS",Table_Query_from_m2mdata013[[#This Row],[SELECT]],Table_Query_from_m2mdata013[[#This Row],[fpartrev]])</f>
        <v>014</v>
      </c>
      <c r="O278" s="2" t="str">
        <f>CONCATENATE("DMG ",Table_Query_from_m2mdata013[[#This Row],[fpartnoOriginal]])</f>
        <v>DMG SULL-02250214-300</v>
      </c>
    </row>
    <row r="279" spans="1:15" x14ac:dyDescent="0.25">
      <c r="A279" t="s">
        <v>2982</v>
      </c>
      <c r="B279" t="s">
        <v>5</v>
      </c>
      <c r="C279">
        <v>20</v>
      </c>
      <c r="D279" t="s">
        <v>6</v>
      </c>
      <c r="E279" t="s">
        <v>2983</v>
      </c>
      <c r="F279" t="s">
        <v>10</v>
      </c>
      <c r="G279" t="s">
        <v>1457</v>
      </c>
      <c r="H279" t="s">
        <v>1315</v>
      </c>
      <c r="I279">
        <f>FIND("REV",Table_Query_from_m2mdata013[[#This Row],[fdescmemo]])</f>
        <v>2</v>
      </c>
      <c r="J279">
        <f>FIND("REV",Table_Query_from_m2mdata013[[#This Row],[fdesc]])</f>
        <v>20</v>
      </c>
      <c r="K279">
        <f>FIND("`REV",Table_Query_from_m2mdata013[[#This Row],[fdescmemo]])</f>
        <v>1</v>
      </c>
      <c r="L279" t="e">
        <f>FIND("`REV",Table_Query_from_m2mdata013[[#This Row],[fdesc]])</f>
        <v>#VALUE!</v>
      </c>
      <c r="M27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279" t="str">
        <f>IF(Table_Query_from_m2mdata013[[#This Row],[fpartrev]]="NS",Table_Query_from_m2mdata013[[#This Row],[SELECT]],Table_Query_from_m2mdata013[[#This Row],[fpartrev]])</f>
        <v>014</v>
      </c>
      <c r="O279" s="2" t="str">
        <f>CONCATENATE("DMG ",Table_Query_from_m2mdata013[[#This Row],[fpartnoOriginal]])</f>
        <v>DMG SULL-02250214-300</v>
      </c>
    </row>
    <row r="280" spans="1:15" x14ac:dyDescent="0.25">
      <c r="A280" t="s">
        <v>2748</v>
      </c>
      <c r="B280" t="s">
        <v>12</v>
      </c>
      <c r="C280">
        <v>10</v>
      </c>
      <c r="D280" t="s">
        <v>6</v>
      </c>
      <c r="E280" t="s">
        <v>2750</v>
      </c>
      <c r="F280" t="s">
        <v>12</v>
      </c>
      <c r="G280" t="s">
        <v>2751</v>
      </c>
      <c r="H280" t="s">
        <v>2749</v>
      </c>
      <c r="I280" t="e">
        <f>FIND("REV",Table_Query_from_m2mdata013[[#This Row],[fdescmemo]])</f>
        <v>#VALUE!</v>
      </c>
      <c r="J280">
        <f>FIND("REV",Table_Query_from_m2mdata013[[#This Row],[fdesc]])</f>
        <v>48</v>
      </c>
      <c r="K280" t="e">
        <f>FIND("`REV",Table_Query_from_m2mdata013[[#This Row],[fdescmemo]])</f>
        <v>#VALUE!</v>
      </c>
      <c r="L280" t="e">
        <f>FIND("`REV",Table_Query_from_m2mdata013[[#This Row],[fdesc]])</f>
        <v>#VALUE!</v>
      </c>
      <c r="M28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80" t="str">
        <f>IF(Table_Query_from_m2mdata013[[#This Row],[fpartrev]]="NS",Table_Query_from_m2mdata013[[#This Row],[SELECT]],Table_Query_from_m2mdata013[[#This Row],[fpartrev]])</f>
        <v>10</v>
      </c>
      <c r="O280" s="2" t="str">
        <f>CONCATENATE("DMG ",Table_Query_from_m2mdata013[[#This Row],[fpartnoOriginal]])</f>
        <v>DMG SULL-02250134-135</v>
      </c>
    </row>
    <row r="281" spans="1:15" x14ac:dyDescent="0.25">
      <c r="A281" t="s">
        <v>1536</v>
      </c>
      <c r="B281" t="s">
        <v>5</v>
      </c>
      <c r="C281">
        <v>20</v>
      </c>
      <c r="D281" t="s">
        <v>87</v>
      </c>
      <c r="E281" t="s">
        <v>1535</v>
      </c>
      <c r="F281" t="s">
        <v>10</v>
      </c>
      <c r="G281" t="s">
        <v>1457</v>
      </c>
      <c r="H281" t="s">
        <v>1315</v>
      </c>
      <c r="I281">
        <f>FIND("REV",Table_Query_from_m2mdata013[[#This Row],[fdescmemo]])</f>
        <v>2</v>
      </c>
      <c r="J281">
        <f>FIND("REV",Table_Query_from_m2mdata013[[#This Row],[fdesc]])</f>
        <v>20</v>
      </c>
      <c r="K281">
        <f>FIND("`REV",Table_Query_from_m2mdata013[[#This Row],[fdescmemo]])</f>
        <v>1</v>
      </c>
      <c r="L281" t="e">
        <f>FIND("`REV",Table_Query_from_m2mdata013[[#This Row],[fdesc]])</f>
        <v>#VALUE!</v>
      </c>
      <c r="M28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281" t="str">
        <f>IF(Table_Query_from_m2mdata013[[#This Row],[fpartrev]]="NS",Table_Query_from_m2mdata013[[#This Row],[SELECT]],Table_Query_from_m2mdata013[[#This Row],[fpartrev]])</f>
        <v>014</v>
      </c>
      <c r="O281" s="2" t="str">
        <f>CONCATENATE("DMG ",Table_Query_from_m2mdata013[[#This Row],[fpartnoOriginal]])</f>
        <v>DMG SULL-02250214-300</v>
      </c>
    </row>
    <row r="282" spans="1:15" x14ac:dyDescent="0.25">
      <c r="A282" t="s">
        <v>1537</v>
      </c>
      <c r="B282" t="s">
        <v>5</v>
      </c>
      <c r="C282">
        <v>20</v>
      </c>
      <c r="D282" t="s">
        <v>87</v>
      </c>
      <c r="E282" t="s">
        <v>1535</v>
      </c>
      <c r="F282" t="s">
        <v>10</v>
      </c>
      <c r="G282" t="s">
        <v>1457</v>
      </c>
      <c r="H282" t="s">
        <v>1315</v>
      </c>
      <c r="I282">
        <f>FIND("REV",Table_Query_from_m2mdata013[[#This Row],[fdescmemo]])</f>
        <v>2</v>
      </c>
      <c r="J282">
        <f>FIND("REV",Table_Query_from_m2mdata013[[#This Row],[fdesc]])</f>
        <v>20</v>
      </c>
      <c r="K282">
        <f>FIND("`REV",Table_Query_from_m2mdata013[[#This Row],[fdescmemo]])</f>
        <v>1</v>
      </c>
      <c r="L282" t="e">
        <f>FIND("`REV",Table_Query_from_m2mdata013[[#This Row],[fdesc]])</f>
        <v>#VALUE!</v>
      </c>
      <c r="M28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282" t="str">
        <f>IF(Table_Query_from_m2mdata013[[#This Row],[fpartrev]]="NS",Table_Query_from_m2mdata013[[#This Row],[SELECT]],Table_Query_from_m2mdata013[[#This Row],[fpartrev]])</f>
        <v>014</v>
      </c>
      <c r="O282" s="2" t="str">
        <f>CONCATENATE("DMG ",Table_Query_from_m2mdata013[[#This Row],[fpartnoOriginal]])</f>
        <v>DMG SULL-02250214-300</v>
      </c>
    </row>
    <row r="283" spans="1:15" x14ac:dyDescent="0.25">
      <c r="A283" t="s">
        <v>3498</v>
      </c>
      <c r="B283" t="s">
        <v>5</v>
      </c>
      <c r="C283">
        <v>8</v>
      </c>
      <c r="D283" t="s">
        <v>6</v>
      </c>
      <c r="E283" t="s">
        <v>2754</v>
      </c>
      <c r="F283" t="s">
        <v>10</v>
      </c>
      <c r="G283" t="s">
        <v>3078</v>
      </c>
      <c r="H283" t="s">
        <v>2753</v>
      </c>
      <c r="I283">
        <f>FIND("REV",Table_Query_from_m2mdata013[[#This Row],[fdescmemo]])</f>
        <v>54</v>
      </c>
      <c r="J283">
        <f>FIND("REV",Table_Query_from_m2mdata013[[#This Row],[fdesc]])</f>
        <v>31</v>
      </c>
      <c r="K283" t="e">
        <f>FIND("`REV",Table_Query_from_m2mdata013[[#This Row],[fdescmemo]])</f>
        <v>#VALUE!</v>
      </c>
      <c r="L283" t="e">
        <f>FIND("`REV",Table_Query_from_m2mdata013[[#This Row],[fdesc]])</f>
        <v>#VALUE!</v>
      </c>
      <c r="M28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83" t="str">
        <f>IF(Table_Query_from_m2mdata013[[#This Row],[fpartrev]]="NS",Table_Query_from_m2mdata013[[#This Row],[SELECT]],Table_Query_from_m2mdata013[[#This Row],[fpartrev]])</f>
        <v xml:space="preserve"> 10</v>
      </c>
      <c r="O283" s="2" t="str">
        <f>CONCATENATE("DMG ",Table_Query_from_m2mdata013[[#This Row],[fpartnoOriginal]])</f>
        <v>DMG SULL-02250234-047</v>
      </c>
    </row>
    <row r="284" spans="1:15" x14ac:dyDescent="0.25">
      <c r="A284" t="s">
        <v>3499</v>
      </c>
      <c r="B284" t="s">
        <v>5</v>
      </c>
      <c r="C284">
        <v>8</v>
      </c>
      <c r="D284" t="s">
        <v>6</v>
      </c>
      <c r="E284" t="s">
        <v>2754</v>
      </c>
      <c r="F284" t="s">
        <v>10</v>
      </c>
      <c r="G284" t="s">
        <v>3078</v>
      </c>
      <c r="H284" t="s">
        <v>2753</v>
      </c>
      <c r="I284">
        <f>FIND("REV",Table_Query_from_m2mdata013[[#This Row],[fdescmemo]])</f>
        <v>54</v>
      </c>
      <c r="J284">
        <f>FIND("REV",Table_Query_from_m2mdata013[[#This Row],[fdesc]])</f>
        <v>31</v>
      </c>
      <c r="K284" t="e">
        <f>FIND("`REV",Table_Query_from_m2mdata013[[#This Row],[fdescmemo]])</f>
        <v>#VALUE!</v>
      </c>
      <c r="L284" t="e">
        <f>FIND("`REV",Table_Query_from_m2mdata013[[#This Row],[fdesc]])</f>
        <v>#VALUE!</v>
      </c>
      <c r="M28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84" t="str">
        <f>IF(Table_Query_from_m2mdata013[[#This Row],[fpartrev]]="NS",Table_Query_from_m2mdata013[[#This Row],[SELECT]],Table_Query_from_m2mdata013[[#This Row],[fpartrev]])</f>
        <v xml:space="preserve"> 10</v>
      </c>
      <c r="O284" s="2" t="str">
        <f>CONCATENATE("DMG ",Table_Query_from_m2mdata013[[#This Row],[fpartnoOriginal]])</f>
        <v>DMG SULL-02250234-047</v>
      </c>
    </row>
    <row r="285" spans="1:15" x14ac:dyDescent="0.25">
      <c r="A285" t="s">
        <v>3500</v>
      </c>
      <c r="B285" t="s">
        <v>5</v>
      </c>
      <c r="C285">
        <v>8</v>
      </c>
      <c r="D285" t="s">
        <v>6</v>
      </c>
      <c r="E285" t="s">
        <v>2754</v>
      </c>
      <c r="F285" t="s">
        <v>10</v>
      </c>
      <c r="G285" t="s">
        <v>3078</v>
      </c>
      <c r="H285" t="s">
        <v>2753</v>
      </c>
      <c r="I285">
        <f>FIND("REV",Table_Query_from_m2mdata013[[#This Row],[fdescmemo]])</f>
        <v>54</v>
      </c>
      <c r="J285">
        <f>FIND("REV",Table_Query_from_m2mdata013[[#This Row],[fdesc]])</f>
        <v>31</v>
      </c>
      <c r="K285" t="e">
        <f>FIND("`REV",Table_Query_from_m2mdata013[[#This Row],[fdescmemo]])</f>
        <v>#VALUE!</v>
      </c>
      <c r="L285" t="e">
        <f>FIND("`REV",Table_Query_from_m2mdata013[[#This Row],[fdesc]])</f>
        <v>#VALUE!</v>
      </c>
      <c r="M28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85" t="str">
        <f>IF(Table_Query_from_m2mdata013[[#This Row],[fpartrev]]="NS",Table_Query_from_m2mdata013[[#This Row],[SELECT]],Table_Query_from_m2mdata013[[#This Row],[fpartrev]])</f>
        <v xml:space="preserve"> 10</v>
      </c>
      <c r="O285" s="2" t="str">
        <f>CONCATENATE("DMG ",Table_Query_from_m2mdata013[[#This Row],[fpartnoOriginal]])</f>
        <v>DMG SULL-02250234-047</v>
      </c>
    </row>
    <row r="286" spans="1:15" x14ac:dyDescent="0.25">
      <c r="A286" t="s">
        <v>3337</v>
      </c>
      <c r="B286" t="s">
        <v>5</v>
      </c>
      <c r="C286">
        <v>8</v>
      </c>
      <c r="D286" t="s">
        <v>88</v>
      </c>
      <c r="E286" t="s">
        <v>2754</v>
      </c>
      <c r="F286" t="s">
        <v>10</v>
      </c>
      <c r="G286" t="s">
        <v>3338</v>
      </c>
      <c r="H286" t="s">
        <v>2753</v>
      </c>
      <c r="I286">
        <f>FIND("REV",Table_Query_from_m2mdata013[[#This Row],[fdescmemo]])</f>
        <v>54</v>
      </c>
      <c r="J286">
        <f>FIND("REV",Table_Query_from_m2mdata013[[#This Row],[fdesc]])</f>
        <v>31</v>
      </c>
      <c r="K286" t="e">
        <f>FIND("`REV",Table_Query_from_m2mdata013[[#This Row],[fdescmemo]])</f>
        <v>#VALUE!</v>
      </c>
      <c r="L286" t="e">
        <f>FIND("`REV",Table_Query_from_m2mdata013[[#This Row],[fdesc]])</f>
        <v>#VALUE!</v>
      </c>
      <c r="M28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86" t="str">
        <f>IF(Table_Query_from_m2mdata013[[#This Row],[fpartrev]]="NS",Table_Query_from_m2mdata013[[#This Row],[SELECT]],Table_Query_from_m2mdata013[[#This Row],[fpartrev]])</f>
        <v xml:space="preserve"> 10</v>
      </c>
      <c r="O286" s="2" t="str">
        <f>CONCATENATE("DMG ",Table_Query_from_m2mdata013[[#This Row],[fpartnoOriginal]])</f>
        <v>DMG SULL-02250234-047</v>
      </c>
    </row>
    <row r="287" spans="1:15" x14ac:dyDescent="0.25">
      <c r="A287" t="s">
        <v>3339</v>
      </c>
      <c r="B287" t="s">
        <v>5</v>
      </c>
      <c r="C287">
        <v>8</v>
      </c>
      <c r="D287" t="s">
        <v>88</v>
      </c>
      <c r="E287" t="s">
        <v>2754</v>
      </c>
      <c r="F287" t="s">
        <v>10</v>
      </c>
      <c r="G287" t="s">
        <v>3340</v>
      </c>
      <c r="H287" t="s">
        <v>2753</v>
      </c>
      <c r="I287">
        <f>FIND("REV",Table_Query_from_m2mdata013[[#This Row],[fdescmemo]])</f>
        <v>54</v>
      </c>
      <c r="J287">
        <f>FIND("REV",Table_Query_from_m2mdata013[[#This Row],[fdesc]])</f>
        <v>31</v>
      </c>
      <c r="K287" t="e">
        <f>FIND("`REV",Table_Query_from_m2mdata013[[#This Row],[fdescmemo]])</f>
        <v>#VALUE!</v>
      </c>
      <c r="L287" t="e">
        <f>FIND("`REV",Table_Query_from_m2mdata013[[#This Row],[fdesc]])</f>
        <v>#VALUE!</v>
      </c>
      <c r="M28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87" t="str">
        <f>IF(Table_Query_from_m2mdata013[[#This Row],[fpartrev]]="NS",Table_Query_from_m2mdata013[[#This Row],[SELECT]],Table_Query_from_m2mdata013[[#This Row],[fpartrev]])</f>
        <v xml:space="preserve"> 10</v>
      </c>
      <c r="O287" s="2" t="str">
        <f>CONCATENATE("DMG ",Table_Query_from_m2mdata013[[#This Row],[fpartnoOriginal]])</f>
        <v>DMG SULL-02250234-047</v>
      </c>
    </row>
    <row r="288" spans="1:15" x14ac:dyDescent="0.25">
      <c r="A288" t="s">
        <v>3341</v>
      </c>
      <c r="B288" t="s">
        <v>5</v>
      </c>
      <c r="C288">
        <v>8</v>
      </c>
      <c r="D288" t="s">
        <v>6</v>
      </c>
      <c r="E288" t="s">
        <v>3342</v>
      </c>
      <c r="F288" t="s">
        <v>10</v>
      </c>
      <c r="G288" t="s">
        <v>3343</v>
      </c>
      <c r="H288" t="s">
        <v>2753</v>
      </c>
      <c r="I288">
        <f>FIND("REV",Table_Query_from_m2mdata013[[#This Row],[fdescmemo]])</f>
        <v>54</v>
      </c>
      <c r="J288">
        <f>FIND("REV",Table_Query_from_m2mdata013[[#This Row],[fdesc]])</f>
        <v>31</v>
      </c>
      <c r="K288" t="e">
        <f>FIND("`REV",Table_Query_from_m2mdata013[[#This Row],[fdescmemo]])</f>
        <v>#VALUE!</v>
      </c>
      <c r="L288" t="e">
        <f>FIND("`REV",Table_Query_from_m2mdata013[[#This Row],[fdesc]])</f>
        <v>#VALUE!</v>
      </c>
      <c r="M28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88" t="str">
        <f>IF(Table_Query_from_m2mdata013[[#This Row],[fpartrev]]="NS",Table_Query_from_m2mdata013[[#This Row],[SELECT]],Table_Query_from_m2mdata013[[#This Row],[fpartrev]])</f>
        <v xml:space="preserve"> 10</v>
      </c>
      <c r="O288" s="2" t="str">
        <f>CONCATENATE("DMG ",Table_Query_from_m2mdata013[[#This Row],[fpartnoOriginal]])</f>
        <v>DMG SULL-02250234-047</v>
      </c>
    </row>
    <row r="289" spans="1:15" x14ac:dyDescent="0.25">
      <c r="A289" t="s">
        <v>2752</v>
      </c>
      <c r="B289" t="s">
        <v>5</v>
      </c>
      <c r="C289">
        <v>8</v>
      </c>
      <c r="D289" t="s">
        <v>87</v>
      </c>
      <c r="E289" t="s">
        <v>2754</v>
      </c>
      <c r="F289" t="s">
        <v>10</v>
      </c>
      <c r="G289" t="s">
        <v>3078</v>
      </c>
      <c r="H289" t="s">
        <v>2753</v>
      </c>
      <c r="I289">
        <f>FIND("REV",Table_Query_from_m2mdata013[[#This Row],[fdescmemo]])</f>
        <v>54</v>
      </c>
      <c r="J289">
        <f>FIND("REV",Table_Query_from_m2mdata013[[#This Row],[fdesc]])</f>
        <v>31</v>
      </c>
      <c r="K289" t="e">
        <f>FIND("`REV",Table_Query_from_m2mdata013[[#This Row],[fdescmemo]])</f>
        <v>#VALUE!</v>
      </c>
      <c r="L289" t="e">
        <f>FIND("`REV",Table_Query_from_m2mdata013[[#This Row],[fdesc]])</f>
        <v>#VALUE!</v>
      </c>
      <c r="M289"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89" t="str">
        <f>IF(Table_Query_from_m2mdata013[[#This Row],[fpartrev]]="NS",Table_Query_from_m2mdata013[[#This Row],[SELECT]],Table_Query_from_m2mdata013[[#This Row],[fpartrev]])</f>
        <v xml:space="preserve"> 10</v>
      </c>
      <c r="O289" s="2" t="str">
        <f>CONCATENATE("DMG ",Table_Query_from_m2mdata013[[#This Row],[fpartnoOriginal]])</f>
        <v>DMG SULL-02250234-047</v>
      </c>
    </row>
    <row r="290" spans="1:15" x14ac:dyDescent="0.25">
      <c r="A290" t="s">
        <v>2755</v>
      </c>
      <c r="B290" t="s">
        <v>5</v>
      </c>
      <c r="C290">
        <v>8</v>
      </c>
      <c r="D290" t="s">
        <v>87</v>
      </c>
      <c r="E290" t="s">
        <v>2754</v>
      </c>
      <c r="F290" t="s">
        <v>10</v>
      </c>
      <c r="G290" t="s">
        <v>3079</v>
      </c>
      <c r="H290" t="s">
        <v>2753</v>
      </c>
      <c r="I290">
        <f>FIND("REV",Table_Query_from_m2mdata013[[#This Row],[fdescmemo]])</f>
        <v>54</v>
      </c>
      <c r="J290">
        <f>FIND("REV",Table_Query_from_m2mdata013[[#This Row],[fdesc]])</f>
        <v>31</v>
      </c>
      <c r="K290" t="e">
        <f>FIND("`REV",Table_Query_from_m2mdata013[[#This Row],[fdescmemo]])</f>
        <v>#VALUE!</v>
      </c>
      <c r="L290" t="e">
        <f>FIND("`REV",Table_Query_from_m2mdata013[[#This Row],[fdesc]])</f>
        <v>#VALUE!</v>
      </c>
      <c r="M290"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90" t="str">
        <f>IF(Table_Query_from_m2mdata013[[#This Row],[fpartrev]]="NS",Table_Query_from_m2mdata013[[#This Row],[SELECT]],Table_Query_from_m2mdata013[[#This Row],[fpartrev]])</f>
        <v xml:space="preserve"> 10</v>
      </c>
      <c r="O290" s="2" t="str">
        <f>CONCATENATE("DMG ",Table_Query_from_m2mdata013[[#This Row],[fpartnoOriginal]])</f>
        <v>DMG SULL-02250234-047</v>
      </c>
    </row>
    <row r="291" spans="1:15" x14ac:dyDescent="0.25">
      <c r="A291" t="s">
        <v>2756</v>
      </c>
      <c r="B291" t="s">
        <v>5</v>
      </c>
      <c r="C291">
        <v>8</v>
      </c>
      <c r="D291" t="s">
        <v>88</v>
      </c>
      <c r="E291" t="s">
        <v>2754</v>
      </c>
      <c r="F291" t="s">
        <v>10</v>
      </c>
      <c r="G291" t="s">
        <v>3080</v>
      </c>
      <c r="H291" t="s">
        <v>2753</v>
      </c>
      <c r="I291">
        <f>FIND("REV",Table_Query_from_m2mdata013[[#This Row],[fdescmemo]])</f>
        <v>54</v>
      </c>
      <c r="J291">
        <f>FIND("REV",Table_Query_from_m2mdata013[[#This Row],[fdesc]])</f>
        <v>31</v>
      </c>
      <c r="K291" t="e">
        <f>FIND("`REV",Table_Query_from_m2mdata013[[#This Row],[fdescmemo]])</f>
        <v>#VALUE!</v>
      </c>
      <c r="L291" t="e">
        <f>FIND("`REV",Table_Query_from_m2mdata013[[#This Row],[fdesc]])</f>
        <v>#VALUE!</v>
      </c>
      <c r="M29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91" t="str">
        <f>IF(Table_Query_from_m2mdata013[[#This Row],[fpartrev]]="NS",Table_Query_from_m2mdata013[[#This Row],[SELECT]],Table_Query_from_m2mdata013[[#This Row],[fpartrev]])</f>
        <v xml:space="preserve"> 10</v>
      </c>
      <c r="O291" s="2" t="str">
        <f>CONCATENATE("DMG ",Table_Query_from_m2mdata013[[#This Row],[fpartnoOriginal]])</f>
        <v>DMG SULL-02250234-047</v>
      </c>
    </row>
    <row r="292" spans="1:15" x14ac:dyDescent="0.25">
      <c r="A292" t="s">
        <v>3501</v>
      </c>
      <c r="B292" t="s">
        <v>5</v>
      </c>
      <c r="C292">
        <v>10</v>
      </c>
      <c r="D292" t="s">
        <v>6</v>
      </c>
      <c r="E292" t="s">
        <v>3502</v>
      </c>
      <c r="F292" t="s">
        <v>10</v>
      </c>
      <c r="G292" t="s">
        <v>3078</v>
      </c>
      <c r="H292" t="s">
        <v>2753</v>
      </c>
      <c r="I292">
        <f>FIND("REV",Table_Query_from_m2mdata013[[#This Row],[fdescmemo]])</f>
        <v>54</v>
      </c>
      <c r="J292">
        <f>FIND("REV",Table_Query_from_m2mdata013[[#This Row],[fdesc]])</f>
        <v>31</v>
      </c>
      <c r="K292" t="e">
        <f>FIND("`REV",Table_Query_from_m2mdata013[[#This Row],[fdescmemo]])</f>
        <v>#VALUE!</v>
      </c>
      <c r="L292" t="e">
        <f>FIND("`REV",Table_Query_from_m2mdata013[[#This Row],[fdesc]])</f>
        <v>#VALUE!</v>
      </c>
      <c r="M29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92" t="str">
        <f>IF(Table_Query_from_m2mdata013[[#This Row],[fpartrev]]="NS",Table_Query_from_m2mdata013[[#This Row],[SELECT]],Table_Query_from_m2mdata013[[#This Row],[fpartrev]])</f>
        <v xml:space="preserve"> 10</v>
      </c>
      <c r="O292" s="2" t="str">
        <f>CONCATENATE("DMG ",Table_Query_from_m2mdata013[[#This Row],[fpartnoOriginal]])</f>
        <v>DMG SULL-02250234-047</v>
      </c>
    </row>
    <row r="293" spans="1:15" x14ac:dyDescent="0.25">
      <c r="A293" t="s">
        <v>3503</v>
      </c>
      <c r="B293" t="s">
        <v>5</v>
      </c>
      <c r="C293">
        <v>10</v>
      </c>
      <c r="D293" t="s">
        <v>6</v>
      </c>
      <c r="E293" t="s">
        <v>3504</v>
      </c>
      <c r="F293" t="s">
        <v>10</v>
      </c>
      <c r="G293" t="s">
        <v>3078</v>
      </c>
      <c r="H293" t="s">
        <v>2753</v>
      </c>
      <c r="I293">
        <f>FIND("REV",Table_Query_from_m2mdata013[[#This Row],[fdescmemo]])</f>
        <v>54</v>
      </c>
      <c r="J293">
        <f>FIND("REV",Table_Query_from_m2mdata013[[#This Row],[fdesc]])</f>
        <v>31</v>
      </c>
      <c r="K293" t="e">
        <f>FIND("`REV",Table_Query_from_m2mdata013[[#This Row],[fdescmemo]])</f>
        <v>#VALUE!</v>
      </c>
      <c r="L293" t="e">
        <f>FIND("`REV",Table_Query_from_m2mdata013[[#This Row],[fdesc]])</f>
        <v>#VALUE!</v>
      </c>
      <c r="M29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10</v>
      </c>
      <c r="N293" t="str">
        <f>IF(Table_Query_from_m2mdata013[[#This Row],[fpartrev]]="NS",Table_Query_from_m2mdata013[[#This Row],[SELECT]],Table_Query_from_m2mdata013[[#This Row],[fpartrev]])</f>
        <v xml:space="preserve"> 10</v>
      </c>
      <c r="O293" s="2" t="str">
        <f>CONCATENATE("DMG ",Table_Query_from_m2mdata013[[#This Row],[fpartnoOriginal]])</f>
        <v>DMG SULL-02250234-047</v>
      </c>
    </row>
    <row r="294" spans="1:15" x14ac:dyDescent="0.25">
      <c r="A294" t="s">
        <v>2036</v>
      </c>
      <c r="B294" t="s">
        <v>5</v>
      </c>
      <c r="C294">
        <v>4</v>
      </c>
      <c r="D294" t="s">
        <v>87</v>
      </c>
      <c r="E294" t="s">
        <v>2038</v>
      </c>
      <c r="F294" t="s">
        <v>10</v>
      </c>
      <c r="G294" t="s">
        <v>104</v>
      </c>
      <c r="H294" t="s">
        <v>2037</v>
      </c>
      <c r="I294">
        <f>FIND("REV",Table_Query_from_m2mdata013[[#This Row],[fdescmemo]])</f>
        <v>2</v>
      </c>
      <c r="J294" t="e">
        <f>FIND("REV",Table_Query_from_m2mdata013[[#This Row],[fdesc]])</f>
        <v>#VALUE!</v>
      </c>
      <c r="K294">
        <f>FIND("`REV",Table_Query_from_m2mdata013[[#This Row],[fdescmemo]])</f>
        <v>1</v>
      </c>
      <c r="L294" t="e">
        <f>FIND("`REV",Table_Query_from_m2mdata013[[#This Row],[fdesc]])</f>
        <v>#VALUE!</v>
      </c>
      <c r="M29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94" t="str">
        <f>IF(Table_Query_from_m2mdata013[[#This Row],[fpartrev]]="NS",Table_Query_from_m2mdata013[[#This Row],[SELECT]],Table_Query_from_m2mdata013[[#This Row],[fpartrev]])</f>
        <v>000</v>
      </c>
      <c r="O294" s="2" t="str">
        <f>CONCATENATE("DMG ",Table_Query_from_m2mdata013[[#This Row],[fpartnoOriginal]])</f>
        <v>DMG DMG-WR-ELB-W10</v>
      </c>
    </row>
    <row r="295" spans="1:15" x14ac:dyDescent="0.25">
      <c r="A295" t="s">
        <v>1799</v>
      </c>
      <c r="B295" t="s">
        <v>5</v>
      </c>
      <c r="C295">
        <v>1</v>
      </c>
      <c r="D295" t="s">
        <v>87</v>
      </c>
      <c r="E295" t="s">
        <v>1801</v>
      </c>
      <c r="F295" t="s">
        <v>10</v>
      </c>
      <c r="G295" t="s">
        <v>1802</v>
      </c>
      <c r="H295" t="s">
        <v>1800</v>
      </c>
      <c r="I295" t="e">
        <f>FIND("REV",Table_Query_from_m2mdata013[[#This Row],[fdescmemo]])</f>
        <v>#VALUE!</v>
      </c>
      <c r="J295" t="e">
        <f>FIND("REV",Table_Query_from_m2mdata013[[#This Row],[fdesc]])</f>
        <v>#VALUE!</v>
      </c>
      <c r="K295" t="e">
        <f>FIND("`REV",Table_Query_from_m2mdata013[[#This Row],[fdescmemo]])</f>
        <v>#VALUE!</v>
      </c>
      <c r="L295" t="e">
        <f>FIND("`REV",Table_Query_from_m2mdata013[[#This Row],[fdesc]])</f>
        <v>#VALUE!</v>
      </c>
      <c r="M295"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95" t="e">
        <f>IF(Table_Query_from_m2mdata013[[#This Row],[fpartrev]]="NS",Table_Query_from_m2mdata013[[#This Row],[SELECT]],Table_Query_from_m2mdata013[[#This Row],[fpartrev]])</f>
        <v>#VALUE!</v>
      </c>
      <c r="O295" s="2" t="str">
        <f>CONCATENATE("DMG ",Table_Query_from_m2mdata013[[#This Row],[fpartnoOriginal]])</f>
        <v>DMG R&amp;D FOR DMG-WR-ELB-W10</v>
      </c>
    </row>
    <row r="296" spans="1:15" x14ac:dyDescent="0.25">
      <c r="A296" t="s">
        <v>2227</v>
      </c>
      <c r="B296" t="s">
        <v>5</v>
      </c>
      <c r="C296">
        <v>2</v>
      </c>
      <c r="D296" t="s">
        <v>87</v>
      </c>
      <c r="E296" t="s">
        <v>2229</v>
      </c>
      <c r="F296" t="s">
        <v>10</v>
      </c>
      <c r="G296" t="s">
        <v>104</v>
      </c>
      <c r="H296" t="s">
        <v>2228</v>
      </c>
      <c r="I296">
        <f>FIND("REV",Table_Query_from_m2mdata013[[#This Row],[fdescmemo]])</f>
        <v>2</v>
      </c>
      <c r="J296" t="e">
        <f>FIND("REV",Table_Query_from_m2mdata013[[#This Row],[fdesc]])</f>
        <v>#VALUE!</v>
      </c>
      <c r="K296">
        <f>FIND("`REV",Table_Query_from_m2mdata013[[#This Row],[fdescmemo]])</f>
        <v>1</v>
      </c>
      <c r="L296" t="e">
        <f>FIND("`REV",Table_Query_from_m2mdata013[[#This Row],[fdesc]])</f>
        <v>#VALUE!</v>
      </c>
      <c r="M29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96" t="str">
        <f>IF(Table_Query_from_m2mdata013[[#This Row],[fpartrev]]="NS",Table_Query_from_m2mdata013[[#This Row],[SELECT]],Table_Query_from_m2mdata013[[#This Row],[fpartrev]])</f>
        <v>000</v>
      </c>
      <c r="O296" s="2" t="str">
        <f>CONCATENATE("DMG ",Table_Query_from_m2mdata013[[#This Row],[fpartnoOriginal]])</f>
        <v>DMG B044206-07 SIDE</v>
      </c>
    </row>
    <row r="297" spans="1:15" x14ac:dyDescent="0.25">
      <c r="A297" t="s">
        <v>2230</v>
      </c>
      <c r="B297" t="s">
        <v>5</v>
      </c>
      <c r="C297">
        <v>2</v>
      </c>
      <c r="D297" t="s">
        <v>87</v>
      </c>
      <c r="E297" t="s">
        <v>2231</v>
      </c>
      <c r="F297" t="s">
        <v>10</v>
      </c>
      <c r="G297" t="s">
        <v>104</v>
      </c>
      <c r="H297" t="s">
        <v>2228</v>
      </c>
      <c r="I297">
        <f>FIND("REV",Table_Query_from_m2mdata013[[#This Row],[fdescmemo]])</f>
        <v>2</v>
      </c>
      <c r="J297" t="e">
        <f>FIND("REV",Table_Query_from_m2mdata013[[#This Row],[fdesc]])</f>
        <v>#VALUE!</v>
      </c>
      <c r="K297">
        <f>FIND("`REV",Table_Query_from_m2mdata013[[#This Row],[fdescmemo]])</f>
        <v>1</v>
      </c>
      <c r="L297" t="e">
        <f>FIND("`REV",Table_Query_from_m2mdata013[[#This Row],[fdesc]])</f>
        <v>#VALUE!</v>
      </c>
      <c r="M29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97" t="str">
        <f>IF(Table_Query_from_m2mdata013[[#This Row],[fpartrev]]="NS",Table_Query_from_m2mdata013[[#This Row],[SELECT]],Table_Query_from_m2mdata013[[#This Row],[fpartrev]])</f>
        <v>000</v>
      </c>
      <c r="O297" s="2" t="str">
        <f>CONCATENATE("DMG ",Table_Query_from_m2mdata013[[#This Row],[fpartnoOriginal]])</f>
        <v>DMG B044206-07 SIDE</v>
      </c>
    </row>
    <row r="298" spans="1:15" x14ac:dyDescent="0.25">
      <c r="A298" t="s">
        <v>2757</v>
      </c>
      <c r="B298" t="s">
        <v>5</v>
      </c>
      <c r="C298">
        <v>8</v>
      </c>
      <c r="D298" t="s">
        <v>87</v>
      </c>
      <c r="E298" t="s">
        <v>2759</v>
      </c>
      <c r="F298" t="s">
        <v>10</v>
      </c>
      <c r="G298" t="s">
        <v>104</v>
      </c>
      <c r="H298" t="s">
        <v>2758</v>
      </c>
      <c r="I298">
        <f>FIND("REV",Table_Query_from_m2mdata013[[#This Row],[fdescmemo]])</f>
        <v>2</v>
      </c>
      <c r="J298">
        <f>FIND("REV",Table_Query_from_m2mdata013[[#This Row],[fdesc]])</f>
        <v>52</v>
      </c>
      <c r="K298">
        <f>FIND("`REV",Table_Query_from_m2mdata013[[#This Row],[fdescmemo]])</f>
        <v>1</v>
      </c>
      <c r="L298" t="e">
        <f>FIND("`REV",Table_Query_from_m2mdata013[[#This Row],[fdesc]])</f>
        <v>#VALUE!</v>
      </c>
      <c r="M29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298" t="str">
        <f>IF(Table_Query_from_m2mdata013[[#This Row],[fpartrev]]="NS",Table_Query_from_m2mdata013[[#This Row],[SELECT]],Table_Query_from_m2mdata013[[#This Row],[fpartrev]])</f>
        <v>000</v>
      </c>
      <c r="O298" s="2" t="str">
        <f>CONCATENATE("DMG ",Table_Query_from_m2mdata013[[#This Row],[fpartnoOriginal]])</f>
        <v>DMG GSTN-4193875</v>
      </c>
    </row>
    <row r="299" spans="1:15" x14ac:dyDescent="0.25">
      <c r="A299" t="s">
        <v>2760</v>
      </c>
      <c r="B299" t="s">
        <v>5</v>
      </c>
      <c r="C299">
        <v>1</v>
      </c>
      <c r="D299" t="s">
        <v>87</v>
      </c>
      <c r="E299" t="s">
        <v>2758</v>
      </c>
      <c r="F299" t="s">
        <v>10</v>
      </c>
      <c r="G299" t="s">
        <v>2761</v>
      </c>
      <c r="H299" t="s">
        <v>120</v>
      </c>
      <c r="I299" t="e">
        <f>FIND("REV",Table_Query_from_m2mdata013[[#This Row],[fdescmemo]])</f>
        <v>#VALUE!</v>
      </c>
      <c r="J299" t="e">
        <f>FIND("REV",Table_Query_from_m2mdata013[[#This Row],[fdesc]])</f>
        <v>#VALUE!</v>
      </c>
      <c r="K299" t="e">
        <f>FIND("`REV",Table_Query_from_m2mdata013[[#This Row],[fdescmemo]])</f>
        <v>#VALUE!</v>
      </c>
      <c r="L299" t="e">
        <f>FIND("`REV",Table_Query_from_m2mdata013[[#This Row],[fdesc]])</f>
        <v>#VALUE!</v>
      </c>
      <c r="M299"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99" t="e">
        <f>IF(Table_Query_from_m2mdata013[[#This Row],[fpartrev]]="NS",Table_Query_from_m2mdata013[[#This Row],[SELECT]],Table_Query_from_m2mdata013[[#This Row],[fpartrev]])</f>
        <v>#VALUE!</v>
      </c>
      <c r="O299" s="2" t="str">
        <f>CONCATENATE("DMG ",Table_Query_from_m2mdata013[[#This Row],[fpartnoOriginal]])</f>
        <v>DMG REMAKE1</v>
      </c>
    </row>
    <row r="300" spans="1:15" x14ac:dyDescent="0.25">
      <c r="A300" t="s">
        <v>2762</v>
      </c>
      <c r="B300" t="s">
        <v>5</v>
      </c>
      <c r="C300">
        <v>1</v>
      </c>
      <c r="D300" t="s">
        <v>87</v>
      </c>
      <c r="E300" t="s">
        <v>2758</v>
      </c>
      <c r="F300" t="s">
        <v>10</v>
      </c>
      <c r="G300" t="s">
        <v>2763</v>
      </c>
      <c r="H300" t="s">
        <v>673</v>
      </c>
      <c r="I300" t="e">
        <f>FIND("REV",Table_Query_from_m2mdata013[[#This Row],[fdescmemo]])</f>
        <v>#VALUE!</v>
      </c>
      <c r="J300" t="e">
        <f>FIND("REV",Table_Query_from_m2mdata013[[#This Row],[fdesc]])</f>
        <v>#VALUE!</v>
      </c>
      <c r="K300" t="e">
        <f>FIND("`REV",Table_Query_from_m2mdata013[[#This Row],[fdescmemo]])</f>
        <v>#VALUE!</v>
      </c>
      <c r="L300" t="e">
        <f>FIND("`REV",Table_Query_from_m2mdata013[[#This Row],[fdesc]])</f>
        <v>#VALUE!</v>
      </c>
      <c r="M300"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00" t="e">
        <f>IF(Table_Query_from_m2mdata013[[#This Row],[fpartrev]]="NS",Table_Query_from_m2mdata013[[#This Row],[SELECT]],Table_Query_from_m2mdata013[[#This Row],[fpartrev]])</f>
        <v>#VALUE!</v>
      </c>
      <c r="O300" s="2" t="str">
        <f>CONCATENATE("DMG ",Table_Query_from_m2mdata013[[#This Row],[fpartnoOriginal]])</f>
        <v>DMG REMAKE2</v>
      </c>
    </row>
    <row r="301" spans="1:15" x14ac:dyDescent="0.25">
      <c r="A301" t="s">
        <v>3344</v>
      </c>
      <c r="B301" t="s">
        <v>5</v>
      </c>
      <c r="C301">
        <v>10</v>
      </c>
      <c r="D301" t="s">
        <v>88</v>
      </c>
      <c r="E301" t="s">
        <v>3345</v>
      </c>
      <c r="F301" t="s">
        <v>10</v>
      </c>
      <c r="G301" t="s">
        <v>102</v>
      </c>
      <c r="H301" t="s">
        <v>746</v>
      </c>
      <c r="I301">
        <f>FIND("REV",Table_Query_from_m2mdata013[[#This Row],[fdescmemo]])</f>
        <v>2</v>
      </c>
      <c r="J301">
        <f>FIND("REV",Table_Query_from_m2mdata013[[#This Row],[fdesc]])</f>
        <v>49</v>
      </c>
      <c r="K301">
        <f>FIND("`REV",Table_Query_from_m2mdata013[[#This Row],[fdescmemo]])</f>
        <v>1</v>
      </c>
      <c r="L301" t="e">
        <f>FIND("`REV",Table_Query_from_m2mdata013[[#This Row],[fdesc]])</f>
        <v>#VALUE!</v>
      </c>
      <c r="M301"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301" t="str">
        <f>IF(Table_Query_from_m2mdata013[[#This Row],[fpartrev]]="NS",Table_Query_from_m2mdata013[[#This Row],[SELECT]],Table_Query_from_m2mdata013[[#This Row],[fpartrev]])</f>
        <v>001</v>
      </c>
      <c r="O301" s="2" t="str">
        <f>CONCATENATE("DMG ",Table_Query_from_m2mdata013[[#This Row],[fpartnoOriginal]])</f>
        <v>DMG SULL-1003-9835</v>
      </c>
    </row>
    <row r="302" spans="1:15" x14ac:dyDescent="0.25">
      <c r="A302" t="s">
        <v>3505</v>
      </c>
      <c r="B302" t="s">
        <v>5</v>
      </c>
      <c r="C302">
        <v>25</v>
      </c>
      <c r="D302" t="s">
        <v>88</v>
      </c>
      <c r="E302" t="s">
        <v>3506</v>
      </c>
      <c r="F302" t="s">
        <v>10</v>
      </c>
      <c r="G302" t="s">
        <v>366</v>
      </c>
      <c r="H302" t="s">
        <v>365</v>
      </c>
      <c r="I302">
        <f>FIND("REV",Table_Query_from_m2mdata013[[#This Row],[fdescmemo]])</f>
        <v>2</v>
      </c>
      <c r="J302">
        <f>FIND("REV",Table_Query_from_m2mdata013[[#This Row],[fdesc]])</f>
        <v>40</v>
      </c>
      <c r="K302">
        <f>FIND("`REV",Table_Query_from_m2mdata013[[#This Row],[fdescmemo]])</f>
        <v>1</v>
      </c>
      <c r="L302" t="e">
        <f>FIND("`REV",Table_Query_from_m2mdata013[[#This Row],[fdesc]])</f>
        <v>#VALUE!</v>
      </c>
      <c r="M30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-.4</v>
      </c>
      <c r="N302" t="str">
        <f>IF(Table_Query_from_m2mdata013[[#This Row],[fpartrev]]="NS",Table_Query_from_m2mdata013[[#This Row],[SELECT]],Table_Query_from_m2mdata013[[#This Row],[fpartrev]])</f>
        <v>-.4</v>
      </c>
      <c r="O302" s="2" t="str">
        <f>CONCATENATE("DMG ",Table_Query_from_m2mdata013[[#This Row],[fpartnoOriginal]])</f>
        <v>DMG 4190903</v>
      </c>
    </row>
    <row r="303" spans="1:15" x14ac:dyDescent="0.25">
      <c r="A303" t="s">
        <v>3701</v>
      </c>
      <c r="B303" t="s">
        <v>5</v>
      </c>
      <c r="C303">
        <v>25</v>
      </c>
      <c r="D303" t="s">
        <v>6</v>
      </c>
      <c r="E303" t="s">
        <v>3702</v>
      </c>
      <c r="F303" t="s">
        <v>10</v>
      </c>
      <c r="G303" t="s">
        <v>350</v>
      </c>
      <c r="H303" t="s">
        <v>349</v>
      </c>
      <c r="I303">
        <f>FIND("REV",Table_Query_from_m2mdata013[[#This Row],[fdescmemo]])</f>
        <v>2</v>
      </c>
      <c r="J303">
        <f>FIND("REV",Table_Query_from_m2mdata013[[#This Row],[fdesc]])</f>
        <v>59</v>
      </c>
      <c r="K303">
        <f>FIND("`REV",Table_Query_from_m2mdata013[[#This Row],[fdescmemo]])</f>
        <v>1</v>
      </c>
      <c r="L303" t="e">
        <f>FIND("`REV",Table_Query_from_m2mdata013[[#This Row],[fdesc]])</f>
        <v>#VALUE!</v>
      </c>
      <c r="M303"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00A</v>
      </c>
      <c r="N303" t="str">
        <f>IF(Table_Query_from_m2mdata013[[#This Row],[fpartrev]]="NS",Table_Query_from_m2mdata013[[#This Row],[SELECT]],Table_Query_from_m2mdata013[[#This Row],[fpartrev]])</f>
        <v>00A</v>
      </c>
      <c r="O303" s="2" t="str">
        <f>CONCATENATE("DMG ",Table_Query_from_m2mdata013[[#This Row],[fpartnoOriginal]])</f>
        <v>DMG 4190917</v>
      </c>
    </row>
    <row r="304" spans="1:15" x14ac:dyDescent="0.25">
      <c r="A304" t="s">
        <v>3346</v>
      </c>
      <c r="B304" t="s">
        <v>5</v>
      </c>
      <c r="C304">
        <v>10</v>
      </c>
      <c r="D304" t="s">
        <v>6</v>
      </c>
      <c r="E304" t="s">
        <v>3347</v>
      </c>
      <c r="F304" t="s">
        <v>10</v>
      </c>
      <c r="G304" t="s">
        <v>356</v>
      </c>
      <c r="H304" t="s">
        <v>359</v>
      </c>
      <c r="I304">
        <f>FIND("REV",Table_Query_from_m2mdata013[[#This Row],[fdescmemo]])</f>
        <v>2</v>
      </c>
      <c r="J304">
        <f>FIND("REV",Table_Query_from_m2mdata013[[#This Row],[fdesc]])</f>
        <v>53</v>
      </c>
      <c r="K304">
        <f>FIND("`REV",Table_Query_from_m2mdata013[[#This Row],[fdescmemo]])</f>
        <v>1</v>
      </c>
      <c r="L304" t="e">
        <f>FIND("`REV",Table_Query_from_m2mdata013[[#This Row],[fdesc]])</f>
        <v>#VALUE!</v>
      </c>
      <c r="M304"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304" t="str">
        <f>IF(Table_Query_from_m2mdata013[[#This Row],[fpartrev]]="NS",Table_Query_from_m2mdata013[[#This Row],[SELECT]],Table_Query_from_m2mdata013[[#This Row],[fpartrev]])</f>
        <v>00B</v>
      </c>
      <c r="O304" s="2" t="str">
        <f>CONCATENATE("DMG ",Table_Query_from_m2mdata013[[#This Row],[fpartnoOriginal]])</f>
        <v>DMG 4190997</v>
      </c>
    </row>
    <row r="305" spans="1:15" x14ac:dyDescent="0.25">
      <c r="A305" t="s">
        <v>3081</v>
      </c>
      <c r="B305" t="s">
        <v>5</v>
      </c>
      <c r="C305">
        <v>10</v>
      </c>
      <c r="D305" t="s">
        <v>88</v>
      </c>
      <c r="E305" t="s">
        <v>552</v>
      </c>
      <c r="F305" t="s">
        <v>10</v>
      </c>
      <c r="G305" t="s">
        <v>356</v>
      </c>
      <c r="H305" t="s">
        <v>360</v>
      </c>
      <c r="I305">
        <f>FIND("REV",Table_Query_from_m2mdata013[[#This Row],[fdescmemo]])</f>
        <v>2</v>
      </c>
      <c r="J305">
        <f>FIND("REV",Table_Query_from_m2mdata013[[#This Row],[fdesc]])</f>
        <v>54</v>
      </c>
      <c r="K305">
        <f>FIND("`REV",Table_Query_from_m2mdata013[[#This Row],[fdescmemo]])</f>
        <v>1</v>
      </c>
      <c r="L305" t="e">
        <f>FIND("`REV",Table_Query_from_m2mdata013[[#This Row],[fdesc]])</f>
        <v>#VALUE!</v>
      </c>
      <c r="M305"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305" t="str">
        <f>IF(Table_Query_from_m2mdata013[[#This Row],[fpartrev]]="NS",Table_Query_from_m2mdata013[[#This Row],[SELECT]],Table_Query_from_m2mdata013[[#This Row],[fpartrev]])</f>
        <v>00B</v>
      </c>
      <c r="O305" s="2" t="str">
        <f>CONCATENATE("DMG ",Table_Query_from_m2mdata013[[#This Row],[fpartnoOriginal]])</f>
        <v>DMG 2001503131</v>
      </c>
    </row>
    <row r="306" spans="1:15" x14ac:dyDescent="0.25">
      <c r="A306" t="s">
        <v>3507</v>
      </c>
      <c r="B306" t="s">
        <v>5</v>
      </c>
      <c r="C306">
        <v>8</v>
      </c>
      <c r="D306" t="s">
        <v>6</v>
      </c>
      <c r="E306" t="s">
        <v>3508</v>
      </c>
      <c r="F306" t="s">
        <v>10</v>
      </c>
      <c r="G306" t="s">
        <v>230</v>
      </c>
      <c r="H306" t="s">
        <v>2758</v>
      </c>
      <c r="I306">
        <f>FIND("REV",Table_Query_from_m2mdata013[[#This Row],[fdescmemo]])</f>
        <v>2</v>
      </c>
      <c r="J306">
        <f>FIND("REV",Table_Query_from_m2mdata013[[#This Row],[fdesc]])</f>
        <v>52</v>
      </c>
      <c r="K306">
        <f>FIND("`REV",Table_Query_from_m2mdata013[[#This Row],[fdescmemo]])</f>
        <v>1</v>
      </c>
      <c r="L306" t="e">
        <f>FIND("`REV",Table_Query_from_m2mdata013[[#This Row],[fdesc]])</f>
        <v>#VALUE!</v>
      </c>
      <c r="M306"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06" t="str">
        <f>IF(Table_Query_from_m2mdata013[[#This Row],[fpartrev]]="NS",Table_Query_from_m2mdata013[[#This Row],[SELECT]],Table_Query_from_m2mdata013[[#This Row],[fpartrev]])</f>
        <v>000</v>
      </c>
      <c r="O306" s="2" t="str">
        <f>CONCATENATE("DMG ",Table_Query_from_m2mdata013[[#This Row],[fpartnoOriginal]])</f>
        <v>DMG GSTN-4193875</v>
      </c>
    </row>
    <row r="307" spans="1:15" x14ac:dyDescent="0.25">
      <c r="A307" t="s">
        <v>2984</v>
      </c>
      <c r="B307" t="s">
        <v>5</v>
      </c>
      <c r="C307">
        <v>20</v>
      </c>
      <c r="D307" t="s">
        <v>6</v>
      </c>
      <c r="E307" t="s">
        <v>2983</v>
      </c>
      <c r="F307" t="s">
        <v>10</v>
      </c>
      <c r="G307" t="s">
        <v>1457</v>
      </c>
      <c r="H307" t="s">
        <v>1315</v>
      </c>
      <c r="I307">
        <f>FIND("REV",Table_Query_from_m2mdata013[[#This Row],[fdescmemo]])</f>
        <v>2</v>
      </c>
      <c r="J307">
        <f>FIND("REV",Table_Query_from_m2mdata013[[#This Row],[fdesc]])</f>
        <v>20</v>
      </c>
      <c r="K307">
        <f>FIND("`REV",Table_Query_from_m2mdata013[[#This Row],[fdescmemo]])</f>
        <v>1</v>
      </c>
      <c r="L307" t="e">
        <f>FIND("`REV",Table_Query_from_m2mdata013[[#This Row],[fdesc]])</f>
        <v>#VALUE!</v>
      </c>
      <c r="M307"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307" t="str">
        <f>IF(Table_Query_from_m2mdata013[[#This Row],[fpartrev]]="NS",Table_Query_from_m2mdata013[[#This Row],[SELECT]],Table_Query_from_m2mdata013[[#This Row],[fpartrev]])</f>
        <v>014</v>
      </c>
      <c r="O307" s="2" t="str">
        <f>CONCATENATE("DMG ",Table_Query_from_m2mdata013[[#This Row],[fpartnoOriginal]])</f>
        <v>DMG SULL-02250214-300</v>
      </c>
    </row>
    <row r="308" spans="1:15" x14ac:dyDescent="0.25">
      <c r="A308" t="s">
        <v>3082</v>
      </c>
      <c r="B308" t="s">
        <v>5</v>
      </c>
      <c r="C308">
        <v>20</v>
      </c>
      <c r="D308" t="s">
        <v>6</v>
      </c>
      <c r="E308" t="s">
        <v>2983</v>
      </c>
      <c r="F308" t="s">
        <v>10</v>
      </c>
      <c r="G308" t="s">
        <v>1457</v>
      </c>
      <c r="H308" t="s">
        <v>1315</v>
      </c>
      <c r="I308">
        <f>FIND("REV",Table_Query_from_m2mdata013[[#This Row],[fdescmemo]])</f>
        <v>2</v>
      </c>
      <c r="J308">
        <f>FIND("REV",Table_Query_from_m2mdata013[[#This Row],[fdesc]])</f>
        <v>20</v>
      </c>
      <c r="K308">
        <f>FIND("`REV",Table_Query_from_m2mdata013[[#This Row],[fdescmemo]])</f>
        <v>1</v>
      </c>
      <c r="L308" t="e">
        <f>FIND("`REV",Table_Query_from_m2mdata013[[#This Row],[fdesc]])</f>
        <v>#VALUE!</v>
      </c>
      <c r="M308"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014</v>
      </c>
      <c r="N308" t="str">
        <f>IF(Table_Query_from_m2mdata013[[#This Row],[fpartrev]]="NS",Table_Query_from_m2mdata013[[#This Row],[SELECT]],Table_Query_from_m2mdata013[[#This Row],[fpartrev]])</f>
        <v>014</v>
      </c>
      <c r="O308" s="2" t="str">
        <f>CONCATENATE("DMG ",Table_Query_from_m2mdata013[[#This Row],[fpartnoOriginal]])</f>
        <v>DMG SULL-02250214-300</v>
      </c>
    </row>
    <row r="309" spans="1:15" x14ac:dyDescent="0.25">
      <c r="A309" t="s">
        <v>2553</v>
      </c>
      <c r="B309" t="s">
        <v>5</v>
      </c>
      <c r="C309">
        <v>2</v>
      </c>
      <c r="D309" t="s">
        <v>87</v>
      </c>
      <c r="E309" t="s">
        <v>2555</v>
      </c>
      <c r="F309" t="s">
        <v>10</v>
      </c>
      <c r="G309" t="s">
        <v>338</v>
      </c>
      <c r="H309" t="s">
        <v>2554</v>
      </c>
      <c r="I309" s="2">
        <f>FIND("REV",Table_Query_from_m2mdata013[[#This Row],[fdescmemo]])</f>
        <v>2</v>
      </c>
      <c r="J309" s="2">
        <f>FIND("REV",Table_Query_from_m2mdata013[[#This Row],[fdesc]])</f>
        <v>36</v>
      </c>
      <c r="K309" s="2">
        <f>FIND("`REV",Table_Query_from_m2mdata013[[#This Row],[fdescmemo]])</f>
        <v>1</v>
      </c>
      <c r="L309" s="2" t="e">
        <f>FIND("`REV",Table_Query_from_m2mdata013[[#This Row],[fdesc]])</f>
        <v>#VALUE!</v>
      </c>
      <c r="M30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309" s="2" t="str">
        <f>IF(Table_Query_from_m2mdata013[[#This Row],[fpartrev]]="NS",Table_Query_from_m2mdata013[[#This Row],[SELECT]],Table_Query_from_m2mdata013[[#This Row],[fpartrev]])</f>
        <v>001</v>
      </c>
      <c r="O309" s="2" t="str">
        <f>CONCATENATE("DMG ",Table_Query_from_m2mdata013[[#This Row],[fpartnoOriginal]])</f>
        <v>DMG SULL-1003-9346</v>
      </c>
    </row>
    <row r="310" spans="1:15" x14ac:dyDescent="0.25">
      <c r="A310" t="s">
        <v>2232</v>
      </c>
      <c r="B310" t="s">
        <v>5</v>
      </c>
      <c r="C310">
        <v>15</v>
      </c>
      <c r="D310" t="s">
        <v>87</v>
      </c>
      <c r="E310" t="s">
        <v>2234</v>
      </c>
      <c r="F310" t="s">
        <v>10</v>
      </c>
      <c r="G310" t="s">
        <v>481</v>
      </c>
      <c r="H310" t="s">
        <v>2233</v>
      </c>
      <c r="I310" s="2">
        <f>FIND("REV",Table_Query_from_m2mdata013[[#This Row],[fdescmemo]])</f>
        <v>2</v>
      </c>
      <c r="J310" s="2">
        <f>FIND("REV",Table_Query_from_m2mdata013[[#This Row],[fdesc]])</f>
        <v>38</v>
      </c>
      <c r="K310" s="2">
        <f>FIND("`REV",Table_Query_from_m2mdata013[[#This Row],[fdescmemo]])</f>
        <v>1</v>
      </c>
      <c r="L310" s="2" t="e">
        <f>FIND("`REV",Table_Query_from_m2mdata013[[#This Row],[fdesc]])</f>
        <v>#VALUE!</v>
      </c>
      <c r="M31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310" s="2" t="str">
        <f>IF(Table_Query_from_m2mdata013[[#This Row],[fpartrev]]="NS",Table_Query_from_m2mdata013[[#This Row],[SELECT]],Table_Query_from_m2mdata013[[#This Row],[fpartrev]])</f>
        <v>002</v>
      </c>
      <c r="O310" s="2" t="str">
        <f>CONCATENATE("DMG ",Table_Query_from_m2mdata013[[#This Row],[fpartnoOriginal]])</f>
        <v>DMG SULL-1004-2468</v>
      </c>
    </row>
    <row r="311" spans="1:15" x14ac:dyDescent="0.25">
      <c r="A311" t="s">
        <v>3509</v>
      </c>
      <c r="B311" t="s">
        <v>5</v>
      </c>
      <c r="C311">
        <v>3</v>
      </c>
      <c r="D311" t="s">
        <v>88</v>
      </c>
      <c r="E311" t="s">
        <v>3511</v>
      </c>
      <c r="F311" t="s">
        <v>10</v>
      </c>
      <c r="G311" t="s">
        <v>3512</v>
      </c>
      <c r="H311" t="s">
        <v>3510</v>
      </c>
      <c r="I311" s="2">
        <f>FIND("REV",Table_Query_from_m2mdata013[[#This Row],[fdescmemo]])</f>
        <v>2</v>
      </c>
      <c r="J311" s="2">
        <f>FIND("REV",Table_Query_from_m2mdata013[[#This Row],[fdesc]])</f>
        <v>54</v>
      </c>
      <c r="K311" s="2">
        <f>FIND("`REV",Table_Query_from_m2mdata013[[#This Row],[fdescmemo]])</f>
        <v>1</v>
      </c>
      <c r="L311" s="2" t="e">
        <f>FIND("`REV",Table_Query_from_m2mdata013[[#This Row],[fdesc]])</f>
        <v>#VALUE!</v>
      </c>
      <c r="M31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311" s="2" t="str">
        <f>IF(Table_Query_from_m2mdata013[[#This Row],[fpartrev]]="NS",Table_Query_from_m2mdata013[[#This Row],[SELECT]],Table_Query_from_m2mdata013[[#This Row],[fpartrev]])</f>
        <v>002</v>
      </c>
      <c r="O311" s="2" t="str">
        <f>CONCATENATE("DMG ",Table_Query_from_m2mdata013[[#This Row],[fpartnoOriginal]])</f>
        <v>DMG SPI-10992-011</v>
      </c>
    </row>
    <row r="312" spans="1:15" x14ac:dyDescent="0.25">
      <c r="A312" t="s">
        <v>2039</v>
      </c>
      <c r="B312" t="s">
        <v>5</v>
      </c>
      <c r="C312">
        <v>8</v>
      </c>
      <c r="D312" t="s">
        <v>88</v>
      </c>
      <c r="E312" t="s">
        <v>2041</v>
      </c>
      <c r="F312" t="s">
        <v>10</v>
      </c>
      <c r="G312" t="s">
        <v>10</v>
      </c>
      <c r="H312" t="s">
        <v>2040</v>
      </c>
      <c r="I312" s="2" t="e">
        <f>FIND("REV",Table_Query_from_m2mdata013[[#This Row],[fdescmemo]])</f>
        <v>#VALUE!</v>
      </c>
      <c r="J312" s="2">
        <f>FIND("REV",Table_Query_from_m2mdata013[[#This Row],[fdesc]])</f>
        <v>56</v>
      </c>
      <c r="K312" s="2" t="e">
        <f>FIND("`REV",Table_Query_from_m2mdata013[[#This Row],[fdescmemo]])</f>
        <v>#VALUE!</v>
      </c>
      <c r="L312" s="2" t="e">
        <f>FIND("`REV",Table_Query_from_m2mdata013[[#This Row],[fdesc]])</f>
        <v>#VALUE!</v>
      </c>
      <c r="M31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312" s="2" t="str">
        <f>IF(Table_Query_from_m2mdata013[[#This Row],[fpartrev]]="NS",Table_Query_from_m2mdata013[[#This Row],[SELECT]],Table_Query_from_m2mdata013[[#This Row],[fpartrev]])</f>
        <v xml:space="preserve"> 02</v>
      </c>
      <c r="O312" s="2" t="str">
        <f>CONCATENATE("DMG ",Table_Query_from_m2mdata013[[#This Row],[fpartnoOriginal]])</f>
        <v>DMG KRBY-623-2891-R</v>
      </c>
    </row>
    <row r="313" spans="1:15" x14ac:dyDescent="0.25">
      <c r="A313" t="s">
        <v>2985</v>
      </c>
      <c r="B313" t="s">
        <v>5</v>
      </c>
      <c r="C313">
        <v>4</v>
      </c>
      <c r="D313" t="s">
        <v>88</v>
      </c>
      <c r="E313" t="s">
        <v>2987</v>
      </c>
      <c r="F313" t="s">
        <v>10</v>
      </c>
      <c r="G313" t="s">
        <v>310</v>
      </c>
      <c r="H313" t="s">
        <v>2986</v>
      </c>
      <c r="I313" s="2">
        <f>FIND("REV",Table_Query_from_m2mdata013[[#This Row],[fdescmemo]])</f>
        <v>2</v>
      </c>
      <c r="J313" s="2">
        <f>FIND("REV",Table_Query_from_m2mdata013[[#This Row],[fdesc]])</f>
        <v>48</v>
      </c>
      <c r="K313" s="2">
        <f>FIND("`REV",Table_Query_from_m2mdata013[[#This Row],[fdescmemo]])</f>
        <v>1</v>
      </c>
      <c r="L313" s="2" t="e">
        <f>FIND("`REV",Table_Query_from_m2mdata013[[#This Row],[fdesc]])</f>
        <v>#VALUE!</v>
      </c>
      <c r="M31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13" s="2" t="str">
        <f>IF(Table_Query_from_m2mdata013[[#This Row],[fpartrev]]="NS",Table_Query_from_m2mdata013[[#This Row],[SELECT]],Table_Query_from_m2mdata013[[#This Row],[fpartrev]])</f>
        <v>000</v>
      </c>
      <c r="O313" s="2" t="str">
        <f>CONCATENATE("DMG ",Table_Query_from_m2mdata013[[#This Row],[fpartnoOriginal]])</f>
        <v>DMG SULL-02250193-247</v>
      </c>
    </row>
    <row r="314" spans="1:15" x14ac:dyDescent="0.25">
      <c r="A314" t="s">
        <v>2556</v>
      </c>
      <c r="B314" t="s">
        <v>5</v>
      </c>
      <c r="C314">
        <v>2</v>
      </c>
      <c r="D314" t="s">
        <v>88</v>
      </c>
      <c r="E314" t="s">
        <v>2557</v>
      </c>
      <c r="F314" t="s">
        <v>10</v>
      </c>
      <c r="G314" t="s">
        <v>101</v>
      </c>
      <c r="H314" t="s">
        <v>588</v>
      </c>
      <c r="I314" s="2">
        <f>FIND("REV",Table_Query_from_m2mdata013[[#This Row],[fdescmemo]])</f>
        <v>2</v>
      </c>
      <c r="J314" s="2">
        <f>FIND("REV",Table_Query_from_m2mdata013[[#This Row],[fdesc]])</f>
        <v>69</v>
      </c>
      <c r="K314" s="2">
        <f>FIND("`REV",Table_Query_from_m2mdata013[[#This Row],[fdescmemo]])</f>
        <v>1</v>
      </c>
      <c r="L314" s="2" t="e">
        <f>FIND("`REV",Table_Query_from_m2mdata013[[#This Row],[fdesc]])</f>
        <v>#VALUE!</v>
      </c>
      <c r="M31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314" s="2" t="str">
        <f>IF(Table_Query_from_m2mdata013[[#This Row],[fpartrev]]="NS",Table_Query_from_m2mdata013[[#This Row],[SELECT]],Table_Query_from_m2mdata013[[#This Row],[fpartrev]])</f>
        <v>002</v>
      </c>
      <c r="O314" s="2" t="str">
        <f>CONCATENATE("DMG ",Table_Query_from_m2mdata013[[#This Row],[fpartnoOriginal]])</f>
        <v>DMG SULL-02250194-605</v>
      </c>
    </row>
    <row r="315" spans="1:15" x14ac:dyDescent="0.25">
      <c r="A315" t="s">
        <v>2410</v>
      </c>
      <c r="B315" t="s">
        <v>5</v>
      </c>
      <c r="C315">
        <v>1</v>
      </c>
      <c r="D315" t="s">
        <v>87</v>
      </c>
      <c r="E315" t="s">
        <v>2412</v>
      </c>
      <c r="F315" t="s">
        <v>10</v>
      </c>
      <c r="G315" t="s">
        <v>487</v>
      </c>
      <c r="H315" t="s">
        <v>2411</v>
      </c>
      <c r="I315" s="2">
        <f>FIND("REV",Table_Query_from_m2mdata013[[#This Row],[fdescmemo]])</f>
        <v>2</v>
      </c>
      <c r="J315" s="2" t="e">
        <f>FIND("REV",Table_Query_from_m2mdata013[[#This Row],[fdesc]])</f>
        <v>#VALUE!</v>
      </c>
      <c r="K315" s="2">
        <f>FIND("`REV",Table_Query_from_m2mdata013[[#This Row],[fdescmemo]])</f>
        <v>1</v>
      </c>
      <c r="L315" s="2" t="e">
        <f>FIND("`REV",Table_Query_from_m2mdata013[[#This Row],[fdesc]])</f>
        <v>#VALUE!</v>
      </c>
      <c r="M31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15" s="2" t="str">
        <f>IF(Table_Query_from_m2mdata013[[#This Row],[fpartrev]]="NS",Table_Query_from_m2mdata013[[#This Row],[SELECT]],Table_Query_from_m2mdata013[[#This Row],[fpartrev]])</f>
        <v>000</v>
      </c>
      <c r="O315" s="2" t="str">
        <f>CONCATENATE("DMG ",Table_Query_from_m2mdata013[[#This Row],[fpartnoOriginal]])</f>
        <v>DMG CUSC-SLCRL-52296-BLK</v>
      </c>
    </row>
    <row r="316" spans="1:15" x14ac:dyDescent="0.25">
      <c r="A316" t="s">
        <v>3083</v>
      </c>
      <c r="B316" t="s">
        <v>5</v>
      </c>
      <c r="C316">
        <v>5</v>
      </c>
      <c r="D316" t="s">
        <v>88</v>
      </c>
      <c r="E316" t="s">
        <v>3084</v>
      </c>
      <c r="F316" t="s">
        <v>10</v>
      </c>
      <c r="G316" t="s">
        <v>310</v>
      </c>
      <c r="H316" t="s">
        <v>345</v>
      </c>
      <c r="I316" s="2">
        <f>FIND("REV",Table_Query_from_m2mdata013[[#This Row],[fdescmemo]])</f>
        <v>2</v>
      </c>
      <c r="J316" s="2">
        <f>FIND("REV",Table_Query_from_m2mdata013[[#This Row],[fdesc]])</f>
        <v>39</v>
      </c>
      <c r="K316" s="2">
        <f>FIND("`REV",Table_Query_from_m2mdata013[[#This Row],[fdescmemo]])</f>
        <v>1</v>
      </c>
      <c r="L316" s="2" t="e">
        <f>FIND("`REV",Table_Query_from_m2mdata013[[#This Row],[fdesc]])</f>
        <v>#VALUE!</v>
      </c>
      <c r="M31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16" s="2" t="str">
        <f>IF(Table_Query_from_m2mdata013[[#This Row],[fpartrev]]="NS",Table_Query_from_m2mdata013[[#This Row],[SELECT]],Table_Query_from_m2mdata013[[#This Row],[fpartrev]])</f>
        <v>000</v>
      </c>
      <c r="O316" s="2" t="str">
        <f>CONCATENATE("DMG ",Table_Query_from_m2mdata013[[#This Row],[fpartnoOriginal]])</f>
        <v>DMG SPI-20144-017</v>
      </c>
    </row>
    <row r="317" spans="1:15" x14ac:dyDescent="0.25">
      <c r="A317" t="s">
        <v>3456</v>
      </c>
      <c r="B317" t="s">
        <v>5</v>
      </c>
      <c r="C317">
        <v>1</v>
      </c>
      <c r="D317" t="s">
        <v>88</v>
      </c>
      <c r="E317" t="s">
        <v>345</v>
      </c>
      <c r="F317" t="s">
        <v>10</v>
      </c>
      <c r="G317" t="s">
        <v>3457</v>
      </c>
      <c r="H317" t="s">
        <v>120</v>
      </c>
      <c r="I317" s="2" t="e">
        <f>FIND("REV",Table_Query_from_m2mdata013[[#This Row],[fdescmemo]])</f>
        <v>#VALUE!</v>
      </c>
      <c r="J317" s="2" t="e">
        <f>FIND("REV",Table_Query_from_m2mdata013[[#This Row],[fdesc]])</f>
        <v>#VALUE!</v>
      </c>
      <c r="K317" s="2" t="e">
        <f>FIND("`REV",Table_Query_from_m2mdata013[[#This Row],[fdescmemo]])</f>
        <v>#VALUE!</v>
      </c>
      <c r="L317" s="2" t="e">
        <f>FIND("`REV",Table_Query_from_m2mdata013[[#This Row],[fdesc]])</f>
        <v>#VALUE!</v>
      </c>
      <c r="M3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17" s="2" t="e">
        <f>IF(Table_Query_from_m2mdata013[[#This Row],[fpartrev]]="NS",Table_Query_from_m2mdata013[[#This Row],[SELECT]],Table_Query_from_m2mdata013[[#This Row],[fpartrev]])</f>
        <v>#VALUE!</v>
      </c>
      <c r="O317" s="2" t="str">
        <f>CONCATENATE("DMG ",Table_Query_from_m2mdata013[[#This Row],[fpartnoOriginal]])</f>
        <v>DMG REMAKE1</v>
      </c>
    </row>
    <row r="318" spans="1:15" x14ac:dyDescent="0.25">
      <c r="A318" t="s">
        <v>2694</v>
      </c>
      <c r="B318" t="s">
        <v>5</v>
      </c>
      <c r="C318">
        <v>12</v>
      </c>
      <c r="D318" t="s">
        <v>88</v>
      </c>
      <c r="E318" t="s">
        <v>2695</v>
      </c>
      <c r="F318" t="s">
        <v>10</v>
      </c>
      <c r="G318" t="s">
        <v>101</v>
      </c>
      <c r="H318" t="s">
        <v>2233</v>
      </c>
      <c r="I318" s="2">
        <f>FIND("REV",Table_Query_from_m2mdata013[[#This Row],[fdescmemo]])</f>
        <v>2</v>
      </c>
      <c r="J318" s="2">
        <f>FIND("REV",Table_Query_from_m2mdata013[[#This Row],[fdesc]])</f>
        <v>38</v>
      </c>
      <c r="K318" s="2">
        <f>FIND("`REV",Table_Query_from_m2mdata013[[#This Row],[fdescmemo]])</f>
        <v>1</v>
      </c>
      <c r="L318" s="2" t="e">
        <f>FIND("`REV",Table_Query_from_m2mdata013[[#This Row],[fdesc]])</f>
        <v>#VALUE!</v>
      </c>
      <c r="M31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318" s="2" t="str">
        <f>IF(Table_Query_from_m2mdata013[[#This Row],[fpartrev]]="NS",Table_Query_from_m2mdata013[[#This Row],[SELECT]],Table_Query_from_m2mdata013[[#This Row],[fpartrev]])</f>
        <v>002</v>
      </c>
      <c r="O318" s="2" t="str">
        <f>CONCATENATE("DMG ",Table_Query_from_m2mdata013[[#This Row],[fpartnoOriginal]])</f>
        <v>DMG SULL-1004-2468</v>
      </c>
    </row>
    <row r="319" spans="1:15" x14ac:dyDescent="0.25">
      <c r="A319" t="s">
        <v>3085</v>
      </c>
      <c r="B319" t="s">
        <v>5</v>
      </c>
      <c r="C319">
        <v>9</v>
      </c>
      <c r="D319" t="s">
        <v>87</v>
      </c>
      <c r="E319" t="s">
        <v>3087</v>
      </c>
      <c r="F319" t="s">
        <v>10</v>
      </c>
      <c r="G319" t="s">
        <v>310</v>
      </c>
      <c r="H319" t="s">
        <v>3086</v>
      </c>
      <c r="I319" s="2">
        <f>FIND("REV",Table_Query_from_m2mdata013[[#This Row],[fdescmemo]])</f>
        <v>2</v>
      </c>
      <c r="J319" s="2">
        <f>FIND("REV",Table_Query_from_m2mdata013[[#This Row],[fdesc]])</f>
        <v>48</v>
      </c>
      <c r="K319" s="2">
        <f>FIND("`REV",Table_Query_from_m2mdata013[[#This Row],[fdescmemo]])</f>
        <v>1</v>
      </c>
      <c r="L319" s="2" t="e">
        <f>FIND("`REV",Table_Query_from_m2mdata013[[#This Row],[fdesc]])</f>
        <v>#VALUE!</v>
      </c>
      <c r="M31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19" s="2" t="str">
        <f>IF(Table_Query_from_m2mdata013[[#This Row],[fpartrev]]="NS",Table_Query_from_m2mdata013[[#This Row],[SELECT]],Table_Query_from_m2mdata013[[#This Row],[fpartrev]])</f>
        <v>000</v>
      </c>
      <c r="O319" s="2" t="str">
        <f>CONCATENATE("DMG ",Table_Query_from_m2mdata013[[#This Row],[fpartnoOriginal]])</f>
        <v>DMG KRBY-279-9374</v>
      </c>
    </row>
    <row r="320" spans="1:15" x14ac:dyDescent="0.25">
      <c r="A320" t="s">
        <v>2558</v>
      </c>
      <c r="B320" t="s">
        <v>5</v>
      </c>
      <c r="C320">
        <v>1</v>
      </c>
      <c r="D320" t="s">
        <v>87</v>
      </c>
      <c r="E320" t="s">
        <v>2560</v>
      </c>
      <c r="F320" t="s">
        <v>10</v>
      </c>
      <c r="G320" t="s">
        <v>104</v>
      </c>
      <c r="H320" t="s">
        <v>2559</v>
      </c>
      <c r="I320" s="2">
        <f>FIND("REV",Table_Query_from_m2mdata013[[#This Row],[fdescmemo]])</f>
        <v>2</v>
      </c>
      <c r="J320" s="2" t="e">
        <f>FIND("REV",Table_Query_from_m2mdata013[[#This Row],[fdesc]])</f>
        <v>#VALUE!</v>
      </c>
      <c r="K320" s="2">
        <f>FIND("`REV",Table_Query_from_m2mdata013[[#This Row],[fdescmemo]])</f>
        <v>1</v>
      </c>
      <c r="L320" s="2" t="e">
        <f>FIND("`REV",Table_Query_from_m2mdata013[[#This Row],[fdesc]])</f>
        <v>#VALUE!</v>
      </c>
      <c r="M32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20" s="2" t="str">
        <f>IF(Table_Query_from_m2mdata013[[#This Row],[fpartrev]]="NS",Table_Query_from_m2mdata013[[#This Row],[SELECT]],Table_Query_from_m2mdata013[[#This Row],[fpartrev]])</f>
        <v>000</v>
      </c>
      <c r="O320" s="2" t="str">
        <f>CONCATENATE("DMG ",Table_Query_from_m2mdata013[[#This Row],[fpartnoOriginal]])</f>
        <v>DMG CUSC-SLCRL-43466-GRY</v>
      </c>
    </row>
    <row r="321" spans="1:15" x14ac:dyDescent="0.25">
      <c r="A321" t="s">
        <v>2988</v>
      </c>
      <c r="B321" t="s">
        <v>5</v>
      </c>
      <c r="C321">
        <v>10</v>
      </c>
      <c r="D321" t="s">
        <v>87</v>
      </c>
      <c r="E321" t="s">
        <v>2990</v>
      </c>
      <c r="F321" t="s">
        <v>10</v>
      </c>
      <c r="G321" t="s">
        <v>448</v>
      </c>
      <c r="H321" t="s">
        <v>2989</v>
      </c>
      <c r="I321" s="2">
        <f>FIND("REV",Table_Query_from_m2mdata013[[#This Row],[fdescmemo]])</f>
        <v>2</v>
      </c>
      <c r="J321" s="2">
        <f>FIND("REV",Table_Query_from_m2mdata013[[#This Row],[fdesc]])</f>
        <v>36</v>
      </c>
      <c r="K321" s="2">
        <f>FIND("`REV",Table_Query_from_m2mdata013[[#This Row],[fdescmemo]])</f>
        <v>1</v>
      </c>
      <c r="L321" s="2" t="e">
        <f>FIND("`REV",Table_Query_from_m2mdata013[[#This Row],[fdesc]])</f>
        <v>#VALUE!</v>
      </c>
      <c r="M32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321" s="2" t="str">
        <f>IF(Table_Query_from_m2mdata013[[#This Row],[fpartrev]]="NS",Table_Query_from_m2mdata013[[#This Row],[SELECT]],Table_Query_from_m2mdata013[[#This Row],[fpartrev]])</f>
        <v>00B</v>
      </c>
      <c r="O321" s="2" t="str">
        <f>CONCATENATE("DMG ",Table_Query_from_m2mdata013[[#This Row],[fpartnoOriginal]])</f>
        <v>DMG LVD-0126105500</v>
      </c>
    </row>
    <row r="322" spans="1:15" x14ac:dyDescent="0.25">
      <c r="A322" t="s">
        <v>3774</v>
      </c>
      <c r="B322" t="s">
        <v>5</v>
      </c>
      <c r="C322">
        <v>5</v>
      </c>
      <c r="D322" t="s">
        <v>6</v>
      </c>
      <c r="E322" t="s">
        <v>3776</v>
      </c>
      <c r="F322" t="s">
        <v>10</v>
      </c>
      <c r="G322" t="s">
        <v>3777</v>
      </c>
      <c r="H322" t="s">
        <v>3775</v>
      </c>
      <c r="I322" s="2" t="e">
        <f>FIND("REV",Table_Query_from_m2mdata013[[#This Row],[fdescmemo]])</f>
        <v>#VALUE!</v>
      </c>
      <c r="J322" s="2">
        <f>FIND("REV",Table_Query_from_m2mdata013[[#This Row],[fdesc]])</f>
        <v>56</v>
      </c>
      <c r="K322" s="2" t="e">
        <f>FIND("`REV",Table_Query_from_m2mdata013[[#This Row],[fdescmemo]])</f>
        <v>#VALUE!</v>
      </c>
      <c r="L322" s="2" t="e">
        <f>FIND("`REV",Table_Query_from_m2mdata013[[#This Row],[fdesc]])</f>
        <v>#VALUE!</v>
      </c>
      <c r="M32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322" s="2" t="str">
        <f>IF(Table_Query_from_m2mdata013[[#This Row],[fpartrev]]="NS",Table_Query_from_m2mdata013[[#This Row],[SELECT]],Table_Query_from_m2mdata013[[#This Row],[fpartrev]])</f>
        <v xml:space="preserve"> 01</v>
      </c>
      <c r="O322" s="2" t="str">
        <f>CONCATENATE("DMG ",Table_Query_from_m2mdata013[[#This Row],[fpartnoOriginal]])</f>
        <v>DMG SULL-88292048-588</v>
      </c>
    </row>
    <row r="323" spans="1:15" x14ac:dyDescent="0.25">
      <c r="A323" t="s">
        <v>3089</v>
      </c>
      <c r="B323" t="s">
        <v>5</v>
      </c>
      <c r="C323">
        <v>1</v>
      </c>
      <c r="D323" t="s">
        <v>88</v>
      </c>
      <c r="E323" t="s">
        <v>3088</v>
      </c>
      <c r="F323" t="s">
        <v>10</v>
      </c>
      <c r="G323" t="s">
        <v>3090</v>
      </c>
      <c r="H323" t="s">
        <v>120</v>
      </c>
      <c r="I323" s="2" t="e">
        <f>FIND("REV",Table_Query_from_m2mdata013[[#This Row],[fdescmemo]])</f>
        <v>#VALUE!</v>
      </c>
      <c r="J323" s="2" t="e">
        <f>FIND("REV",Table_Query_from_m2mdata013[[#This Row],[fdesc]])</f>
        <v>#VALUE!</v>
      </c>
      <c r="K323" s="2" t="e">
        <f>FIND("`REV",Table_Query_from_m2mdata013[[#This Row],[fdescmemo]])</f>
        <v>#VALUE!</v>
      </c>
      <c r="L323" s="2" t="e">
        <f>FIND("`REV",Table_Query_from_m2mdata013[[#This Row],[fdesc]])</f>
        <v>#VALUE!</v>
      </c>
      <c r="M3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23" s="2" t="e">
        <f>IF(Table_Query_from_m2mdata013[[#This Row],[fpartrev]]="NS",Table_Query_from_m2mdata013[[#This Row],[SELECT]],Table_Query_from_m2mdata013[[#This Row],[fpartrev]])</f>
        <v>#VALUE!</v>
      </c>
      <c r="O323" s="2" t="str">
        <f>CONCATENATE("DMG ",Table_Query_from_m2mdata013[[#This Row],[fpartnoOriginal]])</f>
        <v>DMG REMAKE1</v>
      </c>
    </row>
    <row r="324" spans="1:15" x14ac:dyDescent="0.25">
      <c r="A324" t="s">
        <v>2561</v>
      </c>
      <c r="B324" t="s">
        <v>5</v>
      </c>
      <c r="C324">
        <v>2</v>
      </c>
      <c r="D324" t="s">
        <v>88</v>
      </c>
      <c r="E324" t="s">
        <v>2563</v>
      </c>
      <c r="F324" t="s">
        <v>10</v>
      </c>
      <c r="G324" t="s">
        <v>104</v>
      </c>
      <c r="H324" t="s">
        <v>2562</v>
      </c>
      <c r="I324" s="2">
        <f>FIND("REV",Table_Query_from_m2mdata013[[#This Row],[fdescmemo]])</f>
        <v>2</v>
      </c>
      <c r="J324" s="2">
        <f>FIND("REV",Table_Query_from_m2mdata013[[#This Row],[fdesc]])</f>
        <v>52</v>
      </c>
      <c r="K324" s="2">
        <f>FIND("`REV",Table_Query_from_m2mdata013[[#This Row],[fdescmemo]])</f>
        <v>1</v>
      </c>
      <c r="L324" s="2" t="e">
        <f>FIND("`REV",Table_Query_from_m2mdata013[[#This Row],[fdesc]])</f>
        <v>#VALUE!</v>
      </c>
      <c r="M32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24" s="2" t="str">
        <f>IF(Table_Query_from_m2mdata013[[#This Row],[fpartrev]]="NS",Table_Query_from_m2mdata013[[#This Row],[SELECT]],Table_Query_from_m2mdata013[[#This Row],[fpartrev]])</f>
        <v>000</v>
      </c>
      <c r="O324" s="2" t="str">
        <f>CONCATENATE("DMG ",Table_Query_from_m2mdata013[[#This Row],[fpartnoOriginal]])</f>
        <v>DMG SULL-02250176-348</v>
      </c>
    </row>
    <row r="325" spans="1:15" x14ac:dyDescent="0.25">
      <c r="A325" t="s">
        <v>2564</v>
      </c>
      <c r="B325" t="s">
        <v>5</v>
      </c>
      <c r="C325">
        <v>2</v>
      </c>
      <c r="D325" t="s">
        <v>88</v>
      </c>
      <c r="E325" t="s">
        <v>2565</v>
      </c>
      <c r="F325" t="s">
        <v>10</v>
      </c>
      <c r="G325" t="s">
        <v>105</v>
      </c>
      <c r="H325" t="s">
        <v>743</v>
      </c>
      <c r="I325" s="2">
        <f>FIND("REV",Table_Query_from_m2mdata013[[#This Row],[fdescmemo]])</f>
        <v>2</v>
      </c>
      <c r="J325" s="2">
        <f>FIND("REV",Table_Query_from_m2mdata013[[#This Row],[fdesc]])</f>
        <v>61</v>
      </c>
      <c r="K325" s="2">
        <f>FIND("`REV",Table_Query_from_m2mdata013[[#This Row],[fdescmemo]])</f>
        <v>1</v>
      </c>
      <c r="L325" s="2" t="e">
        <f>FIND("`REV",Table_Query_from_m2mdata013[[#This Row],[fdesc]])</f>
        <v>#VALUE!</v>
      </c>
      <c r="M32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25" s="2" t="str">
        <f>IF(Table_Query_from_m2mdata013[[#This Row],[fpartrev]]="NS",Table_Query_from_m2mdata013[[#This Row],[SELECT]],Table_Query_from_m2mdata013[[#This Row],[fpartrev]])</f>
        <v>003</v>
      </c>
      <c r="O325" s="2" t="str">
        <f>CONCATENATE("DMG ",Table_Query_from_m2mdata013[[#This Row],[fpartnoOriginal]])</f>
        <v>DMG SULL-02250169-690</v>
      </c>
    </row>
    <row r="326" spans="1:15" x14ac:dyDescent="0.25">
      <c r="A326" t="s">
        <v>3513</v>
      </c>
      <c r="B326" t="s">
        <v>5</v>
      </c>
      <c r="C326">
        <v>10</v>
      </c>
      <c r="D326" t="s">
        <v>6</v>
      </c>
      <c r="E326" t="s">
        <v>3514</v>
      </c>
      <c r="F326" t="s">
        <v>10</v>
      </c>
      <c r="G326" t="s">
        <v>838</v>
      </c>
      <c r="H326" t="s">
        <v>519</v>
      </c>
      <c r="I326" s="2">
        <f>FIND("REV",Table_Query_from_m2mdata013[[#This Row],[fdescmemo]])</f>
        <v>2</v>
      </c>
      <c r="J326" s="2">
        <f>FIND("REV",Table_Query_from_m2mdata013[[#This Row],[fdesc]])</f>
        <v>48</v>
      </c>
      <c r="K326" s="2">
        <f>FIND("`REV",Table_Query_from_m2mdata013[[#This Row],[fdescmemo]])</f>
        <v>1</v>
      </c>
      <c r="L326" s="2" t="e">
        <f>FIND("`REV",Table_Query_from_m2mdata013[[#This Row],[fdesc]])</f>
        <v>#VALUE!</v>
      </c>
      <c r="M32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26" s="2" t="str">
        <f>IF(Table_Query_from_m2mdata013[[#This Row],[fpartrev]]="NS",Table_Query_from_m2mdata013[[#This Row],[SELECT]],Table_Query_from_m2mdata013[[#This Row],[fpartrev]])</f>
        <v>003</v>
      </c>
      <c r="O326" s="2" t="str">
        <f>CONCATENATE("DMG ",Table_Query_from_m2mdata013[[#This Row],[fpartnoOriginal]])</f>
        <v>DMG SULL-1003-8572</v>
      </c>
    </row>
    <row r="327" spans="1:15" x14ac:dyDescent="0.25">
      <c r="A327" t="s">
        <v>2653</v>
      </c>
      <c r="B327" t="s">
        <v>5</v>
      </c>
      <c r="C327">
        <v>10</v>
      </c>
      <c r="D327" t="s">
        <v>88</v>
      </c>
      <c r="E327" t="s">
        <v>2654</v>
      </c>
      <c r="F327" t="s">
        <v>10</v>
      </c>
      <c r="G327" t="s">
        <v>310</v>
      </c>
      <c r="H327" t="s">
        <v>1742</v>
      </c>
      <c r="I327" s="2">
        <f>FIND("REV",Table_Query_from_m2mdata013[[#This Row],[fdescmemo]])</f>
        <v>2</v>
      </c>
      <c r="J327" s="2">
        <f>FIND("REV",Table_Query_from_m2mdata013[[#This Row],[fdesc]])</f>
        <v>40</v>
      </c>
      <c r="K327" s="2">
        <f>FIND("`REV",Table_Query_from_m2mdata013[[#This Row],[fdescmemo]])</f>
        <v>1</v>
      </c>
      <c r="L327" s="2" t="e">
        <f>FIND("`REV",Table_Query_from_m2mdata013[[#This Row],[fdesc]])</f>
        <v>#VALUE!</v>
      </c>
      <c r="M32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27" s="2" t="str">
        <f>IF(Table_Query_from_m2mdata013[[#This Row],[fpartrev]]="NS",Table_Query_from_m2mdata013[[#This Row],[SELECT]],Table_Query_from_m2mdata013[[#This Row],[fpartrev]])</f>
        <v>000</v>
      </c>
      <c r="O327" s="2" t="str">
        <f>CONCATENATE("DMG ",Table_Query_from_m2mdata013[[#This Row],[fpartnoOriginal]])</f>
        <v>DMG SULL-1004-7966</v>
      </c>
    </row>
    <row r="328" spans="1:15" x14ac:dyDescent="0.25">
      <c r="A328" t="s">
        <v>3348</v>
      </c>
      <c r="B328" t="s">
        <v>5</v>
      </c>
      <c r="C328">
        <v>10</v>
      </c>
      <c r="D328" t="s">
        <v>6</v>
      </c>
      <c r="E328" t="s">
        <v>3350</v>
      </c>
      <c r="F328" t="s">
        <v>10</v>
      </c>
      <c r="G328" t="s">
        <v>310</v>
      </c>
      <c r="H328" t="s">
        <v>3349</v>
      </c>
      <c r="I328" s="2">
        <f>FIND("REV",Table_Query_from_m2mdata013[[#This Row],[fdescmemo]])</f>
        <v>2</v>
      </c>
      <c r="J328" s="2">
        <f>FIND("REV",Table_Query_from_m2mdata013[[#This Row],[fdesc]])</f>
        <v>28</v>
      </c>
      <c r="K328" s="2">
        <f>FIND("`REV",Table_Query_from_m2mdata013[[#This Row],[fdescmemo]])</f>
        <v>1</v>
      </c>
      <c r="L328" s="2" t="e">
        <f>FIND("`REV",Table_Query_from_m2mdata013[[#This Row],[fdesc]])</f>
        <v>#VALUE!</v>
      </c>
      <c r="M32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28" s="2" t="str">
        <f>IF(Table_Query_from_m2mdata013[[#This Row],[fpartrev]]="NS",Table_Query_from_m2mdata013[[#This Row],[SELECT]],Table_Query_from_m2mdata013[[#This Row],[fpartrev]])</f>
        <v>000</v>
      </c>
      <c r="O328" s="2" t="str">
        <f>CONCATENATE("DMG ",Table_Query_from_m2mdata013[[#This Row],[fpartnoOriginal]])</f>
        <v>DMG SULL-1006-3361</v>
      </c>
    </row>
    <row r="329" spans="1:15" x14ac:dyDescent="0.25">
      <c r="A329" t="s">
        <v>3091</v>
      </c>
      <c r="B329" t="s">
        <v>5</v>
      </c>
      <c r="C329">
        <v>10</v>
      </c>
      <c r="D329" t="s">
        <v>87</v>
      </c>
      <c r="E329" t="s">
        <v>3092</v>
      </c>
      <c r="F329" t="s">
        <v>10</v>
      </c>
      <c r="G329" t="s">
        <v>310</v>
      </c>
      <c r="H329" t="s">
        <v>3086</v>
      </c>
      <c r="I329" s="2">
        <f>FIND("REV",Table_Query_from_m2mdata013[[#This Row],[fdescmemo]])</f>
        <v>2</v>
      </c>
      <c r="J329" s="2">
        <f>FIND("REV",Table_Query_from_m2mdata013[[#This Row],[fdesc]])</f>
        <v>48</v>
      </c>
      <c r="K329" s="2">
        <f>FIND("`REV",Table_Query_from_m2mdata013[[#This Row],[fdescmemo]])</f>
        <v>1</v>
      </c>
      <c r="L329" s="2" t="e">
        <f>FIND("`REV",Table_Query_from_m2mdata013[[#This Row],[fdesc]])</f>
        <v>#VALUE!</v>
      </c>
      <c r="M32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29" s="2" t="str">
        <f>IF(Table_Query_from_m2mdata013[[#This Row],[fpartrev]]="NS",Table_Query_from_m2mdata013[[#This Row],[SELECT]],Table_Query_from_m2mdata013[[#This Row],[fpartrev]])</f>
        <v>000</v>
      </c>
      <c r="O329" s="2" t="str">
        <f>CONCATENATE("DMG ",Table_Query_from_m2mdata013[[#This Row],[fpartnoOriginal]])</f>
        <v>DMG KRBY-279-9374</v>
      </c>
    </row>
    <row r="330" spans="1:15" x14ac:dyDescent="0.25">
      <c r="A330" t="s">
        <v>2413</v>
      </c>
      <c r="B330" t="s">
        <v>5</v>
      </c>
      <c r="C330">
        <v>190</v>
      </c>
      <c r="D330" t="s">
        <v>87</v>
      </c>
      <c r="E330" t="s">
        <v>2415</v>
      </c>
      <c r="F330" t="s">
        <v>10</v>
      </c>
      <c r="G330" t="s">
        <v>2416</v>
      </c>
      <c r="H330" t="s">
        <v>2414</v>
      </c>
      <c r="I330" s="2">
        <f>FIND("REV",Table_Query_from_m2mdata013[[#This Row],[fdescmemo]])</f>
        <v>2</v>
      </c>
      <c r="J330" s="2">
        <f>FIND("REV",Table_Query_from_m2mdata013[[#This Row],[fdesc]])</f>
        <v>30</v>
      </c>
      <c r="K330" s="2">
        <f>FIND("`REV",Table_Query_from_m2mdata013[[#This Row],[fdescmemo]])</f>
        <v>1</v>
      </c>
      <c r="L330" s="2" t="e">
        <f>FIND("`REV",Table_Query_from_m2mdata013[[#This Row],[fdesc]])</f>
        <v>#VALUE!</v>
      </c>
      <c r="M33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00A</v>
      </c>
      <c r="N330" s="2" t="str">
        <f>IF(Table_Query_from_m2mdata013[[#This Row],[fpartrev]]="NS",Table_Query_from_m2mdata013[[#This Row],[SELECT]],Table_Query_from_m2mdata013[[#This Row],[fpartrev]])</f>
        <v>00A</v>
      </c>
      <c r="O330" s="2" t="str">
        <f>CONCATENATE("DMG ",Table_Query_from_m2mdata013[[#This Row],[fpartnoOriginal]])</f>
        <v>DMG NWT-123914</v>
      </c>
    </row>
    <row r="331" spans="1:15" x14ac:dyDescent="0.25">
      <c r="A331" t="s">
        <v>3703</v>
      </c>
      <c r="B331" t="s">
        <v>5</v>
      </c>
      <c r="C331">
        <v>5</v>
      </c>
      <c r="D331" t="s">
        <v>88</v>
      </c>
      <c r="E331" t="s">
        <v>3705</v>
      </c>
      <c r="F331" t="s">
        <v>10</v>
      </c>
      <c r="G331" t="s">
        <v>3706</v>
      </c>
      <c r="H331" t="s">
        <v>3704</v>
      </c>
      <c r="I331" s="2">
        <f>FIND("REV",Table_Query_from_m2mdata013[[#This Row],[fdescmemo]])</f>
        <v>2</v>
      </c>
      <c r="J331" s="2">
        <f>FIND("REV",Table_Query_from_m2mdata013[[#This Row],[fdesc]])</f>
        <v>58</v>
      </c>
      <c r="K331" s="2">
        <f>FIND("`REV",Table_Query_from_m2mdata013[[#This Row],[fdescmemo]])</f>
        <v>1</v>
      </c>
      <c r="L331" s="2" t="e">
        <f>FIND("`REV",Table_Query_from_m2mdata013[[#This Row],[fdesc]])</f>
        <v>#VALUE!</v>
      </c>
      <c r="M33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31" s="2" t="str">
        <f>IF(Table_Query_from_m2mdata013[[#This Row],[fpartrev]]="NS",Table_Query_from_m2mdata013[[#This Row],[SELECT]],Table_Query_from_m2mdata013[[#This Row],[fpartrev]])</f>
        <v>000</v>
      </c>
      <c r="O331" s="2" t="str">
        <f>CONCATENATE("DMG ",Table_Query_from_m2mdata013[[#This Row],[fpartnoOriginal]])</f>
        <v>DMG SPI-00195-332</v>
      </c>
    </row>
    <row r="332" spans="1:15" x14ac:dyDescent="0.25">
      <c r="A332" t="s">
        <v>3351</v>
      </c>
      <c r="B332" t="s">
        <v>5</v>
      </c>
      <c r="C332">
        <v>2</v>
      </c>
      <c r="D332" t="s">
        <v>88</v>
      </c>
      <c r="E332" t="s">
        <v>3352</v>
      </c>
      <c r="F332" t="s">
        <v>10</v>
      </c>
      <c r="G332" t="s">
        <v>1727</v>
      </c>
      <c r="H332" t="s">
        <v>1729</v>
      </c>
      <c r="I332" s="2">
        <f>FIND("REV",Table_Query_from_m2mdata013[[#This Row],[fdescmemo]])</f>
        <v>2</v>
      </c>
      <c r="J332" s="2">
        <f>FIND("REV",Table_Query_from_m2mdata013[[#This Row],[fdesc]])</f>
        <v>36</v>
      </c>
      <c r="K332" s="2">
        <f>FIND("`REV",Table_Query_from_m2mdata013[[#This Row],[fdescmemo]])</f>
        <v>1</v>
      </c>
      <c r="L332" s="2" t="e">
        <f>FIND("`REV",Table_Query_from_m2mdata013[[#This Row],[fdesc]])</f>
        <v>#VALUE!</v>
      </c>
      <c r="M33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004</v>
      </c>
      <c r="N332" s="2" t="str">
        <f>IF(Table_Query_from_m2mdata013[[#This Row],[fpartrev]]="NS",Table_Query_from_m2mdata013[[#This Row],[SELECT]],Table_Query_from_m2mdata013[[#This Row],[fpartrev]])</f>
        <v>004</v>
      </c>
      <c r="O332" s="2" t="str">
        <f>CONCATENATE("DMG ",Table_Query_from_m2mdata013[[#This Row],[fpartnoOriginal]])</f>
        <v>DMG SPI-01901000 0921</v>
      </c>
    </row>
    <row r="333" spans="1:15" x14ac:dyDescent="0.25">
      <c r="A333" t="s">
        <v>3835</v>
      </c>
      <c r="B333" t="s">
        <v>5</v>
      </c>
      <c r="C333">
        <v>7</v>
      </c>
      <c r="D333" t="s">
        <v>88</v>
      </c>
      <c r="E333" t="s">
        <v>3837</v>
      </c>
      <c r="F333" t="s">
        <v>10</v>
      </c>
      <c r="G333" t="s">
        <v>3838</v>
      </c>
      <c r="H333" t="s">
        <v>3836</v>
      </c>
      <c r="I333" s="2">
        <f>FIND("REV",Table_Query_from_m2mdata013[[#This Row],[fdescmemo]])</f>
        <v>2</v>
      </c>
      <c r="J333" s="2">
        <f>FIND("REV",Table_Query_from_m2mdata013[[#This Row],[fdesc]])</f>
        <v>25</v>
      </c>
      <c r="K333" s="2">
        <f>FIND("`REV",Table_Query_from_m2mdata013[[#This Row],[fdescmemo]])</f>
        <v>1</v>
      </c>
      <c r="L333" s="2" t="e">
        <f>FIND("`REV",Table_Query_from_m2mdata013[[#This Row],[fdesc]])</f>
        <v>#VALUE!</v>
      </c>
      <c r="M33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33" s="2" t="str">
        <f>IF(Table_Query_from_m2mdata013[[#This Row],[fpartrev]]="NS",Table_Query_from_m2mdata013[[#This Row],[SELECT]],Table_Query_from_m2mdata013[[#This Row],[fpartrev]])</f>
        <v>003</v>
      </c>
      <c r="O333" s="2" t="str">
        <f>CONCATENATE("DMG ",Table_Query_from_m2mdata013[[#This Row],[fpartnoOriginal]])</f>
        <v>DMG SPI-01901000 0999</v>
      </c>
    </row>
    <row r="334" spans="1:15" x14ac:dyDescent="0.25">
      <c r="A334" t="s">
        <v>2566</v>
      </c>
      <c r="B334" t="s">
        <v>5</v>
      </c>
      <c r="C334">
        <v>11</v>
      </c>
      <c r="D334" t="s">
        <v>87</v>
      </c>
      <c r="E334" t="s">
        <v>2568</v>
      </c>
      <c r="F334" t="s">
        <v>10</v>
      </c>
      <c r="G334" t="s">
        <v>2569</v>
      </c>
      <c r="H334" t="s">
        <v>2567</v>
      </c>
      <c r="I334" s="2">
        <f>FIND("REV",Table_Query_from_m2mdata013[[#This Row],[fdescmemo]])</f>
        <v>2</v>
      </c>
      <c r="J334" s="2">
        <f>FIND("REV",Table_Query_from_m2mdata013[[#This Row],[fdesc]])</f>
        <v>94</v>
      </c>
      <c r="K334" s="2">
        <f>FIND("`REV",Table_Query_from_m2mdata013[[#This Row],[fdescmemo]])</f>
        <v>1</v>
      </c>
      <c r="L334" s="2" t="e">
        <f>FIND("`REV",Table_Query_from_m2mdata013[[#This Row],[fdesc]])</f>
        <v>#VALUE!</v>
      </c>
      <c r="M33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334" s="2" t="str">
        <f>IF(Table_Query_from_m2mdata013[[#This Row],[fpartrev]]="NS",Table_Query_from_m2mdata013[[#This Row],[SELECT]],Table_Query_from_m2mdata013[[#This Row],[fpartrev]])</f>
        <v>00B</v>
      </c>
      <c r="O334" s="2" t="str">
        <f>CONCATENATE("DMG ",Table_Query_from_m2mdata013[[#This Row],[fpartnoOriginal]])</f>
        <v>DMG 4190997-R</v>
      </c>
    </row>
    <row r="335" spans="1:15" x14ac:dyDescent="0.25">
      <c r="A335" t="s">
        <v>2570</v>
      </c>
      <c r="B335" t="s">
        <v>5</v>
      </c>
      <c r="C335">
        <v>11</v>
      </c>
      <c r="D335" t="s">
        <v>87</v>
      </c>
      <c r="E335" t="s">
        <v>552</v>
      </c>
      <c r="F335" t="s">
        <v>10</v>
      </c>
      <c r="G335" t="s">
        <v>356</v>
      </c>
      <c r="H335" t="s">
        <v>360</v>
      </c>
      <c r="I335" s="2">
        <f>FIND("REV",Table_Query_from_m2mdata013[[#This Row],[fdescmemo]])</f>
        <v>2</v>
      </c>
      <c r="J335" s="2">
        <f>FIND("REV",Table_Query_from_m2mdata013[[#This Row],[fdesc]])</f>
        <v>54</v>
      </c>
      <c r="K335" s="2">
        <f>FIND("`REV",Table_Query_from_m2mdata013[[#This Row],[fdescmemo]])</f>
        <v>1</v>
      </c>
      <c r="L335" s="2" t="e">
        <f>FIND("`REV",Table_Query_from_m2mdata013[[#This Row],[fdesc]])</f>
        <v>#VALUE!</v>
      </c>
      <c r="M33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00B</v>
      </c>
      <c r="N335" s="2" t="str">
        <f>IF(Table_Query_from_m2mdata013[[#This Row],[fpartrev]]="NS",Table_Query_from_m2mdata013[[#This Row],[SELECT]],Table_Query_from_m2mdata013[[#This Row],[fpartrev]])</f>
        <v>00B</v>
      </c>
      <c r="O335" s="2" t="str">
        <f>CONCATENATE("DMG ",Table_Query_from_m2mdata013[[#This Row],[fpartnoOriginal]])</f>
        <v>DMG 2001503131</v>
      </c>
    </row>
    <row r="336" spans="1:15" x14ac:dyDescent="0.25">
      <c r="A336" t="s">
        <v>2571</v>
      </c>
      <c r="B336" t="s">
        <v>5</v>
      </c>
      <c r="C336">
        <v>10</v>
      </c>
      <c r="D336" t="s">
        <v>341</v>
      </c>
      <c r="E336" t="s">
        <v>2572</v>
      </c>
      <c r="F336" t="s">
        <v>10</v>
      </c>
      <c r="G336" t="s">
        <v>2573</v>
      </c>
      <c r="H336" t="s">
        <v>1469</v>
      </c>
      <c r="I336" s="2">
        <f>FIND("REV",Table_Query_from_m2mdata013[[#This Row],[fdescmemo]])</f>
        <v>2</v>
      </c>
      <c r="J336" s="2">
        <f>FIND("REV",Table_Query_from_m2mdata013[[#This Row],[fdesc]])</f>
        <v>19</v>
      </c>
      <c r="K336" s="2">
        <f>FIND("`REV",Table_Query_from_m2mdata013[[#This Row],[fdescmemo]])</f>
        <v>1</v>
      </c>
      <c r="L336" s="2" t="e">
        <f>FIND("`REV",Table_Query_from_m2mdata013[[#This Row],[fdesc]])</f>
        <v>#VALUE!</v>
      </c>
      <c r="M33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002</v>
      </c>
      <c r="N336" s="2" t="str">
        <f>IF(Table_Query_from_m2mdata013[[#This Row],[fpartrev]]="NS",Table_Query_from_m2mdata013[[#This Row],[SELECT]],Table_Query_from_m2mdata013[[#This Row],[fpartrev]])</f>
        <v>002</v>
      </c>
      <c r="O336" s="2" t="str">
        <f>CONCATENATE("DMG ",Table_Query_from_m2mdata013[[#This Row],[fpartnoOriginal]])</f>
        <v>DMG SULL-02250232-285</v>
      </c>
    </row>
    <row r="337" spans="1:15" x14ac:dyDescent="0.25">
      <c r="A337" t="s">
        <v>2574</v>
      </c>
      <c r="B337" t="s">
        <v>5</v>
      </c>
      <c r="C337">
        <v>10</v>
      </c>
      <c r="D337" t="s">
        <v>341</v>
      </c>
      <c r="E337" t="s">
        <v>2575</v>
      </c>
      <c r="F337" t="s">
        <v>10</v>
      </c>
      <c r="G337" t="s">
        <v>2576</v>
      </c>
      <c r="H337" t="s">
        <v>1496</v>
      </c>
      <c r="I337" s="2">
        <f>FIND("REV",Table_Query_from_m2mdata013[[#This Row],[fdescmemo]])</f>
        <v>2</v>
      </c>
      <c r="J337" s="2">
        <f>FIND("REV",Table_Query_from_m2mdata013[[#This Row],[fdesc]])</f>
        <v>19</v>
      </c>
      <c r="K337" s="2">
        <f>FIND("`REV",Table_Query_from_m2mdata013[[#This Row],[fdescmemo]])</f>
        <v>1</v>
      </c>
      <c r="L337" s="2" t="e">
        <f>FIND("`REV",Table_Query_from_m2mdata013[[#This Row],[fdesc]])</f>
        <v>#VALUE!</v>
      </c>
      <c r="M33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337" s="2" t="str">
        <f>IF(Table_Query_from_m2mdata013[[#This Row],[fpartrev]]="NS",Table_Query_from_m2mdata013[[#This Row],[SELECT]],Table_Query_from_m2mdata013[[#This Row],[fpartrev]])</f>
        <v>001</v>
      </c>
      <c r="O337" s="2" t="str">
        <f>CONCATENATE("DMG ",Table_Query_from_m2mdata013[[#This Row],[fpartnoOriginal]])</f>
        <v>DMG SULL-02250237-186</v>
      </c>
    </row>
    <row r="338" spans="1:15" x14ac:dyDescent="0.25">
      <c r="A338" t="s">
        <v>3353</v>
      </c>
      <c r="B338" t="s">
        <v>5</v>
      </c>
      <c r="C338">
        <v>10</v>
      </c>
      <c r="D338" t="s">
        <v>341</v>
      </c>
      <c r="E338" t="s">
        <v>3355</v>
      </c>
      <c r="F338" t="s">
        <v>10</v>
      </c>
      <c r="G338" t="s">
        <v>3356</v>
      </c>
      <c r="H338" t="s">
        <v>3354</v>
      </c>
      <c r="I338" s="2">
        <f>FIND("REV",Table_Query_from_m2mdata013[[#This Row],[fdescmemo]])</f>
        <v>2</v>
      </c>
      <c r="J338" s="2" t="e">
        <f>FIND("REV",Table_Query_from_m2mdata013[[#This Row],[fdesc]])</f>
        <v>#VALUE!</v>
      </c>
      <c r="K338" s="2">
        <f>FIND("`REV",Table_Query_from_m2mdata013[[#This Row],[fdescmemo]])</f>
        <v>1</v>
      </c>
      <c r="L338" s="2" t="e">
        <f>FIND("`REV",Table_Query_from_m2mdata013[[#This Row],[fdesc]])</f>
        <v>#VALUE!</v>
      </c>
      <c r="M33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38" s="2" t="str">
        <f>IF(Table_Query_from_m2mdata013[[#This Row],[fpartrev]]="NS",Table_Query_from_m2mdata013[[#This Row],[SELECT]],Table_Query_from_m2mdata013[[#This Row],[fpartrev]])</f>
        <v>000</v>
      </c>
      <c r="O338" s="2" t="str">
        <f>CONCATENATE("DMG ",Table_Query_from_m2mdata013[[#This Row],[fpartnoOriginal]])</f>
        <v>DMG SAS-BVM01-NODE-ENC</v>
      </c>
    </row>
    <row r="339" spans="1:15" x14ac:dyDescent="0.25">
      <c r="A339" t="s">
        <v>3357</v>
      </c>
      <c r="B339" t="s">
        <v>5</v>
      </c>
      <c r="C339">
        <v>1</v>
      </c>
      <c r="D339" t="s">
        <v>341</v>
      </c>
      <c r="E339" t="s">
        <v>3359</v>
      </c>
      <c r="F339" t="s">
        <v>10</v>
      </c>
      <c r="G339" t="s">
        <v>3360</v>
      </c>
      <c r="H339" t="s">
        <v>3358</v>
      </c>
      <c r="I339" s="2">
        <f>FIND("REV",Table_Query_from_m2mdata013[[#This Row],[fdescmemo]])</f>
        <v>2</v>
      </c>
      <c r="J339" s="2" t="e">
        <f>FIND("REV",Table_Query_from_m2mdata013[[#This Row],[fdesc]])</f>
        <v>#VALUE!</v>
      </c>
      <c r="K339" s="2">
        <f>FIND("`REV",Table_Query_from_m2mdata013[[#This Row],[fdescmemo]])</f>
        <v>1</v>
      </c>
      <c r="L339" s="2" t="e">
        <f>FIND("`REV",Table_Query_from_m2mdata013[[#This Row],[fdesc]])</f>
        <v>#VALUE!</v>
      </c>
      <c r="M33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39" s="2" t="str">
        <f>IF(Table_Query_from_m2mdata013[[#This Row],[fpartrev]]="NS",Table_Query_from_m2mdata013[[#This Row],[SELECT]],Table_Query_from_m2mdata013[[#This Row],[fpartrev]])</f>
        <v>000</v>
      </c>
      <c r="O339" s="2" t="str">
        <f>CONCATENATE("DMG ",Table_Query_from_m2mdata013[[#This Row],[fpartnoOriginal]])</f>
        <v>DMG SAS-BVM01-NODE-ENC CA</v>
      </c>
    </row>
    <row r="340" spans="1:15" x14ac:dyDescent="0.25">
      <c r="A340" t="s">
        <v>3778</v>
      </c>
      <c r="B340" t="s">
        <v>5</v>
      </c>
      <c r="C340">
        <v>10</v>
      </c>
      <c r="D340" t="s">
        <v>6</v>
      </c>
      <c r="E340" t="s">
        <v>3779</v>
      </c>
      <c r="F340" t="s">
        <v>10</v>
      </c>
      <c r="G340" t="s">
        <v>838</v>
      </c>
      <c r="H340" t="s">
        <v>515</v>
      </c>
      <c r="I340" s="2">
        <f>FIND("REV",Table_Query_from_m2mdata013[[#This Row],[fdescmemo]])</f>
        <v>2</v>
      </c>
      <c r="J340" s="2">
        <f>FIND("REV",Table_Query_from_m2mdata013[[#This Row],[fdesc]])</f>
        <v>39</v>
      </c>
      <c r="K340" s="2">
        <f>FIND("`REV",Table_Query_from_m2mdata013[[#This Row],[fdescmemo]])</f>
        <v>1</v>
      </c>
      <c r="L340" s="2" t="e">
        <f>FIND("`REV",Table_Query_from_m2mdata013[[#This Row],[fdesc]])</f>
        <v>#VALUE!</v>
      </c>
      <c r="M34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40" s="2" t="str">
        <f>IF(Table_Query_from_m2mdata013[[#This Row],[fpartrev]]="NS",Table_Query_from_m2mdata013[[#This Row],[SELECT]],Table_Query_from_m2mdata013[[#This Row],[fpartrev]])</f>
        <v>003</v>
      </c>
      <c r="O340" s="2" t="str">
        <f>CONCATENATE("DMG ",Table_Query_from_m2mdata013[[#This Row],[fpartnoOriginal]])</f>
        <v>DMG SULL-1004-1142</v>
      </c>
    </row>
    <row r="341" spans="1:15" x14ac:dyDescent="0.25">
      <c r="A341" t="s">
        <v>3780</v>
      </c>
      <c r="B341" t="s">
        <v>5</v>
      </c>
      <c r="C341">
        <v>10</v>
      </c>
      <c r="D341" t="s">
        <v>6</v>
      </c>
      <c r="E341" t="s">
        <v>3782</v>
      </c>
      <c r="F341" t="s">
        <v>10</v>
      </c>
      <c r="G341" t="s">
        <v>105</v>
      </c>
      <c r="H341" t="s">
        <v>3781</v>
      </c>
      <c r="I341" s="2">
        <f>FIND("REV",Table_Query_from_m2mdata013[[#This Row],[fdescmemo]])</f>
        <v>2</v>
      </c>
      <c r="J341" s="2">
        <f>FIND("REV",Table_Query_from_m2mdata013[[#This Row],[fdesc]])</f>
        <v>53</v>
      </c>
      <c r="K341" s="2">
        <f>FIND("`REV",Table_Query_from_m2mdata013[[#This Row],[fdescmemo]])</f>
        <v>1</v>
      </c>
      <c r="L341" s="2" t="e">
        <f>FIND("`REV",Table_Query_from_m2mdata013[[#This Row],[fdesc]])</f>
        <v>#VALUE!</v>
      </c>
      <c r="M34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41" s="2" t="str">
        <f>IF(Table_Query_from_m2mdata013[[#This Row],[fpartrev]]="NS",Table_Query_from_m2mdata013[[#This Row],[SELECT]],Table_Query_from_m2mdata013[[#This Row],[fpartrev]])</f>
        <v>003</v>
      </c>
      <c r="O341" s="2" t="str">
        <f>CONCATENATE("DMG ",Table_Query_from_m2mdata013[[#This Row],[fpartnoOriginal]])</f>
        <v>DMG SULL-02250133-839</v>
      </c>
    </row>
    <row r="342" spans="1:15" x14ac:dyDescent="0.25">
      <c r="A342" t="s">
        <v>3093</v>
      </c>
      <c r="B342" t="s">
        <v>5</v>
      </c>
      <c r="C342">
        <v>1</v>
      </c>
      <c r="D342" t="s">
        <v>87</v>
      </c>
      <c r="E342" t="s">
        <v>3095</v>
      </c>
      <c r="F342" t="s">
        <v>10</v>
      </c>
      <c r="G342" t="s">
        <v>104</v>
      </c>
      <c r="H342" t="s">
        <v>3094</v>
      </c>
      <c r="I342" s="2">
        <f>FIND("REV",Table_Query_from_m2mdata013[[#This Row],[fdescmemo]])</f>
        <v>2</v>
      </c>
      <c r="J342" s="2" t="e">
        <f>FIND("REV",Table_Query_from_m2mdata013[[#This Row],[fdesc]])</f>
        <v>#VALUE!</v>
      </c>
      <c r="K342" s="2">
        <f>FIND("`REV",Table_Query_from_m2mdata013[[#This Row],[fdescmemo]])</f>
        <v>1</v>
      </c>
      <c r="L342" s="2" t="e">
        <f>FIND("`REV",Table_Query_from_m2mdata013[[#This Row],[fdesc]])</f>
        <v>#VALUE!</v>
      </c>
      <c r="M34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42" s="2" t="str">
        <f>IF(Table_Query_from_m2mdata013[[#This Row],[fpartrev]]="NS",Table_Query_from_m2mdata013[[#This Row],[SELECT]],Table_Query_from_m2mdata013[[#This Row],[fpartrev]])</f>
        <v>000</v>
      </c>
      <c r="O342" s="2" t="str">
        <f>CONCATENATE("DMG ",Table_Query_from_m2mdata013[[#This Row],[fpartnoOriginal]])</f>
        <v>DMG CUSC-SLCRL-47316-BLK</v>
      </c>
    </row>
    <row r="343" spans="1:15" x14ac:dyDescent="0.25">
      <c r="A343" t="s">
        <v>3096</v>
      </c>
      <c r="B343" t="s">
        <v>5</v>
      </c>
      <c r="C343">
        <v>2</v>
      </c>
      <c r="D343" t="s">
        <v>88</v>
      </c>
      <c r="E343" t="s">
        <v>3098</v>
      </c>
      <c r="F343" t="s">
        <v>10</v>
      </c>
      <c r="G343" t="s">
        <v>3099</v>
      </c>
      <c r="H343" t="s">
        <v>3097</v>
      </c>
      <c r="I343" s="2">
        <f>FIND("REV",Table_Query_from_m2mdata013[[#This Row],[fdescmemo]])</f>
        <v>2</v>
      </c>
      <c r="J343" s="2">
        <f>FIND("REV",Table_Query_from_m2mdata013[[#This Row],[fdesc]])</f>
        <v>56</v>
      </c>
      <c r="K343" s="2">
        <f>FIND("`REV",Table_Query_from_m2mdata013[[#This Row],[fdescmemo]])</f>
        <v>1</v>
      </c>
      <c r="L343" s="2" t="e">
        <f>FIND("`REV",Table_Query_from_m2mdata013[[#This Row],[fdesc]])</f>
        <v>#VALUE!</v>
      </c>
      <c r="M34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005</v>
      </c>
      <c r="N343" s="2" t="str">
        <f>IF(Table_Query_from_m2mdata013[[#This Row],[fpartrev]]="NS",Table_Query_from_m2mdata013[[#This Row],[SELECT]],Table_Query_from_m2mdata013[[#This Row],[fpartrev]])</f>
        <v>005</v>
      </c>
      <c r="O343" s="2" t="str">
        <f>CONCATENATE("DMG ",Table_Query_from_m2mdata013[[#This Row],[fpartnoOriginal]])</f>
        <v>DMG SULL-02250176-350</v>
      </c>
    </row>
    <row r="344" spans="1:15" x14ac:dyDescent="0.25">
      <c r="A344" t="s">
        <v>3515</v>
      </c>
      <c r="B344" t="s">
        <v>5</v>
      </c>
      <c r="C344">
        <v>1</v>
      </c>
      <c r="D344" t="s">
        <v>88</v>
      </c>
      <c r="E344" t="s">
        <v>3517</v>
      </c>
      <c r="F344" t="s">
        <v>10</v>
      </c>
      <c r="G344" t="s">
        <v>230</v>
      </c>
      <c r="H344" t="s">
        <v>3516</v>
      </c>
      <c r="I344" s="2">
        <f>FIND("REV",Table_Query_from_m2mdata013[[#This Row],[fdescmemo]])</f>
        <v>2</v>
      </c>
      <c r="J344" s="2">
        <f>FIND("REV",Table_Query_from_m2mdata013[[#This Row],[fdesc]])</f>
        <v>49</v>
      </c>
      <c r="K344" s="2">
        <f>FIND("`REV",Table_Query_from_m2mdata013[[#This Row],[fdescmemo]])</f>
        <v>1</v>
      </c>
      <c r="L344" s="2" t="e">
        <f>FIND("`REV",Table_Query_from_m2mdata013[[#This Row],[fdesc]])</f>
        <v>#VALUE!</v>
      </c>
      <c r="M34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44" s="2" t="str">
        <f>IF(Table_Query_from_m2mdata013[[#This Row],[fpartrev]]="NS",Table_Query_from_m2mdata013[[#This Row],[SELECT]],Table_Query_from_m2mdata013[[#This Row],[fpartrev]])</f>
        <v>000</v>
      </c>
      <c r="O344" s="2" t="str">
        <f>CONCATENATE("DMG ",Table_Query_from_m2mdata013[[#This Row],[fpartnoOriginal]])</f>
        <v>DMG SPI-20144-132 STEEL TEMPL</v>
      </c>
    </row>
    <row r="345" spans="1:15" x14ac:dyDescent="0.25">
      <c r="A345" t="s">
        <v>3100</v>
      </c>
      <c r="B345" t="s">
        <v>5</v>
      </c>
      <c r="C345">
        <v>15</v>
      </c>
      <c r="D345" t="s">
        <v>88</v>
      </c>
      <c r="E345" t="s">
        <v>3102</v>
      </c>
      <c r="F345" t="s">
        <v>10</v>
      </c>
      <c r="G345" t="s">
        <v>103</v>
      </c>
      <c r="H345" t="s">
        <v>3101</v>
      </c>
      <c r="I345" s="2">
        <f>FIND("REV",Table_Query_from_m2mdata013[[#This Row],[fdescmemo]])</f>
        <v>2</v>
      </c>
      <c r="J345" s="2">
        <f>FIND("REV",Table_Query_from_m2mdata013[[#This Row],[fdesc]])</f>
        <v>48</v>
      </c>
      <c r="K345" s="2">
        <f>FIND("`REV",Table_Query_from_m2mdata013[[#This Row],[fdescmemo]])</f>
        <v>1</v>
      </c>
      <c r="L345" s="2" t="e">
        <f>FIND("`REV",Table_Query_from_m2mdata013[[#This Row],[fdesc]])</f>
        <v>#VALUE!</v>
      </c>
      <c r="M34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345" s="2" t="str">
        <f>IF(Table_Query_from_m2mdata013[[#This Row],[fpartrev]]="NS",Table_Query_from_m2mdata013[[#This Row],[SELECT]],Table_Query_from_m2mdata013[[#This Row],[fpartrev]])</f>
        <v>001</v>
      </c>
      <c r="O345" s="2" t="str">
        <f>CONCATENATE("DMG ",Table_Query_from_m2mdata013[[#This Row],[fpartnoOriginal]])</f>
        <v>DMG SULL-02250256-826</v>
      </c>
    </row>
    <row r="346" spans="1:15" x14ac:dyDescent="0.25">
      <c r="A346" t="s">
        <v>3783</v>
      </c>
      <c r="B346" t="s">
        <v>5</v>
      </c>
      <c r="C346">
        <v>5</v>
      </c>
      <c r="D346" t="s">
        <v>6</v>
      </c>
      <c r="E346" t="s">
        <v>3785</v>
      </c>
      <c r="F346" t="s">
        <v>10</v>
      </c>
      <c r="G346" t="s">
        <v>338</v>
      </c>
      <c r="H346" t="s">
        <v>3784</v>
      </c>
      <c r="I346" s="2">
        <f>FIND("REV",Table_Query_from_m2mdata013[[#This Row],[fdescmemo]])</f>
        <v>2</v>
      </c>
      <c r="J346" s="2">
        <f>FIND("REV",Table_Query_from_m2mdata013[[#This Row],[fdesc]])</f>
        <v>48</v>
      </c>
      <c r="K346" s="2">
        <f>FIND("`REV",Table_Query_from_m2mdata013[[#This Row],[fdescmemo]])</f>
        <v>1</v>
      </c>
      <c r="L346" s="2" t="e">
        <f>FIND("`REV",Table_Query_from_m2mdata013[[#This Row],[fdesc]])</f>
        <v>#VALUE!</v>
      </c>
      <c r="M34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346" s="2" t="str">
        <f>IF(Table_Query_from_m2mdata013[[#This Row],[fpartrev]]="NS",Table_Query_from_m2mdata013[[#This Row],[SELECT]],Table_Query_from_m2mdata013[[#This Row],[fpartrev]])</f>
        <v>001</v>
      </c>
      <c r="O346" s="2" t="str">
        <f>CONCATENATE("DMG ",Table_Query_from_m2mdata013[[#This Row],[fpartnoOriginal]])</f>
        <v>DMG SULL-88292047-955</v>
      </c>
    </row>
    <row r="347" spans="1:15" x14ac:dyDescent="0.25">
      <c r="A347" t="s">
        <v>2991</v>
      </c>
      <c r="B347" t="s">
        <v>11</v>
      </c>
      <c r="C347">
        <v>2</v>
      </c>
      <c r="D347" t="s">
        <v>87</v>
      </c>
      <c r="E347" t="s">
        <v>2993</v>
      </c>
      <c r="F347" t="s">
        <v>11</v>
      </c>
      <c r="G347" t="s">
        <v>10</v>
      </c>
      <c r="H347" t="s">
        <v>2992</v>
      </c>
      <c r="I347" s="2" t="e">
        <f>FIND("REV",Table_Query_from_m2mdata013[[#This Row],[fdescmemo]])</f>
        <v>#VALUE!</v>
      </c>
      <c r="J347" s="2" t="e">
        <f>FIND("REV",Table_Query_from_m2mdata013[[#This Row],[fdesc]])</f>
        <v>#VALUE!</v>
      </c>
      <c r="K347" s="2" t="e">
        <f>FIND("`REV",Table_Query_from_m2mdata013[[#This Row],[fdescmemo]])</f>
        <v>#VALUE!</v>
      </c>
      <c r="L347" s="2" t="e">
        <f>FIND("`REV",Table_Query_from_m2mdata013[[#This Row],[fdesc]])</f>
        <v>#VALUE!</v>
      </c>
      <c r="M3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47" s="2" t="str">
        <f>IF(Table_Query_from_m2mdata013[[#This Row],[fpartrev]]="NS",Table_Query_from_m2mdata013[[#This Row],[SELECT]],Table_Query_from_m2mdata013[[#This Row],[fpartrev]])</f>
        <v>00</v>
      </c>
      <c r="O347" s="2" t="str">
        <f>CONCATENATE("DMG ",Table_Query_from_m2mdata013[[#This Row],[fpartnoOriginal]])</f>
        <v>DMG DMG-WR-SCV-W04L60</v>
      </c>
    </row>
    <row r="348" spans="1:15" x14ac:dyDescent="0.25">
      <c r="A348" t="s">
        <v>3103</v>
      </c>
      <c r="B348" t="s">
        <v>5</v>
      </c>
      <c r="C348">
        <v>5</v>
      </c>
      <c r="D348" t="s">
        <v>6</v>
      </c>
      <c r="E348" t="s">
        <v>3104</v>
      </c>
      <c r="F348" t="s">
        <v>10</v>
      </c>
      <c r="G348" t="s">
        <v>3105</v>
      </c>
      <c r="H348" t="s">
        <v>442</v>
      </c>
      <c r="I348" s="2">
        <f>FIND("REV",Table_Query_from_m2mdata013[[#This Row],[fdescmemo]])</f>
        <v>2</v>
      </c>
      <c r="J348" s="2">
        <f>FIND("REV",Table_Query_from_m2mdata013[[#This Row],[fdesc]])</f>
        <v>50</v>
      </c>
      <c r="K348" s="2">
        <f>FIND("`REV",Table_Query_from_m2mdata013[[#This Row],[fdescmemo]])</f>
        <v>1</v>
      </c>
      <c r="L348" s="2" t="e">
        <f>FIND("`REV",Table_Query_from_m2mdata013[[#This Row],[fdesc]])</f>
        <v>#VALUE!</v>
      </c>
      <c r="M34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005</v>
      </c>
      <c r="N348" s="2" t="str">
        <f>IF(Table_Query_from_m2mdata013[[#This Row],[fpartrev]]="NS",Table_Query_from_m2mdata013[[#This Row],[SELECT]],Table_Query_from_m2mdata013[[#This Row],[fpartrev]])</f>
        <v>005</v>
      </c>
      <c r="O348" s="2" t="str">
        <f>CONCATENATE("DMG ",Table_Query_from_m2mdata013[[#This Row],[fpartnoOriginal]])</f>
        <v>DMG SULL-02250252-606</v>
      </c>
    </row>
    <row r="349" spans="1:15" x14ac:dyDescent="0.25">
      <c r="A349" t="s">
        <v>3518</v>
      </c>
      <c r="B349" t="s">
        <v>46</v>
      </c>
      <c r="C349">
        <v>5</v>
      </c>
      <c r="D349" t="s">
        <v>6</v>
      </c>
      <c r="E349" t="s">
        <v>3520</v>
      </c>
      <c r="F349" t="s">
        <v>46</v>
      </c>
      <c r="G349" t="s">
        <v>3521</v>
      </c>
      <c r="H349" t="s">
        <v>3519</v>
      </c>
      <c r="I349" s="2">
        <f>FIND("REV",Table_Query_from_m2mdata013[[#This Row],[fdescmemo]])</f>
        <v>47</v>
      </c>
      <c r="J349" s="2" t="e">
        <f>FIND("REV",Table_Query_from_m2mdata013[[#This Row],[fdesc]])</f>
        <v>#VALUE!</v>
      </c>
      <c r="K349" s="2" t="e">
        <f>FIND("`REV",Table_Query_from_m2mdata013[[#This Row],[fdescmemo]])</f>
        <v>#VALUE!</v>
      </c>
      <c r="L349" s="2" t="e">
        <f>FIND("`REV",Table_Query_from_m2mdata013[[#This Row],[fdesc]])</f>
        <v>#VALUE!</v>
      </c>
      <c r="M34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05</v>
      </c>
      <c r="N349" s="2" t="str">
        <f>IF(Table_Query_from_m2mdata013[[#This Row],[fpartrev]]="NS",Table_Query_from_m2mdata013[[#This Row],[SELECT]],Table_Query_from_m2mdata013[[#This Row],[fpartrev]])</f>
        <v>05</v>
      </c>
      <c r="O349" s="2" t="str">
        <f>CONCATENATE("DMG ",Table_Query_from_m2mdata013[[#This Row],[fpartnoOriginal]])</f>
        <v>DMG SULL-1000-1139</v>
      </c>
    </row>
    <row r="350" spans="1:15" x14ac:dyDescent="0.25">
      <c r="A350" t="s">
        <v>3361</v>
      </c>
      <c r="B350" t="s">
        <v>5</v>
      </c>
      <c r="C350">
        <v>1</v>
      </c>
      <c r="D350" t="s">
        <v>88</v>
      </c>
      <c r="E350" t="s">
        <v>3363</v>
      </c>
      <c r="F350" t="s">
        <v>10</v>
      </c>
      <c r="G350" t="s">
        <v>105</v>
      </c>
      <c r="H350" t="s">
        <v>3362</v>
      </c>
      <c r="I350" s="2">
        <f>FIND("REV",Table_Query_from_m2mdata013[[#This Row],[fdescmemo]])</f>
        <v>2</v>
      </c>
      <c r="J350" s="2">
        <f>FIND("REV",Table_Query_from_m2mdata013[[#This Row],[fdesc]])</f>
        <v>61</v>
      </c>
      <c r="K350" s="2">
        <f>FIND("`REV",Table_Query_from_m2mdata013[[#This Row],[fdescmemo]])</f>
        <v>1</v>
      </c>
      <c r="L350" s="2" t="e">
        <f>FIND("`REV",Table_Query_from_m2mdata013[[#This Row],[fdesc]])</f>
        <v>#VALUE!</v>
      </c>
      <c r="M35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50" s="2" t="str">
        <f>IF(Table_Query_from_m2mdata013[[#This Row],[fpartrev]]="NS",Table_Query_from_m2mdata013[[#This Row],[SELECT]],Table_Query_from_m2mdata013[[#This Row],[fpartrev]])</f>
        <v>003</v>
      </c>
      <c r="O350" s="2" t="str">
        <f>CONCATENATE("DMG ",Table_Query_from_m2mdata013[[#This Row],[fpartnoOriginal]])</f>
        <v>DMG SPI-00947-056WMS</v>
      </c>
    </row>
    <row r="351" spans="1:15" x14ac:dyDescent="0.25">
      <c r="A351" t="s">
        <v>3522</v>
      </c>
      <c r="B351" t="s">
        <v>5</v>
      </c>
      <c r="C351">
        <v>3</v>
      </c>
      <c r="D351" t="s">
        <v>88</v>
      </c>
      <c r="E351" t="s">
        <v>3523</v>
      </c>
      <c r="F351" t="s">
        <v>10</v>
      </c>
      <c r="G351" t="s">
        <v>3524</v>
      </c>
      <c r="H351" t="s">
        <v>3510</v>
      </c>
      <c r="I351" s="2">
        <f>FIND("REV",Table_Query_from_m2mdata013[[#This Row],[fdescmemo]])</f>
        <v>2</v>
      </c>
      <c r="J351" s="2">
        <f>FIND("REV",Table_Query_from_m2mdata013[[#This Row],[fdesc]])</f>
        <v>47</v>
      </c>
      <c r="K351" s="2">
        <f>FIND("`REV",Table_Query_from_m2mdata013[[#This Row],[fdescmemo]])</f>
        <v>1</v>
      </c>
      <c r="L351" s="2" t="e">
        <f>FIND("`REV",Table_Query_from_m2mdata013[[#This Row],[fdesc]])</f>
        <v>#VALUE!</v>
      </c>
      <c r="M35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003</v>
      </c>
      <c r="N351" s="2" t="str">
        <f>IF(Table_Query_from_m2mdata013[[#This Row],[fpartrev]]="NS",Table_Query_from_m2mdata013[[#This Row],[SELECT]],Table_Query_from_m2mdata013[[#This Row],[fpartrev]])</f>
        <v>003</v>
      </c>
      <c r="O351" s="2" t="str">
        <f>CONCATENATE("DMG ",Table_Query_from_m2mdata013[[#This Row],[fpartnoOriginal]])</f>
        <v>DMG SPI-10992-011</v>
      </c>
    </row>
    <row r="352" spans="1:15" x14ac:dyDescent="0.25">
      <c r="A352" t="s">
        <v>3364</v>
      </c>
      <c r="B352" t="s">
        <v>5</v>
      </c>
      <c r="C352">
        <v>10</v>
      </c>
      <c r="D352" t="s">
        <v>6</v>
      </c>
      <c r="E352" t="s">
        <v>3525</v>
      </c>
      <c r="F352" t="s">
        <v>10</v>
      </c>
      <c r="G352" t="s">
        <v>3366</v>
      </c>
      <c r="H352" t="s">
        <v>3365</v>
      </c>
      <c r="I352" s="2">
        <f>FIND("REV",Table_Query_from_m2mdata013[[#This Row],[fdescmemo]])</f>
        <v>2</v>
      </c>
      <c r="J352" s="2">
        <f>FIND("REV",Table_Query_from_m2mdata013[[#This Row],[fdesc]])</f>
        <v>33</v>
      </c>
      <c r="K352" s="2">
        <f>FIND("`REV",Table_Query_from_m2mdata013[[#This Row],[fdescmemo]])</f>
        <v>1</v>
      </c>
      <c r="L352" s="2" t="e">
        <f>FIND("`REV",Table_Query_from_m2mdata013[[#This Row],[fdesc]])</f>
        <v>#VALUE!</v>
      </c>
      <c r="M35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352" s="2" t="str">
        <f>IF(Table_Query_from_m2mdata013[[#This Row],[fpartrev]]="NS",Table_Query_from_m2mdata013[[#This Row],[SELECT]],Table_Query_from_m2mdata013[[#This Row],[fpartrev]])</f>
        <v>001</v>
      </c>
      <c r="O352" s="2" t="str">
        <f>CONCATENATE("DMG ",Table_Query_from_m2mdata013[[#This Row],[fpartnoOriginal]])</f>
        <v>DMG KRBY-606-2819</v>
      </c>
    </row>
    <row r="353" spans="1:15" x14ac:dyDescent="0.25">
      <c r="A353" t="s">
        <v>3367</v>
      </c>
      <c r="B353" t="s">
        <v>5</v>
      </c>
      <c r="C353">
        <v>10</v>
      </c>
      <c r="D353" t="s">
        <v>6</v>
      </c>
      <c r="E353" t="s">
        <v>3526</v>
      </c>
      <c r="F353" t="s">
        <v>10</v>
      </c>
      <c r="G353" t="s">
        <v>338</v>
      </c>
      <c r="H353" t="s">
        <v>3368</v>
      </c>
      <c r="I353" s="2">
        <f>FIND("REV",Table_Query_from_m2mdata013[[#This Row],[fdescmemo]])</f>
        <v>2</v>
      </c>
      <c r="J353" s="2">
        <f>FIND("REV",Table_Query_from_m2mdata013[[#This Row],[fdesc]])</f>
        <v>7</v>
      </c>
      <c r="K353" s="2">
        <f>FIND("`REV",Table_Query_from_m2mdata013[[#This Row],[fdescmemo]])</f>
        <v>1</v>
      </c>
      <c r="L353" s="2" t="e">
        <f>FIND("`REV",Table_Query_from_m2mdata013[[#This Row],[fdesc]])</f>
        <v>#VALUE!</v>
      </c>
      <c r="M35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353" s="2" t="str">
        <f>IF(Table_Query_from_m2mdata013[[#This Row],[fpartrev]]="NS",Table_Query_from_m2mdata013[[#This Row],[SELECT]],Table_Query_from_m2mdata013[[#This Row],[fpartrev]])</f>
        <v>001</v>
      </c>
      <c r="O353" s="2" t="str">
        <f>CONCATENATE("DMG ",Table_Query_from_m2mdata013[[#This Row],[fpartnoOriginal]])</f>
        <v>DMG KRBY-599-5333</v>
      </c>
    </row>
    <row r="354" spans="1:15" x14ac:dyDescent="0.25">
      <c r="A354" t="s">
        <v>3786</v>
      </c>
      <c r="B354" t="s">
        <v>5</v>
      </c>
      <c r="C354">
        <v>20</v>
      </c>
      <c r="D354" t="s">
        <v>6</v>
      </c>
      <c r="E354" t="s">
        <v>3788</v>
      </c>
      <c r="F354" t="s">
        <v>10</v>
      </c>
      <c r="G354" t="s">
        <v>102</v>
      </c>
      <c r="H354" t="s">
        <v>3787</v>
      </c>
      <c r="I354" s="2">
        <f>FIND("REV",Table_Query_from_m2mdata013[[#This Row],[fdescmemo]])</f>
        <v>2</v>
      </c>
      <c r="J354" s="2">
        <f>FIND("REV",Table_Query_from_m2mdata013[[#This Row],[fdesc]])</f>
        <v>38</v>
      </c>
      <c r="K354" s="2">
        <f>FIND("`REV",Table_Query_from_m2mdata013[[#This Row],[fdescmemo]])</f>
        <v>1</v>
      </c>
      <c r="L354" s="2" t="e">
        <f>FIND("`REV",Table_Query_from_m2mdata013[[#This Row],[fdesc]])</f>
        <v>#VALUE!</v>
      </c>
      <c r="M35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001</v>
      </c>
      <c r="N354" s="2" t="str">
        <f>IF(Table_Query_from_m2mdata013[[#This Row],[fpartrev]]="NS",Table_Query_from_m2mdata013[[#This Row],[SELECT]],Table_Query_from_m2mdata013[[#This Row],[fpartrev]])</f>
        <v>001</v>
      </c>
      <c r="O354" s="2" t="str">
        <f>CONCATENATE("DMG ",Table_Query_from_m2mdata013[[#This Row],[fpartnoOriginal]])</f>
        <v>DMG KRBY-609-1501</v>
      </c>
    </row>
    <row r="355" spans="1:15" x14ac:dyDescent="0.25">
      <c r="A355" t="s">
        <v>3527</v>
      </c>
      <c r="B355" t="s">
        <v>5</v>
      </c>
      <c r="C355">
        <v>1</v>
      </c>
      <c r="D355" t="s">
        <v>6</v>
      </c>
      <c r="E355" t="s">
        <v>3529</v>
      </c>
      <c r="F355" t="s">
        <v>10</v>
      </c>
      <c r="G355" t="s">
        <v>104</v>
      </c>
      <c r="H355" t="s">
        <v>3528</v>
      </c>
      <c r="I355" s="2">
        <f>FIND("REV",Table_Query_from_m2mdata013[[#This Row],[fdescmemo]])</f>
        <v>2</v>
      </c>
      <c r="J355" s="2" t="e">
        <f>FIND("REV",Table_Query_from_m2mdata013[[#This Row],[fdesc]])</f>
        <v>#VALUE!</v>
      </c>
      <c r="K355" s="2">
        <f>FIND("`REV",Table_Query_from_m2mdata013[[#This Row],[fdescmemo]])</f>
        <v>1</v>
      </c>
      <c r="L355" s="2" t="e">
        <f>FIND("`REV",Table_Query_from_m2mdata013[[#This Row],[fdesc]])</f>
        <v>#VALUE!</v>
      </c>
      <c r="M35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55" s="2" t="str">
        <f>IF(Table_Query_from_m2mdata013[[#This Row],[fpartrev]]="NS",Table_Query_from_m2mdata013[[#This Row],[SELECT]],Table_Query_from_m2mdata013[[#This Row],[fpartrev]])</f>
        <v>000</v>
      </c>
      <c r="O355" s="2" t="str">
        <f>CONCATENATE("DMG ",Table_Query_from_m2mdata013[[#This Row],[fpartnoOriginal]])</f>
        <v>DMG CUSC-SLCRL-37275-BLK</v>
      </c>
    </row>
    <row r="356" spans="1:15" x14ac:dyDescent="0.25">
      <c r="A356" t="s">
        <v>3530</v>
      </c>
      <c r="B356" t="s">
        <v>5</v>
      </c>
      <c r="C356">
        <v>2</v>
      </c>
      <c r="D356" t="s">
        <v>6</v>
      </c>
      <c r="E356" t="s">
        <v>2038</v>
      </c>
      <c r="F356" t="s">
        <v>10</v>
      </c>
      <c r="G356" t="s">
        <v>104</v>
      </c>
      <c r="H356" t="s">
        <v>2037</v>
      </c>
      <c r="I356" s="2">
        <f>FIND("REV",Table_Query_from_m2mdata013[[#This Row],[fdescmemo]])</f>
        <v>2</v>
      </c>
      <c r="J356" s="2" t="e">
        <f>FIND("REV",Table_Query_from_m2mdata013[[#This Row],[fdesc]])</f>
        <v>#VALUE!</v>
      </c>
      <c r="K356" s="2">
        <f>FIND("`REV",Table_Query_from_m2mdata013[[#This Row],[fdescmemo]])</f>
        <v>1</v>
      </c>
      <c r="L356" s="2" t="e">
        <f>FIND("`REV",Table_Query_from_m2mdata013[[#This Row],[fdesc]])</f>
        <v>#VALUE!</v>
      </c>
      <c r="M35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56" s="2" t="str">
        <f>IF(Table_Query_from_m2mdata013[[#This Row],[fpartrev]]="NS",Table_Query_from_m2mdata013[[#This Row],[SELECT]],Table_Query_from_m2mdata013[[#This Row],[fpartrev]])</f>
        <v>000</v>
      </c>
      <c r="O356" s="2" t="str">
        <f>CONCATENATE("DMG ",Table_Query_from_m2mdata013[[#This Row],[fpartnoOriginal]])</f>
        <v>DMG DMG-WR-ELB-W10</v>
      </c>
    </row>
    <row r="357" spans="1:15" x14ac:dyDescent="0.25">
      <c r="A357" t="s">
        <v>3789</v>
      </c>
      <c r="B357" t="s">
        <v>5</v>
      </c>
      <c r="C357">
        <v>1</v>
      </c>
      <c r="D357" t="s">
        <v>6</v>
      </c>
      <c r="E357" t="s">
        <v>3791</v>
      </c>
      <c r="F357" t="s">
        <v>10</v>
      </c>
      <c r="G357" t="s">
        <v>230</v>
      </c>
      <c r="H357" t="s">
        <v>3790</v>
      </c>
      <c r="I357" s="2">
        <f>FIND("REV",Table_Query_from_m2mdata013[[#This Row],[fdescmemo]])</f>
        <v>2</v>
      </c>
      <c r="J357" s="2" t="e">
        <f>FIND("REV",Table_Query_from_m2mdata013[[#This Row],[fdesc]])</f>
        <v>#VALUE!</v>
      </c>
      <c r="K357" s="2">
        <f>FIND("`REV",Table_Query_from_m2mdata013[[#This Row],[fdescmemo]])</f>
        <v>1</v>
      </c>
      <c r="L357" s="2" t="e">
        <f>FIND("`REV",Table_Query_from_m2mdata013[[#This Row],[fdesc]])</f>
        <v>#VALUE!</v>
      </c>
      <c r="M35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000</v>
      </c>
      <c r="N357" s="2" t="str">
        <f>IF(Table_Query_from_m2mdata013[[#This Row],[fpartrev]]="NS",Table_Query_from_m2mdata013[[#This Row],[SELECT]],Table_Query_from_m2mdata013[[#This Row],[fpartrev]])</f>
        <v>000</v>
      </c>
      <c r="O357" s="2" t="str">
        <f>CONCATENATE("DMG ",Table_Query_from_m2mdata013[[#This Row],[fpartnoOriginal]])</f>
        <v>DMG CUSC-SLCRL-38266G-BLK</v>
      </c>
    </row>
    <row r="358" spans="1:15" x14ac:dyDescent="0.25">
      <c r="A358" t="s">
        <v>903</v>
      </c>
      <c r="B358" t="s">
        <v>5</v>
      </c>
      <c r="C358">
        <v>1</v>
      </c>
      <c r="D358" t="s">
        <v>87</v>
      </c>
      <c r="E358" t="s">
        <v>1158</v>
      </c>
      <c r="F358" t="s">
        <v>10</v>
      </c>
      <c r="G358" t="s">
        <v>905</v>
      </c>
      <c r="H358" t="s">
        <v>904</v>
      </c>
      <c r="I358" s="2" t="e">
        <f>FIND("REV",Table_Query_from_m2mdata013[[#This Row],[fdescmemo]])</f>
        <v>#VALUE!</v>
      </c>
      <c r="J358" s="2" t="e">
        <f>FIND("REV",Table_Query_from_m2mdata013[[#This Row],[fdesc]])</f>
        <v>#VALUE!</v>
      </c>
      <c r="K358" s="2" t="e">
        <f>FIND("`REV",Table_Query_from_m2mdata013[[#This Row],[fdescmemo]])</f>
        <v>#VALUE!</v>
      </c>
      <c r="L358" s="2" t="e">
        <f>FIND("`REV",Table_Query_from_m2mdata013[[#This Row],[fdesc]])</f>
        <v>#VALUE!</v>
      </c>
      <c r="M3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58" s="2" t="e">
        <f>IF(Table_Query_from_m2mdata013[[#This Row],[fpartrev]]="NS",Table_Query_from_m2mdata013[[#This Row],[SELECT]],Table_Query_from_m2mdata013[[#This Row],[fpartrev]])</f>
        <v>#VALUE!</v>
      </c>
      <c r="O358" s="2" t="str">
        <f>CONCATENATE("DMG ",Table_Query_from_m2mdata013[[#This Row],[fpartnoOriginal]])</f>
        <v>DMG HVP LASER CUT LOAD BARS</v>
      </c>
    </row>
    <row r="359" spans="1:15" x14ac:dyDescent="0.25">
      <c r="A359" t="s">
        <v>1159</v>
      </c>
      <c r="B359" t="s">
        <v>5</v>
      </c>
      <c r="C359">
        <v>1</v>
      </c>
      <c r="D359" t="s">
        <v>87</v>
      </c>
      <c r="E359" t="s">
        <v>1160</v>
      </c>
      <c r="F359" t="s">
        <v>10</v>
      </c>
      <c r="G359" t="s">
        <v>1161</v>
      </c>
      <c r="H359" t="s">
        <v>904</v>
      </c>
      <c r="I359" s="2" t="e">
        <f>FIND("REV",Table_Query_from_m2mdata013[[#This Row],[fdescmemo]])</f>
        <v>#VALUE!</v>
      </c>
      <c r="J359" s="2" t="e">
        <f>FIND("REV",Table_Query_from_m2mdata013[[#This Row],[fdesc]])</f>
        <v>#VALUE!</v>
      </c>
      <c r="K359" s="2" t="e">
        <f>FIND("`REV",Table_Query_from_m2mdata013[[#This Row],[fdescmemo]])</f>
        <v>#VALUE!</v>
      </c>
      <c r="L359" s="2" t="e">
        <f>FIND("`REV",Table_Query_from_m2mdata013[[#This Row],[fdesc]])</f>
        <v>#VALUE!</v>
      </c>
      <c r="M3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59" s="2" t="e">
        <f>IF(Table_Query_from_m2mdata013[[#This Row],[fpartrev]]="NS",Table_Query_from_m2mdata013[[#This Row],[SELECT]],Table_Query_from_m2mdata013[[#This Row],[fpartrev]])</f>
        <v>#VALUE!</v>
      </c>
      <c r="O359" s="2" t="str">
        <f>CONCATENATE("DMG ",Table_Query_from_m2mdata013[[#This Row],[fpartnoOriginal]])</f>
        <v>DMG HVP LASER CUT LOAD BARS</v>
      </c>
    </row>
    <row r="360" spans="1:15" x14ac:dyDescent="0.25">
      <c r="A360" t="s">
        <v>336</v>
      </c>
      <c r="B360" t="s">
        <v>92</v>
      </c>
      <c r="C360">
        <v>6</v>
      </c>
      <c r="D360" t="s">
        <v>341</v>
      </c>
      <c r="E360" t="s">
        <v>246</v>
      </c>
      <c r="F360" t="s">
        <v>92</v>
      </c>
      <c r="G360" t="s">
        <v>10</v>
      </c>
      <c r="H360" t="s">
        <v>245</v>
      </c>
      <c r="I360" s="2" t="e">
        <f>FIND("REV",Table_Query_from_m2mdata013[[#This Row],[fdescmemo]])</f>
        <v>#VALUE!</v>
      </c>
      <c r="J360" s="2" t="e">
        <f>FIND("REV",Table_Query_from_m2mdata013[[#This Row],[fdesc]])</f>
        <v>#VALUE!</v>
      </c>
      <c r="K360" s="2" t="e">
        <f>FIND("`REV",Table_Query_from_m2mdata013[[#This Row],[fdescmemo]])</f>
        <v>#VALUE!</v>
      </c>
      <c r="L360" s="2" t="e">
        <f>FIND("`REV",Table_Query_from_m2mdata013[[#This Row],[fdesc]])</f>
        <v>#VALUE!</v>
      </c>
      <c r="M3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60" s="2" t="str">
        <f>IF(Table_Query_from_m2mdata013[[#This Row],[fpartrev]]="NS",Table_Query_from_m2mdata013[[#This Row],[SELECT]],Table_Query_from_m2mdata013[[#This Row],[fpartrev]])</f>
        <v>07</v>
      </c>
      <c r="O360" s="2" t="str">
        <f>CONCATENATE("DMG ",Table_Query_from_m2mdata013[[#This Row],[fpartnoOriginal]])</f>
        <v>DMG SULL-02250237-439</v>
      </c>
    </row>
    <row r="361" spans="1:15" x14ac:dyDescent="0.25">
      <c r="A361" t="s">
        <v>407</v>
      </c>
      <c r="B361" t="s">
        <v>41</v>
      </c>
      <c r="C361">
        <v>6</v>
      </c>
      <c r="D361" t="s">
        <v>87</v>
      </c>
      <c r="E361" t="s">
        <v>320</v>
      </c>
      <c r="F361" t="s">
        <v>41</v>
      </c>
      <c r="G361" t="s">
        <v>89</v>
      </c>
      <c r="H361" t="s">
        <v>319</v>
      </c>
      <c r="I361" s="2" t="e">
        <f>FIND("REV",Table_Query_from_m2mdata013[[#This Row],[fdescmemo]])</f>
        <v>#VALUE!</v>
      </c>
      <c r="J361" s="2" t="e">
        <f>FIND("REV",Table_Query_from_m2mdata013[[#This Row],[fdesc]])</f>
        <v>#VALUE!</v>
      </c>
      <c r="K361" s="2" t="e">
        <f>FIND("`REV",Table_Query_from_m2mdata013[[#This Row],[fdescmemo]])</f>
        <v>#VALUE!</v>
      </c>
      <c r="L361" s="2" t="e">
        <f>FIND("`REV",Table_Query_from_m2mdata013[[#This Row],[fdesc]])</f>
        <v>#VALUE!</v>
      </c>
      <c r="M3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61" s="2" t="str">
        <f>IF(Table_Query_from_m2mdata013[[#This Row],[fpartrev]]="NS",Table_Query_from_m2mdata013[[#This Row],[SELECT]],Table_Query_from_m2mdata013[[#This Row],[fpartrev]])</f>
        <v>04</v>
      </c>
      <c r="O361" s="2" t="str">
        <f>CONCATENATE("DMG ",Table_Query_from_m2mdata013[[#This Row],[fpartnoOriginal]])</f>
        <v>DMG SULL-02250214-440</v>
      </c>
    </row>
    <row r="362" spans="1:15" x14ac:dyDescent="0.25">
      <c r="A362" t="s">
        <v>906</v>
      </c>
      <c r="B362" t="s">
        <v>72</v>
      </c>
      <c r="C362">
        <v>20</v>
      </c>
      <c r="D362" t="s">
        <v>87</v>
      </c>
      <c r="E362" t="s">
        <v>116</v>
      </c>
      <c r="F362" t="s">
        <v>72</v>
      </c>
      <c r="G362" t="s">
        <v>10</v>
      </c>
      <c r="H362" t="s">
        <v>85</v>
      </c>
      <c r="I362" s="2" t="e">
        <f>FIND("REV",Table_Query_from_m2mdata013[[#This Row],[fdescmemo]])</f>
        <v>#VALUE!</v>
      </c>
      <c r="J362" s="2" t="e">
        <f>FIND("REV",Table_Query_from_m2mdata013[[#This Row],[fdesc]])</f>
        <v>#VALUE!</v>
      </c>
      <c r="K362" s="2" t="e">
        <f>FIND("`REV",Table_Query_from_m2mdata013[[#This Row],[fdescmemo]])</f>
        <v>#VALUE!</v>
      </c>
      <c r="L362" s="2" t="e">
        <f>FIND("`REV",Table_Query_from_m2mdata013[[#This Row],[fdesc]])</f>
        <v>#VALUE!</v>
      </c>
      <c r="M3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62" s="2" t="str">
        <f>IF(Table_Query_from_m2mdata013[[#This Row],[fpartrev]]="NS",Table_Query_from_m2mdata013[[#This Row],[SELECT]],Table_Query_from_m2mdata013[[#This Row],[fpartrev]])</f>
        <v>2</v>
      </c>
      <c r="O362" s="2" t="str">
        <f>CONCATENATE("DMG ",Table_Query_from_m2mdata013[[#This Row],[fpartnoOriginal]])</f>
        <v>DMG PHIL-9898-012-20367-CV</v>
      </c>
    </row>
    <row r="363" spans="1:15" x14ac:dyDescent="0.25">
      <c r="A363" t="s">
        <v>1029</v>
      </c>
      <c r="B363" t="s">
        <v>72</v>
      </c>
      <c r="C363">
        <v>20</v>
      </c>
      <c r="D363" t="s">
        <v>87</v>
      </c>
      <c r="E363" t="s">
        <v>114</v>
      </c>
      <c r="F363" t="s">
        <v>72</v>
      </c>
      <c r="G363" t="s">
        <v>469</v>
      </c>
      <c r="H363" t="s">
        <v>71</v>
      </c>
      <c r="I363" s="2" t="e">
        <f>FIND("REV",Table_Query_from_m2mdata013[[#This Row],[fdescmemo]])</f>
        <v>#VALUE!</v>
      </c>
      <c r="J363" s="2" t="e">
        <f>FIND("REV",Table_Query_from_m2mdata013[[#This Row],[fdesc]])</f>
        <v>#VALUE!</v>
      </c>
      <c r="K363" s="2" t="e">
        <f>FIND("`REV",Table_Query_from_m2mdata013[[#This Row],[fdescmemo]])</f>
        <v>#VALUE!</v>
      </c>
      <c r="L363" s="2" t="e">
        <f>FIND("`REV",Table_Query_from_m2mdata013[[#This Row],[fdesc]])</f>
        <v>#VALUE!</v>
      </c>
      <c r="M3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63" s="2" t="str">
        <f>IF(Table_Query_from_m2mdata013[[#This Row],[fpartrev]]="NS",Table_Query_from_m2mdata013[[#This Row],[SELECT]],Table_Query_from_m2mdata013[[#This Row],[fpartrev]])</f>
        <v>2</v>
      </c>
      <c r="O363" s="2" t="str">
        <f>CONCATENATE("DMG ",Table_Query_from_m2mdata013[[#This Row],[fpartnoOriginal]])</f>
        <v>DMG PHIL-9898-012-20367</v>
      </c>
    </row>
    <row r="364" spans="1:15" x14ac:dyDescent="0.25">
      <c r="A364" t="s">
        <v>907</v>
      </c>
      <c r="B364" t="s">
        <v>72</v>
      </c>
      <c r="C364">
        <v>20</v>
      </c>
      <c r="D364" t="s">
        <v>87</v>
      </c>
      <c r="E364" t="s">
        <v>224</v>
      </c>
      <c r="F364" t="s">
        <v>72</v>
      </c>
      <c r="G364" t="s">
        <v>233</v>
      </c>
      <c r="H364" t="s">
        <v>223</v>
      </c>
      <c r="I364" s="2" t="e">
        <f>FIND("REV",Table_Query_from_m2mdata013[[#This Row],[fdescmemo]])</f>
        <v>#VALUE!</v>
      </c>
      <c r="J364" s="2" t="e">
        <f>FIND("REV",Table_Query_from_m2mdata013[[#This Row],[fdesc]])</f>
        <v>#VALUE!</v>
      </c>
      <c r="K364" s="2" t="e">
        <f>FIND("`REV",Table_Query_from_m2mdata013[[#This Row],[fdescmemo]])</f>
        <v>#VALUE!</v>
      </c>
      <c r="L364" s="2" t="e">
        <f>FIND("`REV",Table_Query_from_m2mdata013[[#This Row],[fdesc]])</f>
        <v>#VALUE!</v>
      </c>
      <c r="M3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64" s="2" t="str">
        <f>IF(Table_Query_from_m2mdata013[[#This Row],[fpartrev]]="NS",Table_Query_from_m2mdata013[[#This Row],[SELECT]],Table_Query_from_m2mdata013[[#This Row],[fpartrev]])</f>
        <v>2</v>
      </c>
      <c r="O364" s="2" t="str">
        <f>CONCATENATE("DMG ",Table_Query_from_m2mdata013[[#This Row],[fpartnoOriginal]])</f>
        <v>DMG PHIL-9898-012-20367-UP</v>
      </c>
    </row>
    <row r="365" spans="1:15" x14ac:dyDescent="0.25">
      <c r="A365" t="s">
        <v>1162</v>
      </c>
      <c r="B365" t="s">
        <v>42</v>
      </c>
      <c r="C365">
        <v>20</v>
      </c>
      <c r="D365" t="s">
        <v>87</v>
      </c>
      <c r="E365" t="s">
        <v>328</v>
      </c>
      <c r="F365" t="s">
        <v>42</v>
      </c>
      <c r="G365" t="s">
        <v>329</v>
      </c>
      <c r="H365" t="s">
        <v>327</v>
      </c>
      <c r="I365" s="2">
        <f>FIND("REV",Table_Query_from_m2mdata013[[#This Row],[fdescmemo]])</f>
        <v>40</v>
      </c>
      <c r="J365" s="2" t="e">
        <f>FIND("REV",Table_Query_from_m2mdata013[[#This Row],[fdesc]])</f>
        <v>#VALUE!</v>
      </c>
      <c r="K365" s="2" t="e">
        <f>FIND("`REV",Table_Query_from_m2mdata013[[#This Row],[fdescmemo]])</f>
        <v>#VALUE!</v>
      </c>
      <c r="L365" s="2" t="e">
        <f>FIND("`REV",Table_Query_from_m2mdata013[[#This Row],[fdesc]])</f>
        <v>#VALUE!</v>
      </c>
      <c r="M36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01_x000D_</v>
      </c>
      <c r="N365" s="2" t="str">
        <f>IF(Table_Query_from_m2mdata013[[#This Row],[fpartrev]]="NS",Table_Query_from_m2mdata013[[#This Row],[SELECT]],Table_Query_from_m2mdata013[[#This Row],[fpartrev]])</f>
        <v>01</v>
      </c>
      <c r="O365" s="2" t="str">
        <f>CONCATENATE("DMG ",Table_Query_from_m2mdata013[[#This Row],[fpartnoOriginal]])</f>
        <v>DMG KRBY-588-0471</v>
      </c>
    </row>
    <row r="366" spans="1:15" x14ac:dyDescent="0.25">
      <c r="A366" t="s">
        <v>1030</v>
      </c>
      <c r="B366" t="s">
        <v>42</v>
      </c>
      <c r="C366">
        <v>20</v>
      </c>
      <c r="D366" t="s">
        <v>87</v>
      </c>
      <c r="E366" t="s">
        <v>328</v>
      </c>
      <c r="F366" t="s">
        <v>42</v>
      </c>
      <c r="G366" t="s">
        <v>329</v>
      </c>
      <c r="H366" t="s">
        <v>327</v>
      </c>
      <c r="I366" s="2">
        <f>FIND("REV",Table_Query_from_m2mdata013[[#This Row],[fdescmemo]])</f>
        <v>40</v>
      </c>
      <c r="J366" s="2" t="e">
        <f>FIND("REV",Table_Query_from_m2mdata013[[#This Row],[fdesc]])</f>
        <v>#VALUE!</v>
      </c>
      <c r="K366" s="2" t="e">
        <f>FIND("`REV",Table_Query_from_m2mdata013[[#This Row],[fdescmemo]])</f>
        <v>#VALUE!</v>
      </c>
      <c r="L366" s="2" t="e">
        <f>FIND("`REV",Table_Query_from_m2mdata013[[#This Row],[fdesc]])</f>
        <v>#VALUE!</v>
      </c>
      <c r="M36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01_x000D_</v>
      </c>
      <c r="N366" s="2" t="str">
        <f>IF(Table_Query_from_m2mdata013[[#This Row],[fpartrev]]="NS",Table_Query_from_m2mdata013[[#This Row],[SELECT]],Table_Query_from_m2mdata013[[#This Row],[fpartrev]])</f>
        <v>01</v>
      </c>
      <c r="O366" s="2" t="str">
        <f>CONCATENATE("DMG ",Table_Query_from_m2mdata013[[#This Row],[fpartnoOriginal]])</f>
        <v>DMG KRBY-588-0471</v>
      </c>
    </row>
    <row r="367" spans="1:15" x14ac:dyDescent="0.25">
      <c r="A367" t="s">
        <v>1031</v>
      </c>
      <c r="B367" t="s">
        <v>42</v>
      </c>
      <c r="C367">
        <v>20</v>
      </c>
      <c r="D367" t="s">
        <v>87</v>
      </c>
      <c r="E367" t="s">
        <v>328</v>
      </c>
      <c r="F367" t="s">
        <v>42</v>
      </c>
      <c r="G367" t="s">
        <v>329</v>
      </c>
      <c r="H367" t="s">
        <v>327</v>
      </c>
      <c r="I367" s="2">
        <f>FIND("REV",Table_Query_from_m2mdata013[[#This Row],[fdescmemo]])</f>
        <v>40</v>
      </c>
      <c r="J367" s="2" t="e">
        <f>FIND("REV",Table_Query_from_m2mdata013[[#This Row],[fdesc]])</f>
        <v>#VALUE!</v>
      </c>
      <c r="K367" s="2" t="e">
        <f>FIND("`REV",Table_Query_from_m2mdata013[[#This Row],[fdescmemo]])</f>
        <v>#VALUE!</v>
      </c>
      <c r="L367" s="2" t="e">
        <f>FIND("`REV",Table_Query_from_m2mdata013[[#This Row],[fdesc]])</f>
        <v>#VALUE!</v>
      </c>
      <c r="M36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01_x000D_</v>
      </c>
      <c r="N367" s="2" t="str">
        <f>IF(Table_Query_from_m2mdata013[[#This Row],[fpartrev]]="NS",Table_Query_from_m2mdata013[[#This Row],[SELECT]],Table_Query_from_m2mdata013[[#This Row],[fpartrev]])</f>
        <v>01</v>
      </c>
      <c r="O367" s="2" t="str">
        <f>CONCATENATE("DMG ",Table_Query_from_m2mdata013[[#This Row],[fpartnoOriginal]])</f>
        <v>DMG KRBY-588-0471</v>
      </c>
    </row>
    <row r="368" spans="1:15" x14ac:dyDescent="0.25">
      <c r="A368" t="s">
        <v>1032</v>
      </c>
      <c r="B368" t="s">
        <v>42</v>
      </c>
      <c r="C368">
        <v>20</v>
      </c>
      <c r="D368" t="s">
        <v>87</v>
      </c>
      <c r="E368" t="s">
        <v>328</v>
      </c>
      <c r="F368" t="s">
        <v>42</v>
      </c>
      <c r="G368" t="s">
        <v>329</v>
      </c>
      <c r="H368" t="s">
        <v>327</v>
      </c>
      <c r="I368" s="2">
        <f>FIND("REV",Table_Query_from_m2mdata013[[#This Row],[fdescmemo]])</f>
        <v>40</v>
      </c>
      <c r="J368" s="2" t="e">
        <f>FIND("REV",Table_Query_from_m2mdata013[[#This Row],[fdesc]])</f>
        <v>#VALUE!</v>
      </c>
      <c r="K368" s="2" t="e">
        <f>FIND("`REV",Table_Query_from_m2mdata013[[#This Row],[fdescmemo]])</f>
        <v>#VALUE!</v>
      </c>
      <c r="L368" s="2" t="e">
        <f>FIND("`REV",Table_Query_from_m2mdata013[[#This Row],[fdesc]])</f>
        <v>#VALUE!</v>
      </c>
      <c r="M36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01_x000D_</v>
      </c>
      <c r="N368" s="2" t="str">
        <f>IF(Table_Query_from_m2mdata013[[#This Row],[fpartrev]]="NS",Table_Query_from_m2mdata013[[#This Row],[SELECT]],Table_Query_from_m2mdata013[[#This Row],[fpartrev]])</f>
        <v>01</v>
      </c>
      <c r="O368" s="2" t="str">
        <f>CONCATENATE("DMG ",Table_Query_from_m2mdata013[[#This Row],[fpartnoOriginal]])</f>
        <v>DMG KRBY-588-0471</v>
      </c>
    </row>
    <row r="369" spans="1:15" x14ac:dyDescent="0.25">
      <c r="A369" t="s">
        <v>1163</v>
      </c>
      <c r="B369" t="s">
        <v>42</v>
      </c>
      <c r="C369">
        <v>20</v>
      </c>
      <c r="D369" t="s">
        <v>87</v>
      </c>
      <c r="E369" t="s">
        <v>328</v>
      </c>
      <c r="F369" t="s">
        <v>42</v>
      </c>
      <c r="G369" t="s">
        <v>329</v>
      </c>
      <c r="H369" t="s">
        <v>327</v>
      </c>
      <c r="I369" s="2">
        <f>FIND("REV",Table_Query_from_m2mdata013[[#This Row],[fdescmemo]])</f>
        <v>40</v>
      </c>
      <c r="J369" s="2" t="e">
        <f>FIND("REV",Table_Query_from_m2mdata013[[#This Row],[fdesc]])</f>
        <v>#VALUE!</v>
      </c>
      <c r="K369" s="2" t="e">
        <f>FIND("`REV",Table_Query_from_m2mdata013[[#This Row],[fdescmemo]])</f>
        <v>#VALUE!</v>
      </c>
      <c r="L369" s="2" t="e">
        <f>FIND("`REV",Table_Query_from_m2mdata013[[#This Row],[fdesc]])</f>
        <v>#VALUE!</v>
      </c>
      <c r="M36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01_x000D_</v>
      </c>
      <c r="N369" s="2" t="str">
        <f>IF(Table_Query_from_m2mdata013[[#This Row],[fpartrev]]="NS",Table_Query_from_m2mdata013[[#This Row],[SELECT]],Table_Query_from_m2mdata013[[#This Row],[fpartrev]])</f>
        <v>01</v>
      </c>
      <c r="O369" s="2" t="str">
        <f>CONCATENATE("DMG ",Table_Query_from_m2mdata013[[#This Row],[fpartnoOriginal]])</f>
        <v>DMG KRBY-588-0471</v>
      </c>
    </row>
    <row r="370" spans="1:15" x14ac:dyDescent="0.25">
      <c r="A370" t="s">
        <v>1164</v>
      </c>
      <c r="B370" t="s">
        <v>42</v>
      </c>
      <c r="C370">
        <v>20</v>
      </c>
      <c r="D370" t="s">
        <v>87</v>
      </c>
      <c r="E370" t="s">
        <v>328</v>
      </c>
      <c r="F370" t="s">
        <v>42</v>
      </c>
      <c r="G370" t="s">
        <v>329</v>
      </c>
      <c r="H370" t="s">
        <v>327</v>
      </c>
      <c r="I370" s="2">
        <f>FIND("REV",Table_Query_from_m2mdata013[[#This Row],[fdescmemo]])</f>
        <v>40</v>
      </c>
      <c r="J370" s="2" t="e">
        <f>FIND("REV",Table_Query_from_m2mdata013[[#This Row],[fdesc]])</f>
        <v>#VALUE!</v>
      </c>
      <c r="K370" s="2" t="e">
        <f>FIND("`REV",Table_Query_from_m2mdata013[[#This Row],[fdescmemo]])</f>
        <v>#VALUE!</v>
      </c>
      <c r="L370" s="2" t="e">
        <f>FIND("`REV",Table_Query_from_m2mdata013[[#This Row],[fdesc]])</f>
        <v>#VALUE!</v>
      </c>
      <c r="M37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01_x000D_</v>
      </c>
      <c r="N370" s="2" t="str">
        <f>IF(Table_Query_from_m2mdata013[[#This Row],[fpartrev]]="NS",Table_Query_from_m2mdata013[[#This Row],[SELECT]],Table_Query_from_m2mdata013[[#This Row],[fpartrev]])</f>
        <v>01</v>
      </c>
      <c r="O370" s="2" t="str">
        <f>CONCATENATE("DMG ",Table_Query_from_m2mdata013[[#This Row],[fpartnoOriginal]])</f>
        <v>DMG KRBY-588-0471</v>
      </c>
    </row>
    <row r="371" spans="1:15" x14ac:dyDescent="0.25">
      <c r="A371" t="s">
        <v>790</v>
      </c>
      <c r="B371" t="s">
        <v>43</v>
      </c>
      <c r="C371">
        <v>20</v>
      </c>
      <c r="D371" t="s">
        <v>87</v>
      </c>
      <c r="E371" t="s">
        <v>331</v>
      </c>
      <c r="F371" t="s">
        <v>43</v>
      </c>
      <c r="G371" t="s">
        <v>332</v>
      </c>
      <c r="H371" t="s">
        <v>330</v>
      </c>
      <c r="I371" s="2">
        <f>FIND("REV",Table_Query_from_m2mdata013[[#This Row],[fdescmemo]])</f>
        <v>40</v>
      </c>
      <c r="J371" s="2" t="e">
        <f>FIND("REV",Table_Query_from_m2mdata013[[#This Row],[fdesc]])</f>
        <v>#VALUE!</v>
      </c>
      <c r="K371" s="2" t="e">
        <f>FIND("`REV",Table_Query_from_m2mdata013[[#This Row],[fdescmemo]])</f>
        <v>#VALUE!</v>
      </c>
      <c r="L371" s="2" t="e">
        <f>FIND("`REV",Table_Query_from_m2mdata013[[#This Row],[fdesc]])</f>
        <v>#VALUE!</v>
      </c>
      <c r="M37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71" s="2" t="str">
        <f>IF(Table_Query_from_m2mdata013[[#This Row],[fpartrev]]="NS",Table_Query_from_m2mdata013[[#This Row],[SELECT]],Table_Query_from_m2mdata013[[#This Row],[fpartrev]])</f>
        <v>02</v>
      </c>
      <c r="O371" s="2" t="str">
        <f>CONCATENATE("DMG ",Table_Query_from_m2mdata013[[#This Row],[fpartnoOriginal]])</f>
        <v>DMG KRBY-588-0472</v>
      </c>
    </row>
    <row r="372" spans="1:15" x14ac:dyDescent="0.25">
      <c r="A372" t="s">
        <v>791</v>
      </c>
      <c r="B372" t="s">
        <v>43</v>
      </c>
      <c r="C372">
        <v>20</v>
      </c>
      <c r="D372" t="s">
        <v>87</v>
      </c>
      <c r="E372" t="s">
        <v>331</v>
      </c>
      <c r="F372" t="s">
        <v>43</v>
      </c>
      <c r="G372" t="s">
        <v>332</v>
      </c>
      <c r="H372" t="s">
        <v>330</v>
      </c>
      <c r="I372" s="2">
        <f>FIND("REV",Table_Query_from_m2mdata013[[#This Row],[fdescmemo]])</f>
        <v>40</v>
      </c>
      <c r="J372" s="2" t="e">
        <f>FIND("REV",Table_Query_from_m2mdata013[[#This Row],[fdesc]])</f>
        <v>#VALUE!</v>
      </c>
      <c r="K372" s="2" t="e">
        <f>FIND("`REV",Table_Query_from_m2mdata013[[#This Row],[fdescmemo]])</f>
        <v>#VALUE!</v>
      </c>
      <c r="L372" s="2" t="e">
        <f>FIND("`REV",Table_Query_from_m2mdata013[[#This Row],[fdesc]])</f>
        <v>#VALUE!</v>
      </c>
      <c r="M37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72" s="2" t="str">
        <f>IF(Table_Query_from_m2mdata013[[#This Row],[fpartrev]]="NS",Table_Query_from_m2mdata013[[#This Row],[SELECT]],Table_Query_from_m2mdata013[[#This Row],[fpartrev]])</f>
        <v>02</v>
      </c>
      <c r="O372" s="2" t="str">
        <f>CONCATENATE("DMG ",Table_Query_from_m2mdata013[[#This Row],[fpartnoOriginal]])</f>
        <v>DMG KRBY-588-0472</v>
      </c>
    </row>
    <row r="373" spans="1:15" x14ac:dyDescent="0.25">
      <c r="A373" t="s">
        <v>1033</v>
      </c>
      <c r="B373" t="s">
        <v>43</v>
      </c>
      <c r="C373">
        <v>20</v>
      </c>
      <c r="D373" t="s">
        <v>87</v>
      </c>
      <c r="E373" t="s">
        <v>331</v>
      </c>
      <c r="F373" t="s">
        <v>43</v>
      </c>
      <c r="G373" t="s">
        <v>332</v>
      </c>
      <c r="H373" t="s">
        <v>330</v>
      </c>
      <c r="I373" s="2">
        <f>FIND("REV",Table_Query_from_m2mdata013[[#This Row],[fdescmemo]])</f>
        <v>40</v>
      </c>
      <c r="J373" s="2" t="e">
        <f>FIND("REV",Table_Query_from_m2mdata013[[#This Row],[fdesc]])</f>
        <v>#VALUE!</v>
      </c>
      <c r="K373" s="2" t="e">
        <f>FIND("`REV",Table_Query_from_m2mdata013[[#This Row],[fdescmemo]])</f>
        <v>#VALUE!</v>
      </c>
      <c r="L373" s="2" t="e">
        <f>FIND("`REV",Table_Query_from_m2mdata013[[#This Row],[fdesc]])</f>
        <v>#VALUE!</v>
      </c>
      <c r="M37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73" s="2" t="str">
        <f>IF(Table_Query_from_m2mdata013[[#This Row],[fpartrev]]="NS",Table_Query_from_m2mdata013[[#This Row],[SELECT]],Table_Query_from_m2mdata013[[#This Row],[fpartrev]])</f>
        <v>02</v>
      </c>
      <c r="O373" s="2" t="str">
        <f>CONCATENATE("DMG ",Table_Query_from_m2mdata013[[#This Row],[fpartnoOriginal]])</f>
        <v>DMG KRBY-588-0472</v>
      </c>
    </row>
    <row r="374" spans="1:15" x14ac:dyDescent="0.25">
      <c r="A374" t="s">
        <v>1034</v>
      </c>
      <c r="B374" t="s">
        <v>43</v>
      </c>
      <c r="C374">
        <v>20</v>
      </c>
      <c r="D374" t="s">
        <v>87</v>
      </c>
      <c r="E374" t="s">
        <v>331</v>
      </c>
      <c r="F374" t="s">
        <v>43</v>
      </c>
      <c r="G374" t="s">
        <v>332</v>
      </c>
      <c r="H374" t="s">
        <v>330</v>
      </c>
      <c r="I374" s="2">
        <f>FIND("REV",Table_Query_from_m2mdata013[[#This Row],[fdescmemo]])</f>
        <v>40</v>
      </c>
      <c r="J374" s="2" t="e">
        <f>FIND("REV",Table_Query_from_m2mdata013[[#This Row],[fdesc]])</f>
        <v>#VALUE!</v>
      </c>
      <c r="K374" s="2" t="e">
        <f>FIND("`REV",Table_Query_from_m2mdata013[[#This Row],[fdescmemo]])</f>
        <v>#VALUE!</v>
      </c>
      <c r="L374" s="2" t="e">
        <f>FIND("`REV",Table_Query_from_m2mdata013[[#This Row],[fdesc]])</f>
        <v>#VALUE!</v>
      </c>
      <c r="M37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74" s="2" t="str">
        <f>IF(Table_Query_from_m2mdata013[[#This Row],[fpartrev]]="NS",Table_Query_from_m2mdata013[[#This Row],[SELECT]],Table_Query_from_m2mdata013[[#This Row],[fpartrev]])</f>
        <v>02</v>
      </c>
      <c r="O374" s="2" t="str">
        <f>CONCATENATE("DMG ",Table_Query_from_m2mdata013[[#This Row],[fpartnoOriginal]])</f>
        <v>DMG KRBY-588-0472</v>
      </c>
    </row>
    <row r="375" spans="1:15" x14ac:dyDescent="0.25">
      <c r="A375" t="s">
        <v>1165</v>
      </c>
      <c r="B375" t="s">
        <v>43</v>
      </c>
      <c r="C375">
        <v>20</v>
      </c>
      <c r="D375" t="s">
        <v>87</v>
      </c>
      <c r="E375" t="s">
        <v>331</v>
      </c>
      <c r="F375" t="s">
        <v>43</v>
      </c>
      <c r="G375" t="s">
        <v>332</v>
      </c>
      <c r="H375" t="s">
        <v>330</v>
      </c>
      <c r="I375" s="2">
        <f>FIND("REV",Table_Query_from_m2mdata013[[#This Row],[fdescmemo]])</f>
        <v>40</v>
      </c>
      <c r="J375" s="2" t="e">
        <f>FIND("REV",Table_Query_from_m2mdata013[[#This Row],[fdesc]])</f>
        <v>#VALUE!</v>
      </c>
      <c r="K375" s="2" t="e">
        <f>FIND("`REV",Table_Query_from_m2mdata013[[#This Row],[fdescmemo]])</f>
        <v>#VALUE!</v>
      </c>
      <c r="L375" s="2" t="e">
        <f>FIND("`REV",Table_Query_from_m2mdata013[[#This Row],[fdesc]])</f>
        <v>#VALUE!</v>
      </c>
      <c r="M37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75" s="2" t="str">
        <f>IF(Table_Query_from_m2mdata013[[#This Row],[fpartrev]]="NS",Table_Query_from_m2mdata013[[#This Row],[SELECT]],Table_Query_from_m2mdata013[[#This Row],[fpartrev]])</f>
        <v>02</v>
      </c>
      <c r="O375" s="2" t="str">
        <f>CONCATENATE("DMG ",Table_Query_from_m2mdata013[[#This Row],[fpartnoOriginal]])</f>
        <v>DMG KRBY-588-0472</v>
      </c>
    </row>
    <row r="376" spans="1:15" x14ac:dyDescent="0.25">
      <c r="A376" t="s">
        <v>1166</v>
      </c>
      <c r="B376" t="s">
        <v>43</v>
      </c>
      <c r="C376">
        <v>20</v>
      </c>
      <c r="D376" t="s">
        <v>87</v>
      </c>
      <c r="E376" t="s">
        <v>331</v>
      </c>
      <c r="F376" t="s">
        <v>43</v>
      </c>
      <c r="G376" t="s">
        <v>332</v>
      </c>
      <c r="H376" t="s">
        <v>330</v>
      </c>
      <c r="I376" s="2">
        <f>FIND("REV",Table_Query_from_m2mdata013[[#This Row],[fdescmemo]])</f>
        <v>40</v>
      </c>
      <c r="J376" s="2" t="e">
        <f>FIND("REV",Table_Query_from_m2mdata013[[#This Row],[fdesc]])</f>
        <v>#VALUE!</v>
      </c>
      <c r="K376" s="2" t="e">
        <f>FIND("`REV",Table_Query_from_m2mdata013[[#This Row],[fdescmemo]])</f>
        <v>#VALUE!</v>
      </c>
      <c r="L376" s="2" t="e">
        <f>FIND("`REV",Table_Query_from_m2mdata013[[#This Row],[fdesc]])</f>
        <v>#VALUE!</v>
      </c>
      <c r="M37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76" s="2" t="str">
        <f>IF(Table_Query_from_m2mdata013[[#This Row],[fpartrev]]="NS",Table_Query_from_m2mdata013[[#This Row],[SELECT]],Table_Query_from_m2mdata013[[#This Row],[fpartrev]])</f>
        <v>02</v>
      </c>
      <c r="O376" s="2" t="str">
        <f>CONCATENATE("DMG ",Table_Query_from_m2mdata013[[#This Row],[fpartnoOriginal]])</f>
        <v>DMG KRBY-588-0472</v>
      </c>
    </row>
    <row r="377" spans="1:15" x14ac:dyDescent="0.25">
      <c r="A377" t="s">
        <v>1035</v>
      </c>
      <c r="B377" t="s">
        <v>43</v>
      </c>
      <c r="C377">
        <v>20</v>
      </c>
      <c r="D377" t="s">
        <v>87</v>
      </c>
      <c r="E377" t="s">
        <v>331</v>
      </c>
      <c r="F377" t="s">
        <v>43</v>
      </c>
      <c r="G377" t="s">
        <v>332</v>
      </c>
      <c r="H377" t="s">
        <v>330</v>
      </c>
      <c r="I377" s="2">
        <f>FIND("REV",Table_Query_from_m2mdata013[[#This Row],[fdescmemo]])</f>
        <v>40</v>
      </c>
      <c r="J377" s="2" t="e">
        <f>FIND("REV",Table_Query_from_m2mdata013[[#This Row],[fdesc]])</f>
        <v>#VALUE!</v>
      </c>
      <c r="K377" s="2" t="e">
        <f>FIND("`REV",Table_Query_from_m2mdata013[[#This Row],[fdescmemo]])</f>
        <v>#VALUE!</v>
      </c>
      <c r="L377" s="2" t="e">
        <f>FIND("`REV",Table_Query_from_m2mdata013[[#This Row],[fdesc]])</f>
        <v>#VALUE!</v>
      </c>
      <c r="M37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77" s="2" t="str">
        <f>IF(Table_Query_from_m2mdata013[[#This Row],[fpartrev]]="NS",Table_Query_from_m2mdata013[[#This Row],[SELECT]],Table_Query_from_m2mdata013[[#This Row],[fpartrev]])</f>
        <v>02</v>
      </c>
      <c r="O377" s="2" t="str">
        <f>CONCATENATE("DMG ",Table_Query_from_m2mdata013[[#This Row],[fpartnoOriginal]])</f>
        <v>DMG KRBY-588-0472</v>
      </c>
    </row>
    <row r="378" spans="1:15" x14ac:dyDescent="0.25">
      <c r="A378" t="s">
        <v>1036</v>
      </c>
      <c r="B378" t="s">
        <v>43</v>
      </c>
      <c r="C378">
        <v>20</v>
      </c>
      <c r="D378" t="s">
        <v>87</v>
      </c>
      <c r="E378" t="s">
        <v>331</v>
      </c>
      <c r="F378" t="s">
        <v>43</v>
      </c>
      <c r="G378" t="s">
        <v>332</v>
      </c>
      <c r="H378" t="s">
        <v>330</v>
      </c>
      <c r="I378" s="2">
        <f>FIND("REV",Table_Query_from_m2mdata013[[#This Row],[fdescmemo]])</f>
        <v>40</v>
      </c>
      <c r="J378" s="2" t="e">
        <f>FIND("REV",Table_Query_from_m2mdata013[[#This Row],[fdesc]])</f>
        <v>#VALUE!</v>
      </c>
      <c r="K378" s="2" t="e">
        <f>FIND("`REV",Table_Query_from_m2mdata013[[#This Row],[fdescmemo]])</f>
        <v>#VALUE!</v>
      </c>
      <c r="L378" s="2" t="e">
        <f>FIND("`REV",Table_Query_from_m2mdata013[[#This Row],[fdesc]])</f>
        <v>#VALUE!</v>
      </c>
      <c r="M37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78" s="2" t="str">
        <f>IF(Table_Query_from_m2mdata013[[#This Row],[fpartrev]]="NS",Table_Query_from_m2mdata013[[#This Row],[SELECT]],Table_Query_from_m2mdata013[[#This Row],[fpartrev]])</f>
        <v>02</v>
      </c>
      <c r="O378" s="2" t="str">
        <f>CONCATENATE("DMG ",Table_Query_from_m2mdata013[[#This Row],[fpartnoOriginal]])</f>
        <v>DMG KRBY-588-0472</v>
      </c>
    </row>
    <row r="379" spans="1:15" x14ac:dyDescent="0.25">
      <c r="A379" t="s">
        <v>1037</v>
      </c>
      <c r="B379" t="s">
        <v>43</v>
      </c>
      <c r="C379">
        <v>20</v>
      </c>
      <c r="D379" t="s">
        <v>87</v>
      </c>
      <c r="E379" t="s">
        <v>331</v>
      </c>
      <c r="F379" t="s">
        <v>43</v>
      </c>
      <c r="G379" t="s">
        <v>332</v>
      </c>
      <c r="H379" t="s">
        <v>330</v>
      </c>
      <c r="I379" s="2">
        <f>FIND("REV",Table_Query_from_m2mdata013[[#This Row],[fdescmemo]])</f>
        <v>40</v>
      </c>
      <c r="J379" s="2" t="e">
        <f>FIND("REV",Table_Query_from_m2mdata013[[#This Row],[fdesc]])</f>
        <v>#VALUE!</v>
      </c>
      <c r="K379" s="2" t="e">
        <f>FIND("`REV",Table_Query_from_m2mdata013[[#This Row],[fdescmemo]])</f>
        <v>#VALUE!</v>
      </c>
      <c r="L379" s="2" t="e">
        <f>FIND("`REV",Table_Query_from_m2mdata013[[#This Row],[fdesc]])</f>
        <v>#VALUE!</v>
      </c>
      <c r="M37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79" s="2" t="str">
        <f>IF(Table_Query_from_m2mdata013[[#This Row],[fpartrev]]="NS",Table_Query_from_m2mdata013[[#This Row],[SELECT]],Table_Query_from_m2mdata013[[#This Row],[fpartrev]])</f>
        <v>02</v>
      </c>
      <c r="O379" s="2" t="str">
        <f>CONCATENATE("DMG ",Table_Query_from_m2mdata013[[#This Row],[fpartnoOriginal]])</f>
        <v>DMG KRBY-588-0472</v>
      </c>
    </row>
    <row r="380" spans="1:15" x14ac:dyDescent="0.25">
      <c r="A380" t="s">
        <v>1038</v>
      </c>
      <c r="B380" t="s">
        <v>43</v>
      </c>
      <c r="C380">
        <v>20</v>
      </c>
      <c r="D380" t="s">
        <v>87</v>
      </c>
      <c r="E380" t="s">
        <v>331</v>
      </c>
      <c r="F380" t="s">
        <v>43</v>
      </c>
      <c r="G380" t="s">
        <v>332</v>
      </c>
      <c r="H380" t="s">
        <v>330</v>
      </c>
      <c r="I380" s="2">
        <f>FIND("REV",Table_Query_from_m2mdata013[[#This Row],[fdescmemo]])</f>
        <v>40</v>
      </c>
      <c r="J380" s="2" t="e">
        <f>FIND("REV",Table_Query_from_m2mdata013[[#This Row],[fdesc]])</f>
        <v>#VALUE!</v>
      </c>
      <c r="K380" s="2" t="e">
        <f>FIND("`REV",Table_Query_from_m2mdata013[[#This Row],[fdescmemo]])</f>
        <v>#VALUE!</v>
      </c>
      <c r="L380" s="2" t="e">
        <f>FIND("`REV",Table_Query_from_m2mdata013[[#This Row],[fdesc]])</f>
        <v>#VALUE!</v>
      </c>
      <c r="M38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80" s="2" t="str">
        <f>IF(Table_Query_from_m2mdata013[[#This Row],[fpartrev]]="NS",Table_Query_from_m2mdata013[[#This Row],[SELECT]],Table_Query_from_m2mdata013[[#This Row],[fpartrev]])</f>
        <v>02</v>
      </c>
      <c r="O380" s="2" t="str">
        <f>CONCATENATE("DMG ",Table_Query_from_m2mdata013[[#This Row],[fpartnoOriginal]])</f>
        <v>DMG KRBY-588-0472</v>
      </c>
    </row>
    <row r="381" spans="1:15" x14ac:dyDescent="0.25">
      <c r="A381" t="s">
        <v>1039</v>
      </c>
      <c r="B381" t="s">
        <v>43</v>
      </c>
      <c r="C381">
        <v>20</v>
      </c>
      <c r="D381" t="s">
        <v>87</v>
      </c>
      <c r="E381" t="s">
        <v>331</v>
      </c>
      <c r="F381" t="s">
        <v>43</v>
      </c>
      <c r="G381" t="s">
        <v>332</v>
      </c>
      <c r="H381" t="s">
        <v>330</v>
      </c>
      <c r="I381" s="2">
        <f>FIND("REV",Table_Query_from_m2mdata013[[#This Row],[fdescmemo]])</f>
        <v>40</v>
      </c>
      <c r="J381" s="2" t="e">
        <f>FIND("REV",Table_Query_from_m2mdata013[[#This Row],[fdesc]])</f>
        <v>#VALUE!</v>
      </c>
      <c r="K381" s="2" t="e">
        <f>FIND("`REV",Table_Query_from_m2mdata013[[#This Row],[fdescmemo]])</f>
        <v>#VALUE!</v>
      </c>
      <c r="L381" s="2" t="e">
        <f>FIND("`REV",Table_Query_from_m2mdata013[[#This Row],[fdesc]])</f>
        <v>#VALUE!</v>
      </c>
      <c r="M38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381" s="2" t="str">
        <f>IF(Table_Query_from_m2mdata013[[#This Row],[fpartrev]]="NS",Table_Query_from_m2mdata013[[#This Row],[SELECT]],Table_Query_from_m2mdata013[[#This Row],[fpartrev]])</f>
        <v>02</v>
      </c>
      <c r="O381" s="2" t="str">
        <f>CONCATENATE("DMG ",Table_Query_from_m2mdata013[[#This Row],[fpartnoOriginal]])</f>
        <v>DMG KRBY-588-0472</v>
      </c>
    </row>
    <row r="382" spans="1:15" x14ac:dyDescent="0.25">
      <c r="A382" t="s">
        <v>1540</v>
      </c>
      <c r="B382" t="s">
        <v>72</v>
      </c>
      <c r="C382">
        <v>20</v>
      </c>
      <c r="D382" t="s">
        <v>87</v>
      </c>
      <c r="E382" t="s">
        <v>114</v>
      </c>
      <c r="F382" t="s">
        <v>72</v>
      </c>
      <c r="G382" t="s">
        <v>469</v>
      </c>
      <c r="H382" t="s">
        <v>71</v>
      </c>
      <c r="I382" s="2" t="e">
        <f>FIND("REV",Table_Query_from_m2mdata013[[#This Row],[fdescmemo]])</f>
        <v>#VALUE!</v>
      </c>
      <c r="J382" s="2" t="e">
        <f>FIND("REV",Table_Query_from_m2mdata013[[#This Row],[fdesc]])</f>
        <v>#VALUE!</v>
      </c>
      <c r="K382" s="2" t="e">
        <f>FIND("`REV",Table_Query_from_m2mdata013[[#This Row],[fdescmemo]])</f>
        <v>#VALUE!</v>
      </c>
      <c r="L382" s="2" t="e">
        <f>FIND("`REV",Table_Query_from_m2mdata013[[#This Row],[fdesc]])</f>
        <v>#VALUE!</v>
      </c>
      <c r="M3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82" s="2" t="str">
        <f>IF(Table_Query_from_m2mdata013[[#This Row],[fpartrev]]="NS",Table_Query_from_m2mdata013[[#This Row],[SELECT]],Table_Query_from_m2mdata013[[#This Row],[fpartrev]])</f>
        <v>2</v>
      </c>
      <c r="O382" s="2" t="str">
        <f>CONCATENATE("DMG ",Table_Query_from_m2mdata013[[#This Row],[fpartnoOriginal]])</f>
        <v>DMG PHIL-9898-012-20367</v>
      </c>
    </row>
    <row r="383" spans="1:15" x14ac:dyDescent="0.25">
      <c r="A383" t="s">
        <v>2578</v>
      </c>
      <c r="B383" t="s">
        <v>72</v>
      </c>
      <c r="C383">
        <v>20</v>
      </c>
      <c r="D383" t="s">
        <v>87</v>
      </c>
      <c r="E383" t="s">
        <v>116</v>
      </c>
      <c r="F383" t="s">
        <v>72</v>
      </c>
      <c r="G383" t="s">
        <v>10</v>
      </c>
      <c r="H383" t="s">
        <v>85</v>
      </c>
      <c r="I383" s="2" t="e">
        <f>FIND("REV",Table_Query_from_m2mdata013[[#This Row],[fdescmemo]])</f>
        <v>#VALUE!</v>
      </c>
      <c r="J383" s="2" t="e">
        <f>FIND("REV",Table_Query_from_m2mdata013[[#This Row],[fdesc]])</f>
        <v>#VALUE!</v>
      </c>
      <c r="K383" s="2" t="e">
        <f>FIND("`REV",Table_Query_from_m2mdata013[[#This Row],[fdescmemo]])</f>
        <v>#VALUE!</v>
      </c>
      <c r="L383" s="2" t="e">
        <f>FIND("`REV",Table_Query_from_m2mdata013[[#This Row],[fdesc]])</f>
        <v>#VALUE!</v>
      </c>
      <c r="M3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83" s="2" t="str">
        <f>IF(Table_Query_from_m2mdata013[[#This Row],[fpartrev]]="NS",Table_Query_from_m2mdata013[[#This Row],[SELECT]],Table_Query_from_m2mdata013[[#This Row],[fpartrev]])</f>
        <v>2</v>
      </c>
      <c r="O383" s="2" t="str">
        <f>CONCATENATE("DMG ",Table_Query_from_m2mdata013[[#This Row],[fpartnoOriginal]])</f>
        <v>DMG PHIL-9898-012-20367-CV</v>
      </c>
    </row>
    <row r="384" spans="1:15" x14ac:dyDescent="0.25">
      <c r="A384" t="s">
        <v>1980</v>
      </c>
      <c r="B384" t="s">
        <v>72</v>
      </c>
      <c r="C384">
        <v>20</v>
      </c>
      <c r="D384" t="s">
        <v>87</v>
      </c>
      <c r="E384" t="s">
        <v>229</v>
      </c>
      <c r="F384" t="s">
        <v>72</v>
      </c>
      <c r="G384" t="s">
        <v>475</v>
      </c>
      <c r="H384" t="s">
        <v>228</v>
      </c>
      <c r="I384" s="2" t="e">
        <f>FIND("REV",Table_Query_from_m2mdata013[[#This Row],[fdescmemo]])</f>
        <v>#VALUE!</v>
      </c>
      <c r="J384" s="2" t="e">
        <f>FIND("REV",Table_Query_from_m2mdata013[[#This Row],[fdesc]])</f>
        <v>#VALUE!</v>
      </c>
      <c r="K384" s="2" t="e">
        <f>FIND("`REV",Table_Query_from_m2mdata013[[#This Row],[fdescmemo]])</f>
        <v>#VALUE!</v>
      </c>
      <c r="L384" s="2" t="e">
        <f>FIND("`REV",Table_Query_from_m2mdata013[[#This Row],[fdesc]])</f>
        <v>#VALUE!</v>
      </c>
      <c r="M3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84" s="2" t="str">
        <f>IF(Table_Query_from_m2mdata013[[#This Row],[fpartrev]]="NS",Table_Query_from_m2mdata013[[#This Row],[SELECT]],Table_Query_from_m2mdata013[[#This Row],[fpartrev]])</f>
        <v>2</v>
      </c>
      <c r="O384" s="2" t="str">
        <f>CONCATENATE("DMG ",Table_Query_from_m2mdata013[[#This Row],[fpartnoOriginal]])</f>
        <v>DMG PHIL-TELETWIN SET</v>
      </c>
    </row>
    <row r="385" spans="1:15" x14ac:dyDescent="0.25">
      <c r="A385" t="s">
        <v>656</v>
      </c>
      <c r="B385" t="s">
        <v>45</v>
      </c>
      <c r="C385">
        <v>24</v>
      </c>
      <c r="D385" t="s">
        <v>88</v>
      </c>
      <c r="E385" t="s">
        <v>456</v>
      </c>
      <c r="F385" t="s">
        <v>45</v>
      </c>
      <c r="G385" t="s">
        <v>669</v>
      </c>
      <c r="H385" t="s">
        <v>396</v>
      </c>
      <c r="I385" s="2">
        <f>FIND("REV",Table_Query_from_m2mdata013[[#This Row],[fdescmemo]])</f>
        <v>50</v>
      </c>
      <c r="J385" s="2" t="e">
        <f>FIND("REV",Table_Query_from_m2mdata013[[#This Row],[fdesc]])</f>
        <v>#VALUE!</v>
      </c>
      <c r="K385" s="2" t="e">
        <f>FIND("`REV",Table_Query_from_m2mdata013[[#This Row],[fdescmemo]])</f>
        <v>#VALUE!</v>
      </c>
      <c r="L385" s="2" t="e">
        <f>FIND("`REV",Table_Query_from_m2mdata013[[#This Row],[fdesc]])</f>
        <v>#VALUE!</v>
      </c>
      <c r="M38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385" s="2" t="str">
        <f>IF(Table_Query_from_m2mdata013[[#This Row],[fpartrev]]="NS",Table_Query_from_m2mdata013[[#This Row],[SELECT]],Table_Query_from_m2mdata013[[#This Row],[fpartrev]])</f>
        <v>03</v>
      </c>
      <c r="O385" s="2" t="str">
        <f>CONCATENATE("DMG ",Table_Query_from_m2mdata013[[#This Row],[fpartnoOriginal]])</f>
        <v>DMG KRBY-630-2325</v>
      </c>
    </row>
    <row r="386" spans="1:15" x14ac:dyDescent="0.25">
      <c r="A386" t="s">
        <v>719</v>
      </c>
      <c r="B386" t="s">
        <v>5</v>
      </c>
      <c r="C386">
        <v>1</v>
      </c>
      <c r="D386" t="s">
        <v>88</v>
      </c>
      <c r="E386" t="s">
        <v>396</v>
      </c>
      <c r="F386" t="s">
        <v>231</v>
      </c>
      <c r="G386" t="s">
        <v>720</v>
      </c>
      <c r="H386" t="s">
        <v>121</v>
      </c>
      <c r="I386" s="2" t="e">
        <f>FIND("REV",Table_Query_from_m2mdata013[[#This Row],[fdescmemo]])</f>
        <v>#VALUE!</v>
      </c>
      <c r="J386" s="2" t="e">
        <f>FIND("REV",Table_Query_from_m2mdata013[[#This Row],[fdesc]])</f>
        <v>#VALUE!</v>
      </c>
      <c r="K386" s="2" t="e">
        <f>FIND("`REV",Table_Query_from_m2mdata013[[#This Row],[fdescmemo]])</f>
        <v>#VALUE!</v>
      </c>
      <c r="L386" s="2" t="e">
        <f>FIND("`REV",Table_Query_from_m2mdata013[[#This Row],[fdesc]])</f>
        <v>#VALUE!</v>
      </c>
      <c r="M3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86" s="2" t="e">
        <f>IF(Table_Query_from_m2mdata013[[#This Row],[fpartrev]]="NS",Table_Query_from_m2mdata013[[#This Row],[SELECT]],Table_Query_from_m2mdata013[[#This Row],[fpartrev]])</f>
        <v>#VALUE!</v>
      </c>
      <c r="O386" s="2" t="str">
        <f>CONCATENATE("DMG ",Table_Query_from_m2mdata013[[#This Row],[fpartnoOriginal]])</f>
        <v>DMG REWORK1</v>
      </c>
    </row>
    <row r="387" spans="1:15" x14ac:dyDescent="0.25">
      <c r="A387" t="s">
        <v>707</v>
      </c>
      <c r="B387" t="s">
        <v>41</v>
      </c>
      <c r="C387">
        <v>15</v>
      </c>
      <c r="D387" t="s">
        <v>87</v>
      </c>
      <c r="E387" t="s">
        <v>529</v>
      </c>
      <c r="F387" t="s">
        <v>41</v>
      </c>
      <c r="G387" t="s">
        <v>530</v>
      </c>
      <c r="H387" t="s">
        <v>516</v>
      </c>
      <c r="I387" s="2" t="e">
        <f>FIND("REV",Table_Query_from_m2mdata013[[#This Row],[fdescmemo]])</f>
        <v>#VALUE!</v>
      </c>
      <c r="J387" s="2" t="e">
        <f>FIND("REV",Table_Query_from_m2mdata013[[#This Row],[fdesc]])</f>
        <v>#VALUE!</v>
      </c>
      <c r="K387" s="2" t="e">
        <f>FIND("`REV",Table_Query_from_m2mdata013[[#This Row],[fdescmemo]])</f>
        <v>#VALUE!</v>
      </c>
      <c r="L387" s="2" t="e">
        <f>FIND("`REV",Table_Query_from_m2mdata013[[#This Row],[fdesc]])</f>
        <v>#VALUE!</v>
      </c>
      <c r="M3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87" s="2" t="str">
        <f>IF(Table_Query_from_m2mdata013[[#This Row],[fpartrev]]="NS",Table_Query_from_m2mdata013[[#This Row],[SELECT]],Table_Query_from_m2mdata013[[#This Row],[fpartrev]])</f>
        <v>04</v>
      </c>
      <c r="O387" s="2" t="str">
        <f>CONCATENATE("DMG ",Table_Query_from_m2mdata013[[#This Row],[fpartnoOriginal]])</f>
        <v>DMG SULL-02250223-264</v>
      </c>
    </row>
    <row r="388" spans="1:15" x14ac:dyDescent="0.25">
      <c r="A388" t="s">
        <v>2421</v>
      </c>
      <c r="B388" t="s">
        <v>2423</v>
      </c>
      <c r="C388">
        <v>25</v>
      </c>
      <c r="D388" t="s">
        <v>87</v>
      </c>
      <c r="E388" t="s">
        <v>2424</v>
      </c>
      <c r="F388" t="s">
        <v>2423</v>
      </c>
      <c r="G388" t="s">
        <v>2425</v>
      </c>
      <c r="H388" t="s">
        <v>2422</v>
      </c>
      <c r="I388" s="2">
        <f>FIND("REV",Table_Query_from_m2mdata013[[#This Row],[fdescmemo]])</f>
        <v>78</v>
      </c>
      <c r="J388" s="2" t="e">
        <f>FIND("REV",Table_Query_from_m2mdata013[[#This Row],[fdesc]])</f>
        <v>#VALUE!</v>
      </c>
      <c r="K388" s="2" t="e">
        <f>FIND("`REV",Table_Query_from_m2mdata013[[#This Row],[fdescmemo]])</f>
        <v>#VALUE!</v>
      </c>
      <c r="L388" s="2" t="e">
        <f>FIND("`REV",Table_Query_from_m2mdata013[[#This Row],[fdesc]])</f>
        <v>#VALUE!</v>
      </c>
      <c r="M38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v>
      </c>
      <c r="N388" s="2" t="str">
        <f>IF(Table_Query_from_m2mdata013[[#This Row],[fpartrev]]="NS",Table_Query_from_m2mdata013[[#This Row],[SELECT]],Table_Query_from_m2mdata013[[#This Row],[fpartrev]])</f>
        <v>18</v>
      </c>
      <c r="O388" s="2" t="str">
        <f>CONCATENATE("DMG ",Table_Query_from_m2mdata013[[#This Row],[fpartnoOriginal]])</f>
        <v>DMG SULL-02250133-864</v>
      </c>
    </row>
    <row r="389" spans="1:15" x14ac:dyDescent="0.25">
      <c r="A389" t="s">
        <v>1541</v>
      </c>
      <c r="B389" t="s">
        <v>46</v>
      </c>
      <c r="C389">
        <v>12</v>
      </c>
      <c r="D389" t="s">
        <v>87</v>
      </c>
      <c r="E389" t="s">
        <v>258</v>
      </c>
      <c r="F389" t="s">
        <v>46</v>
      </c>
      <c r="G389" t="s">
        <v>672</v>
      </c>
      <c r="H389" t="s">
        <v>689</v>
      </c>
      <c r="I389" s="2" t="e">
        <f>FIND("REV",Table_Query_from_m2mdata013[[#This Row],[fdescmemo]])</f>
        <v>#VALUE!</v>
      </c>
      <c r="J389" s="2" t="e">
        <f>FIND("REV",Table_Query_from_m2mdata013[[#This Row],[fdesc]])</f>
        <v>#VALUE!</v>
      </c>
      <c r="K389" s="2" t="e">
        <f>FIND("`REV",Table_Query_from_m2mdata013[[#This Row],[fdescmemo]])</f>
        <v>#VALUE!</v>
      </c>
      <c r="L389" s="2" t="e">
        <f>FIND("`REV",Table_Query_from_m2mdata013[[#This Row],[fdesc]])</f>
        <v>#VALUE!</v>
      </c>
      <c r="M3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89" s="2" t="str">
        <f>IF(Table_Query_from_m2mdata013[[#This Row],[fpartrev]]="NS",Table_Query_from_m2mdata013[[#This Row],[SELECT]],Table_Query_from_m2mdata013[[#This Row],[fpartrev]])</f>
        <v>05</v>
      </c>
      <c r="O389" s="2" t="str">
        <f>CONCATENATE("DMG ",Table_Query_from_m2mdata013[[#This Row],[fpartnoOriginal]])</f>
        <v>DMG SULL-02250217-189</v>
      </c>
    </row>
    <row r="390" spans="1:15" x14ac:dyDescent="0.25">
      <c r="A390" t="s">
        <v>2042</v>
      </c>
      <c r="B390" t="s">
        <v>46</v>
      </c>
      <c r="C390">
        <v>12</v>
      </c>
      <c r="D390" t="s">
        <v>87</v>
      </c>
      <c r="E390" t="s">
        <v>258</v>
      </c>
      <c r="F390" t="s">
        <v>46</v>
      </c>
      <c r="G390" t="s">
        <v>672</v>
      </c>
      <c r="H390" t="s">
        <v>689</v>
      </c>
      <c r="I390" s="2" t="e">
        <f>FIND("REV",Table_Query_from_m2mdata013[[#This Row],[fdescmemo]])</f>
        <v>#VALUE!</v>
      </c>
      <c r="J390" s="2" t="e">
        <f>FIND("REV",Table_Query_from_m2mdata013[[#This Row],[fdesc]])</f>
        <v>#VALUE!</v>
      </c>
      <c r="K390" s="2" t="e">
        <f>FIND("`REV",Table_Query_from_m2mdata013[[#This Row],[fdescmemo]])</f>
        <v>#VALUE!</v>
      </c>
      <c r="L390" s="2" t="e">
        <f>FIND("`REV",Table_Query_from_m2mdata013[[#This Row],[fdesc]])</f>
        <v>#VALUE!</v>
      </c>
      <c r="M3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90" s="2" t="str">
        <f>IF(Table_Query_from_m2mdata013[[#This Row],[fpartrev]]="NS",Table_Query_from_m2mdata013[[#This Row],[SELECT]],Table_Query_from_m2mdata013[[#This Row],[fpartrev]])</f>
        <v>05</v>
      </c>
      <c r="O390" s="2" t="str">
        <f>CONCATENATE("DMG ",Table_Query_from_m2mdata013[[#This Row],[fpartnoOriginal]])</f>
        <v>DMG SULL-02250217-189</v>
      </c>
    </row>
    <row r="391" spans="1:15" x14ac:dyDescent="0.25">
      <c r="A391" t="s">
        <v>696</v>
      </c>
      <c r="B391" t="s">
        <v>45</v>
      </c>
      <c r="C391">
        <v>12</v>
      </c>
      <c r="D391" t="s">
        <v>87</v>
      </c>
      <c r="E391" t="s">
        <v>431</v>
      </c>
      <c r="F391" t="s">
        <v>45</v>
      </c>
      <c r="G391" t="s">
        <v>530</v>
      </c>
      <c r="H391" t="s">
        <v>521</v>
      </c>
      <c r="I391" s="2" t="e">
        <f>FIND("REV",Table_Query_from_m2mdata013[[#This Row],[fdescmemo]])</f>
        <v>#VALUE!</v>
      </c>
      <c r="J391" s="2" t="e">
        <f>FIND("REV",Table_Query_from_m2mdata013[[#This Row],[fdesc]])</f>
        <v>#VALUE!</v>
      </c>
      <c r="K391" s="2" t="e">
        <f>FIND("`REV",Table_Query_from_m2mdata013[[#This Row],[fdescmemo]])</f>
        <v>#VALUE!</v>
      </c>
      <c r="L391" s="2" t="e">
        <f>FIND("`REV",Table_Query_from_m2mdata013[[#This Row],[fdesc]])</f>
        <v>#VALUE!</v>
      </c>
      <c r="M3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91" s="2" t="str">
        <f>IF(Table_Query_from_m2mdata013[[#This Row],[fpartrev]]="NS",Table_Query_from_m2mdata013[[#This Row],[SELECT]],Table_Query_from_m2mdata013[[#This Row],[fpartrev]])</f>
        <v>03</v>
      </c>
      <c r="O391" s="2" t="str">
        <f>CONCATENATE("DMG ",Table_Query_from_m2mdata013[[#This Row],[fpartnoOriginal]])</f>
        <v>DMG SULL-02250223-261</v>
      </c>
    </row>
    <row r="392" spans="1:15" x14ac:dyDescent="0.25">
      <c r="A392" t="s">
        <v>2353</v>
      </c>
      <c r="B392" t="s">
        <v>2237</v>
      </c>
      <c r="C392">
        <v>50</v>
      </c>
      <c r="D392" t="s">
        <v>87</v>
      </c>
      <c r="E392" t="s">
        <v>2238</v>
      </c>
      <c r="F392" t="s">
        <v>2237</v>
      </c>
      <c r="G392" t="s">
        <v>2355</v>
      </c>
      <c r="H392" t="s">
        <v>2354</v>
      </c>
      <c r="I392" s="2" t="e">
        <f>FIND("REV",Table_Query_from_m2mdata013[[#This Row],[fdescmemo]])</f>
        <v>#VALUE!</v>
      </c>
      <c r="J392" s="2" t="e">
        <f>FIND("REV",Table_Query_from_m2mdata013[[#This Row],[fdesc]])</f>
        <v>#VALUE!</v>
      </c>
      <c r="K392" s="2" t="e">
        <f>FIND("`REV",Table_Query_from_m2mdata013[[#This Row],[fdescmemo]])</f>
        <v>#VALUE!</v>
      </c>
      <c r="L392" s="2" t="e">
        <f>FIND("`REV",Table_Query_from_m2mdata013[[#This Row],[fdesc]])</f>
        <v>#VALUE!</v>
      </c>
      <c r="M3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92" s="2" t="str">
        <f>IF(Table_Query_from_m2mdata013[[#This Row],[fpartrev]]="NS",Table_Query_from_m2mdata013[[#This Row],[SELECT]],Table_Query_from_m2mdata013[[#This Row],[fpartrev]])</f>
        <v>16</v>
      </c>
      <c r="O392" s="2" t="str">
        <f>CONCATENATE("DMG ",Table_Query_from_m2mdata013[[#This Row],[fpartnoOriginal]])</f>
        <v>DMG SULL-02250133-864-4-F</v>
      </c>
    </row>
    <row r="393" spans="1:15" x14ac:dyDescent="0.25">
      <c r="A393" t="s">
        <v>2527</v>
      </c>
      <c r="B393" t="s">
        <v>2237</v>
      </c>
      <c r="C393">
        <v>98</v>
      </c>
      <c r="D393" t="s">
        <v>87</v>
      </c>
      <c r="E393" t="s">
        <v>2441</v>
      </c>
      <c r="F393" t="s">
        <v>2237</v>
      </c>
      <c r="G393" t="s">
        <v>2442</v>
      </c>
      <c r="H393" t="s">
        <v>2440</v>
      </c>
      <c r="I393" s="2" t="e">
        <f>FIND("REV",Table_Query_from_m2mdata013[[#This Row],[fdescmemo]])</f>
        <v>#VALUE!</v>
      </c>
      <c r="J393" s="2" t="e">
        <f>FIND("REV",Table_Query_from_m2mdata013[[#This Row],[fdesc]])</f>
        <v>#VALUE!</v>
      </c>
      <c r="K393" s="2" t="e">
        <f>FIND("`REV",Table_Query_from_m2mdata013[[#This Row],[fdescmemo]])</f>
        <v>#VALUE!</v>
      </c>
      <c r="L393" s="2" t="e">
        <f>FIND("`REV",Table_Query_from_m2mdata013[[#This Row],[fdesc]])</f>
        <v>#VALUE!</v>
      </c>
      <c r="M3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93" s="2" t="str">
        <f>IF(Table_Query_from_m2mdata013[[#This Row],[fpartrev]]="NS",Table_Query_from_m2mdata013[[#This Row],[SELECT]],Table_Query_from_m2mdata013[[#This Row],[fpartrev]])</f>
        <v>16</v>
      </c>
      <c r="O393" s="2" t="str">
        <f>CONCATENATE("DMG ",Table_Query_from_m2mdata013[[#This Row],[fpartnoOriginal]])</f>
        <v>DMG SULL-02250133-864-7-UNF</v>
      </c>
    </row>
    <row r="394" spans="1:15" x14ac:dyDescent="0.25">
      <c r="A394" t="s">
        <v>2235</v>
      </c>
      <c r="B394" t="s">
        <v>2237</v>
      </c>
      <c r="C394">
        <v>50</v>
      </c>
      <c r="D394" t="s">
        <v>87</v>
      </c>
      <c r="E394" t="s">
        <v>2238</v>
      </c>
      <c r="F394" t="s">
        <v>2237</v>
      </c>
      <c r="G394" t="s">
        <v>2239</v>
      </c>
      <c r="H394" t="s">
        <v>2236</v>
      </c>
      <c r="I394" s="2" t="e">
        <f>FIND("REV",Table_Query_from_m2mdata013[[#This Row],[fdescmemo]])</f>
        <v>#VALUE!</v>
      </c>
      <c r="J394" s="2" t="e">
        <f>FIND("REV",Table_Query_from_m2mdata013[[#This Row],[fdesc]])</f>
        <v>#VALUE!</v>
      </c>
      <c r="K394" s="2" t="e">
        <f>FIND("`REV",Table_Query_from_m2mdata013[[#This Row],[fdescmemo]])</f>
        <v>#VALUE!</v>
      </c>
      <c r="L394" s="2" t="e">
        <f>FIND("`REV",Table_Query_from_m2mdata013[[#This Row],[fdesc]])</f>
        <v>#VALUE!</v>
      </c>
      <c r="M3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94" s="2" t="str">
        <f>IF(Table_Query_from_m2mdata013[[#This Row],[fpartrev]]="NS",Table_Query_from_m2mdata013[[#This Row],[SELECT]],Table_Query_from_m2mdata013[[#This Row],[fpartrev]])</f>
        <v>16</v>
      </c>
      <c r="O394" s="2" t="str">
        <f>CONCATENATE("DMG ",Table_Query_from_m2mdata013[[#This Row],[fpartnoOriginal]])</f>
        <v>DMG SULL-02250133-864-4-UNF</v>
      </c>
    </row>
    <row r="395" spans="1:15" x14ac:dyDescent="0.25">
      <c r="A395" t="s">
        <v>690</v>
      </c>
      <c r="B395" t="s">
        <v>42</v>
      </c>
      <c r="C395">
        <v>20</v>
      </c>
      <c r="D395" t="s">
        <v>87</v>
      </c>
      <c r="E395" t="s">
        <v>449</v>
      </c>
      <c r="F395" t="s">
        <v>42</v>
      </c>
      <c r="G395" t="s">
        <v>691</v>
      </c>
      <c r="H395" t="s">
        <v>321</v>
      </c>
      <c r="I395" s="2">
        <f>FIND("REV",Table_Query_from_m2mdata013[[#This Row],[fdescmemo]])</f>
        <v>42</v>
      </c>
      <c r="J395" s="2" t="e">
        <f>FIND("REV",Table_Query_from_m2mdata013[[#This Row],[fdesc]])</f>
        <v>#VALUE!</v>
      </c>
      <c r="K395" s="2" t="e">
        <f>FIND("`REV",Table_Query_from_m2mdata013[[#This Row],[fdescmemo]])</f>
        <v>#VALUE!</v>
      </c>
      <c r="L395" s="2" t="e">
        <f>FIND("`REV",Table_Query_from_m2mdata013[[#This Row],[fdesc]])</f>
        <v>#VALUE!</v>
      </c>
      <c r="M39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395" s="2" t="str">
        <f>IF(Table_Query_from_m2mdata013[[#This Row],[fpartrev]]="NS",Table_Query_from_m2mdata013[[#This Row],[SELECT]],Table_Query_from_m2mdata013[[#This Row],[fpartrev]])</f>
        <v>01</v>
      </c>
      <c r="O395" s="2" t="str">
        <f>CONCATENATE("DMG ",Table_Query_from_m2mdata013[[#This Row],[fpartnoOriginal]])</f>
        <v>DMG KRBY-623-1537</v>
      </c>
    </row>
    <row r="396" spans="1:15" x14ac:dyDescent="0.25">
      <c r="A396" t="s">
        <v>908</v>
      </c>
      <c r="B396" t="s">
        <v>231</v>
      </c>
      <c r="C396">
        <v>1</v>
      </c>
      <c r="D396" t="s">
        <v>87</v>
      </c>
      <c r="E396" t="s">
        <v>321</v>
      </c>
      <c r="F396" t="s">
        <v>231</v>
      </c>
      <c r="G396" t="s">
        <v>909</v>
      </c>
      <c r="H396" t="s">
        <v>121</v>
      </c>
      <c r="I396" s="2" t="e">
        <f>FIND("REV",Table_Query_from_m2mdata013[[#This Row],[fdescmemo]])</f>
        <v>#VALUE!</v>
      </c>
      <c r="J396" s="2" t="e">
        <f>FIND("REV",Table_Query_from_m2mdata013[[#This Row],[fdesc]])</f>
        <v>#VALUE!</v>
      </c>
      <c r="K396" s="2" t="e">
        <f>FIND("`REV",Table_Query_from_m2mdata013[[#This Row],[fdescmemo]])</f>
        <v>#VALUE!</v>
      </c>
      <c r="L396" s="2" t="e">
        <f>FIND("`REV",Table_Query_from_m2mdata013[[#This Row],[fdesc]])</f>
        <v>#VALUE!</v>
      </c>
      <c r="M3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96" s="2" t="str">
        <f>IF(Table_Query_from_m2mdata013[[#This Row],[fpartrev]]="NS",Table_Query_from_m2mdata013[[#This Row],[SELECT]],Table_Query_from_m2mdata013[[#This Row],[fpartrev]])</f>
        <v>000</v>
      </c>
      <c r="O396" s="2" t="str">
        <f>CONCATENATE("DMG ",Table_Query_from_m2mdata013[[#This Row],[fpartnoOriginal]])</f>
        <v>DMG REWORK1</v>
      </c>
    </row>
    <row r="397" spans="1:15" x14ac:dyDescent="0.25">
      <c r="A397" t="s">
        <v>792</v>
      </c>
      <c r="B397" t="s">
        <v>5</v>
      </c>
      <c r="C397">
        <v>1</v>
      </c>
      <c r="D397" t="s">
        <v>87</v>
      </c>
      <c r="E397" t="s">
        <v>321</v>
      </c>
      <c r="F397" t="s">
        <v>231</v>
      </c>
      <c r="G397" t="s">
        <v>654</v>
      </c>
      <c r="H397" t="s">
        <v>323</v>
      </c>
      <c r="I397" s="2" t="e">
        <f>FIND("REV",Table_Query_from_m2mdata013[[#This Row],[fdescmemo]])</f>
        <v>#VALUE!</v>
      </c>
      <c r="J397" s="2" t="e">
        <f>FIND("REV",Table_Query_from_m2mdata013[[#This Row],[fdesc]])</f>
        <v>#VALUE!</v>
      </c>
      <c r="K397" s="2" t="e">
        <f>FIND("`REV",Table_Query_from_m2mdata013[[#This Row],[fdescmemo]])</f>
        <v>#VALUE!</v>
      </c>
      <c r="L397" s="2" t="e">
        <f>FIND("`REV",Table_Query_from_m2mdata013[[#This Row],[fdesc]])</f>
        <v>#VALUE!</v>
      </c>
      <c r="M3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97" s="2" t="e">
        <f>IF(Table_Query_from_m2mdata013[[#This Row],[fpartrev]]="NS",Table_Query_from_m2mdata013[[#This Row],[SELECT]],Table_Query_from_m2mdata013[[#This Row],[fpartrev]])</f>
        <v>#VALUE!</v>
      </c>
      <c r="O397" s="2" t="str">
        <f>CONCATENATE("DMG ",Table_Query_from_m2mdata013[[#This Row],[fpartnoOriginal]])</f>
        <v>DMG REWORK2</v>
      </c>
    </row>
    <row r="398" spans="1:15" x14ac:dyDescent="0.25">
      <c r="A398" t="s">
        <v>851</v>
      </c>
      <c r="B398" t="s">
        <v>11</v>
      </c>
      <c r="C398">
        <v>50</v>
      </c>
      <c r="D398" t="s">
        <v>87</v>
      </c>
      <c r="E398" t="s">
        <v>465</v>
      </c>
      <c r="F398" t="s">
        <v>11</v>
      </c>
      <c r="G398" t="s">
        <v>1542</v>
      </c>
      <c r="H398" t="s">
        <v>443</v>
      </c>
      <c r="I398" s="2" t="e">
        <f>FIND("REV",Table_Query_from_m2mdata013[[#This Row],[fdescmemo]])</f>
        <v>#VALUE!</v>
      </c>
      <c r="J398" s="2" t="e">
        <f>FIND("REV",Table_Query_from_m2mdata013[[#This Row],[fdesc]])</f>
        <v>#VALUE!</v>
      </c>
      <c r="K398" s="2" t="e">
        <f>FIND("`REV",Table_Query_from_m2mdata013[[#This Row],[fdescmemo]])</f>
        <v>#VALUE!</v>
      </c>
      <c r="L398" s="2" t="e">
        <f>FIND("`REV",Table_Query_from_m2mdata013[[#This Row],[fdesc]])</f>
        <v>#VALUE!</v>
      </c>
      <c r="M3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98" s="2" t="str">
        <f>IF(Table_Query_from_m2mdata013[[#This Row],[fpartrev]]="NS",Table_Query_from_m2mdata013[[#This Row],[SELECT]],Table_Query_from_m2mdata013[[#This Row],[fpartrev]])</f>
        <v>00</v>
      </c>
      <c r="O398" s="2" t="str">
        <f>CONCATENATE("DMG ",Table_Query_from_m2mdata013[[#This Row],[fpartnoOriginal]])</f>
        <v>DMG KRBY-633-9905</v>
      </c>
    </row>
    <row r="399" spans="1:15" x14ac:dyDescent="0.25">
      <c r="A399" t="s">
        <v>1543</v>
      </c>
      <c r="B399" t="s">
        <v>231</v>
      </c>
      <c r="C399">
        <v>1</v>
      </c>
      <c r="D399" t="s">
        <v>87</v>
      </c>
      <c r="E399" t="s">
        <v>443</v>
      </c>
      <c r="F399" t="s">
        <v>231</v>
      </c>
      <c r="G399" t="s">
        <v>1544</v>
      </c>
      <c r="H399" t="s">
        <v>121</v>
      </c>
      <c r="I399" s="2" t="e">
        <f>FIND("REV",Table_Query_from_m2mdata013[[#This Row],[fdescmemo]])</f>
        <v>#VALUE!</v>
      </c>
      <c r="J399" s="2" t="e">
        <f>FIND("REV",Table_Query_from_m2mdata013[[#This Row],[fdesc]])</f>
        <v>#VALUE!</v>
      </c>
      <c r="K399" s="2" t="e">
        <f>FIND("`REV",Table_Query_from_m2mdata013[[#This Row],[fdescmemo]])</f>
        <v>#VALUE!</v>
      </c>
      <c r="L399" s="2" t="e">
        <f>FIND("`REV",Table_Query_from_m2mdata013[[#This Row],[fdesc]])</f>
        <v>#VALUE!</v>
      </c>
      <c r="M3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399" s="2" t="str">
        <f>IF(Table_Query_from_m2mdata013[[#This Row],[fpartrev]]="NS",Table_Query_from_m2mdata013[[#This Row],[SELECT]],Table_Query_from_m2mdata013[[#This Row],[fpartrev]])</f>
        <v>000</v>
      </c>
      <c r="O399" s="2" t="str">
        <f>CONCATENATE("DMG ",Table_Query_from_m2mdata013[[#This Row],[fpartnoOriginal]])</f>
        <v>DMG REWORK1</v>
      </c>
    </row>
    <row r="400" spans="1:15" x14ac:dyDescent="0.25">
      <c r="A400" t="s">
        <v>852</v>
      </c>
      <c r="B400" t="s">
        <v>11</v>
      </c>
      <c r="C400">
        <v>50</v>
      </c>
      <c r="D400" t="s">
        <v>87</v>
      </c>
      <c r="E400" t="s">
        <v>465</v>
      </c>
      <c r="F400" t="s">
        <v>11</v>
      </c>
      <c r="G400" t="s">
        <v>1542</v>
      </c>
      <c r="H400" t="s">
        <v>443</v>
      </c>
      <c r="I400" s="2" t="e">
        <f>FIND("REV",Table_Query_from_m2mdata013[[#This Row],[fdescmemo]])</f>
        <v>#VALUE!</v>
      </c>
      <c r="J400" s="2" t="e">
        <f>FIND("REV",Table_Query_from_m2mdata013[[#This Row],[fdesc]])</f>
        <v>#VALUE!</v>
      </c>
      <c r="K400" s="2" t="e">
        <f>FIND("`REV",Table_Query_from_m2mdata013[[#This Row],[fdescmemo]])</f>
        <v>#VALUE!</v>
      </c>
      <c r="L400" s="2" t="e">
        <f>FIND("`REV",Table_Query_from_m2mdata013[[#This Row],[fdesc]])</f>
        <v>#VALUE!</v>
      </c>
      <c r="M4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00" s="2" t="str">
        <f>IF(Table_Query_from_m2mdata013[[#This Row],[fpartrev]]="NS",Table_Query_from_m2mdata013[[#This Row],[SELECT]],Table_Query_from_m2mdata013[[#This Row],[fpartrev]])</f>
        <v>00</v>
      </c>
      <c r="O400" s="2" t="str">
        <f>CONCATENATE("DMG ",Table_Query_from_m2mdata013[[#This Row],[fpartnoOriginal]])</f>
        <v>DMG KRBY-633-9905</v>
      </c>
    </row>
    <row r="401" spans="1:15" x14ac:dyDescent="0.25">
      <c r="A401" t="s">
        <v>1545</v>
      </c>
      <c r="B401" t="s">
        <v>231</v>
      </c>
      <c r="C401">
        <v>1</v>
      </c>
      <c r="D401" t="s">
        <v>87</v>
      </c>
      <c r="E401" t="s">
        <v>443</v>
      </c>
      <c r="F401" t="s">
        <v>231</v>
      </c>
      <c r="G401" t="s">
        <v>1546</v>
      </c>
      <c r="H401" t="s">
        <v>121</v>
      </c>
      <c r="I401" s="2" t="e">
        <f>FIND("REV",Table_Query_from_m2mdata013[[#This Row],[fdescmemo]])</f>
        <v>#VALUE!</v>
      </c>
      <c r="J401" s="2" t="e">
        <f>FIND("REV",Table_Query_from_m2mdata013[[#This Row],[fdesc]])</f>
        <v>#VALUE!</v>
      </c>
      <c r="K401" s="2" t="e">
        <f>FIND("`REV",Table_Query_from_m2mdata013[[#This Row],[fdescmemo]])</f>
        <v>#VALUE!</v>
      </c>
      <c r="L401" s="2" t="e">
        <f>FIND("`REV",Table_Query_from_m2mdata013[[#This Row],[fdesc]])</f>
        <v>#VALUE!</v>
      </c>
      <c r="M4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01" s="2" t="str">
        <f>IF(Table_Query_from_m2mdata013[[#This Row],[fpartrev]]="NS",Table_Query_from_m2mdata013[[#This Row],[SELECT]],Table_Query_from_m2mdata013[[#This Row],[fpartrev]])</f>
        <v>000</v>
      </c>
      <c r="O401" s="2" t="str">
        <f>CONCATENATE("DMG ",Table_Query_from_m2mdata013[[#This Row],[fpartnoOriginal]])</f>
        <v>DMG REWORK1</v>
      </c>
    </row>
    <row r="402" spans="1:15" x14ac:dyDescent="0.25">
      <c r="A402" t="s">
        <v>853</v>
      </c>
      <c r="B402" t="s">
        <v>11</v>
      </c>
      <c r="C402">
        <v>50</v>
      </c>
      <c r="D402" t="s">
        <v>87</v>
      </c>
      <c r="E402" t="s">
        <v>465</v>
      </c>
      <c r="F402" t="s">
        <v>11</v>
      </c>
      <c r="G402" t="s">
        <v>1542</v>
      </c>
      <c r="H402" t="s">
        <v>443</v>
      </c>
      <c r="I402" s="2" t="e">
        <f>FIND("REV",Table_Query_from_m2mdata013[[#This Row],[fdescmemo]])</f>
        <v>#VALUE!</v>
      </c>
      <c r="J402" s="2" t="e">
        <f>FIND("REV",Table_Query_from_m2mdata013[[#This Row],[fdesc]])</f>
        <v>#VALUE!</v>
      </c>
      <c r="K402" s="2" t="e">
        <f>FIND("`REV",Table_Query_from_m2mdata013[[#This Row],[fdescmemo]])</f>
        <v>#VALUE!</v>
      </c>
      <c r="L402" s="2" t="e">
        <f>FIND("`REV",Table_Query_from_m2mdata013[[#This Row],[fdesc]])</f>
        <v>#VALUE!</v>
      </c>
      <c r="M4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02" s="2" t="str">
        <f>IF(Table_Query_from_m2mdata013[[#This Row],[fpartrev]]="NS",Table_Query_from_m2mdata013[[#This Row],[SELECT]],Table_Query_from_m2mdata013[[#This Row],[fpartrev]])</f>
        <v>00</v>
      </c>
      <c r="O402" s="2" t="str">
        <f>CONCATENATE("DMG ",Table_Query_from_m2mdata013[[#This Row],[fpartnoOriginal]])</f>
        <v>DMG KRBY-633-9905</v>
      </c>
    </row>
    <row r="403" spans="1:15" x14ac:dyDescent="0.25">
      <c r="A403" t="s">
        <v>1547</v>
      </c>
      <c r="B403" t="s">
        <v>231</v>
      </c>
      <c r="C403">
        <v>1</v>
      </c>
      <c r="D403" t="s">
        <v>87</v>
      </c>
      <c r="E403" t="s">
        <v>443</v>
      </c>
      <c r="F403" t="s">
        <v>231</v>
      </c>
      <c r="G403" t="s">
        <v>1548</v>
      </c>
      <c r="H403" t="s">
        <v>121</v>
      </c>
      <c r="I403" s="2" t="e">
        <f>FIND("REV",Table_Query_from_m2mdata013[[#This Row],[fdescmemo]])</f>
        <v>#VALUE!</v>
      </c>
      <c r="J403" s="2" t="e">
        <f>FIND("REV",Table_Query_from_m2mdata013[[#This Row],[fdesc]])</f>
        <v>#VALUE!</v>
      </c>
      <c r="K403" s="2" t="e">
        <f>FIND("`REV",Table_Query_from_m2mdata013[[#This Row],[fdescmemo]])</f>
        <v>#VALUE!</v>
      </c>
      <c r="L403" s="2" t="e">
        <f>FIND("`REV",Table_Query_from_m2mdata013[[#This Row],[fdesc]])</f>
        <v>#VALUE!</v>
      </c>
      <c r="M4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03" s="2" t="str">
        <f>IF(Table_Query_from_m2mdata013[[#This Row],[fpartrev]]="NS",Table_Query_from_m2mdata013[[#This Row],[SELECT]],Table_Query_from_m2mdata013[[#This Row],[fpartrev]])</f>
        <v>000</v>
      </c>
      <c r="O403" s="2" t="str">
        <f>CONCATENATE("DMG ",Table_Query_from_m2mdata013[[#This Row],[fpartnoOriginal]])</f>
        <v>DMG REWORK1</v>
      </c>
    </row>
    <row r="404" spans="1:15" x14ac:dyDescent="0.25">
      <c r="A404" t="s">
        <v>2043</v>
      </c>
      <c r="B404" t="s">
        <v>5</v>
      </c>
      <c r="C404">
        <v>1</v>
      </c>
      <c r="D404" t="s">
        <v>87</v>
      </c>
      <c r="E404" t="s">
        <v>443</v>
      </c>
      <c r="F404" t="s">
        <v>10</v>
      </c>
      <c r="G404" t="s">
        <v>2044</v>
      </c>
      <c r="H404" t="s">
        <v>120</v>
      </c>
      <c r="I404" s="2" t="e">
        <f>FIND("REV",Table_Query_from_m2mdata013[[#This Row],[fdescmemo]])</f>
        <v>#VALUE!</v>
      </c>
      <c r="J404" s="2" t="e">
        <f>FIND("REV",Table_Query_from_m2mdata013[[#This Row],[fdesc]])</f>
        <v>#VALUE!</v>
      </c>
      <c r="K404" s="2" t="e">
        <f>FIND("`REV",Table_Query_from_m2mdata013[[#This Row],[fdescmemo]])</f>
        <v>#VALUE!</v>
      </c>
      <c r="L404" s="2" t="e">
        <f>FIND("`REV",Table_Query_from_m2mdata013[[#This Row],[fdesc]])</f>
        <v>#VALUE!</v>
      </c>
      <c r="M4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04" s="2" t="e">
        <f>IF(Table_Query_from_m2mdata013[[#This Row],[fpartrev]]="NS",Table_Query_from_m2mdata013[[#This Row],[SELECT]],Table_Query_from_m2mdata013[[#This Row],[fpartrev]])</f>
        <v>#VALUE!</v>
      </c>
      <c r="O404" s="2" t="str">
        <f>CONCATENATE("DMG ",Table_Query_from_m2mdata013[[#This Row],[fpartnoOriginal]])</f>
        <v>DMG REMAKE1</v>
      </c>
    </row>
    <row r="405" spans="1:15" x14ac:dyDescent="0.25">
      <c r="A405" t="s">
        <v>755</v>
      </c>
      <c r="B405" t="s">
        <v>42</v>
      </c>
      <c r="C405">
        <v>10</v>
      </c>
      <c r="D405" t="s">
        <v>87</v>
      </c>
      <c r="E405" t="s">
        <v>117</v>
      </c>
      <c r="F405" t="s">
        <v>42</v>
      </c>
      <c r="G405" t="s">
        <v>10</v>
      </c>
      <c r="H405" t="s">
        <v>363</v>
      </c>
      <c r="I405" s="2" t="e">
        <f>FIND("REV",Table_Query_from_m2mdata013[[#This Row],[fdescmemo]])</f>
        <v>#VALUE!</v>
      </c>
      <c r="J405" s="2" t="e">
        <f>FIND("REV",Table_Query_from_m2mdata013[[#This Row],[fdesc]])</f>
        <v>#VALUE!</v>
      </c>
      <c r="K405" s="2" t="e">
        <f>FIND("`REV",Table_Query_from_m2mdata013[[#This Row],[fdescmemo]])</f>
        <v>#VALUE!</v>
      </c>
      <c r="L405" s="2" t="e">
        <f>FIND("`REV",Table_Query_from_m2mdata013[[#This Row],[fdesc]])</f>
        <v>#VALUE!</v>
      </c>
      <c r="M4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05" s="2" t="str">
        <f>IF(Table_Query_from_m2mdata013[[#This Row],[fpartrev]]="NS",Table_Query_from_m2mdata013[[#This Row],[SELECT]],Table_Query_from_m2mdata013[[#This Row],[fpartrev]])</f>
        <v>01</v>
      </c>
      <c r="O405" s="2" t="str">
        <f>CONCATENATE("DMG ",Table_Query_from_m2mdata013[[#This Row],[fpartnoOriginal]])</f>
        <v>DMG SRC-02250175-442</v>
      </c>
    </row>
    <row r="406" spans="1:15" x14ac:dyDescent="0.25">
      <c r="A406" t="s">
        <v>793</v>
      </c>
      <c r="B406" t="s">
        <v>42</v>
      </c>
      <c r="C406">
        <v>10</v>
      </c>
      <c r="D406" t="s">
        <v>87</v>
      </c>
      <c r="E406" t="s">
        <v>117</v>
      </c>
      <c r="F406" t="s">
        <v>42</v>
      </c>
      <c r="G406" t="s">
        <v>10</v>
      </c>
      <c r="H406" t="s">
        <v>363</v>
      </c>
      <c r="I406" s="2" t="e">
        <f>FIND("REV",Table_Query_from_m2mdata013[[#This Row],[fdescmemo]])</f>
        <v>#VALUE!</v>
      </c>
      <c r="J406" s="2" t="e">
        <f>FIND("REV",Table_Query_from_m2mdata013[[#This Row],[fdesc]])</f>
        <v>#VALUE!</v>
      </c>
      <c r="K406" s="2" t="e">
        <f>FIND("`REV",Table_Query_from_m2mdata013[[#This Row],[fdescmemo]])</f>
        <v>#VALUE!</v>
      </c>
      <c r="L406" s="2" t="e">
        <f>FIND("`REV",Table_Query_from_m2mdata013[[#This Row],[fdesc]])</f>
        <v>#VALUE!</v>
      </c>
      <c r="M4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06" s="2" t="str">
        <f>IF(Table_Query_from_m2mdata013[[#This Row],[fpartrev]]="NS",Table_Query_from_m2mdata013[[#This Row],[SELECT]],Table_Query_from_m2mdata013[[#This Row],[fpartrev]])</f>
        <v>01</v>
      </c>
      <c r="O406" s="2" t="str">
        <f>CONCATENATE("DMG ",Table_Query_from_m2mdata013[[#This Row],[fpartnoOriginal]])</f>
        <v>DMG SRC-02250175-442</v>
      </c>
    </row>
    <row r="407" spans="1:15" x14ac:dyDescent="0.25">
      <c r="A407" t="s">
        <v>2579</v>
      </c>
      <c r="B407" t="s">
        <v>2423</v>
      </c>
      <c r="C407">
        <v>25</v>
      </c>
      <c r="D407" t="s">
        <v>87</v>
      </c>
      <c r="E407" t="s">
        <v>2424</v>
      </c>
      <c r="F407" t="s">
        <v>2423</v>
      </c>
      <c r="G407" t="s">
        <v>2425</v>
      </c>
      <c r="H407" t="s">
        <v>2422</v>
      </c>
      <c r="I407" s="2">
        <f>FIND("REV",Table_Query_from_m2mdata013[[#This Row],[fdescmemo]])</f>
        <v>78</v>
      </c>
      <c r="J407" s="2" t="e">
        <f>FIND("REV",Table_Query_from_m2mdata013[[#This Row],[fdesc]])</f>
        <v>#VALUE!</v>
      </c>
      <c r="K407" s="2" t="e">
        <f>FIND("`REV",Table_Query_from_m2mdata013[[#This Row],[fdescmemo]])</f>
        <v>#VALUE!</v>
      </c>
      <c r="L407" s="2" t="e">
        <f>FIND("`REV",Table_Query_from_m2mdata013[[#This Row],[fdesc]])</f>
        <v>#VALUE!</v>
      </c>
      <c r="M40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v>
      </c>
      <c r="N407" s="2" t="str">
        <f>IF(Table_Query_from_m2mdata013[[#This Row],[fpartrev]]="NS",Table_Query_from_m2mdata013[[#This Row],[SELECT]],Table_Query_from_m2mdata013[[#This Row],[fpartrev]])</f>
        <v>18</v>
      </c>
      <c r="O407" s="2" t="str">
        <f>CONCATENATE("DMG ",Table_Query_from_m2mdata013[[#This Row],[fpartnoOriginal]])</f>
        <v>DMG SULL-02250133-864</v>
      </c>
    </row>
    <row r="408" spans="1:15" x14ac:dyDescent="0.25">
      <c r="A408" t="s">
        <v>2528</v>
      </c>
      <c r="B408" t="s">
        <v>2237</v>
      </c>
      <c r="C408">
        <v>25</v>
      </c>
      <c r="D408" t="s">
        <v>87</v>
      </c>
      <c r="E408" t="s">
        <v>2238</v>
      </c>
      <c r="F408" t="s">
        <v>2237</v>
      </c>
      <c r="G408" t="s">
        <v>10</v>
      </c>
      <c r="H408" t="s">
        <v>2529</v>
      </c>
      <c r="I408" s="2" t="e">
        <f>FIND("REV",Table_Query_from_m2mdata013[[#This Row],[fdescmemo]])</f>
        <v>#VALUE!</v>
      </c>
      <c r="J408" s="2" t="e">
        <f>FIND("REV",Table_Query_from_m2mdata013[[#This Row],[fdesc]])</f>
        <v>#VALUE!</v>
      </c>
      <c r="K408" s="2" t="e">
        <f>FIND("`REV",Table_Query_from_m2mdata013[[#This Row],[fdescmemo]])</f>
        <v>#VALUE!</v>
      </c>
      <c r="L408" s="2" t="e">
        <f>FIND("`REV",Table_Query_from_m2mdata013[[#This Row],[fdesc]])</f>
        <v>#VALUE!</v>
      </c>
      <c r="M4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08" s="2" t="str">
        <f>IF(Table_Query_from_m2mdata013[[#This Row],[fpartrev]]="NS",Table_Query_from_m2mdata013[[#This Row],[SELECT]],Table_Query_from_m2mdata013[[#This Row],[fpartrev]])</f>
        <v>16</v>
      </c>
      <c r="O408" s="2" t="str">
        <f>CONCATENATE("DMG ",Table_Query_from_m2mdata013[[#This Row],[fpartnoOriginal]])</f>
        <v>DMG SULL-02250133-864-2-F</v>
      </c>
    </row>
    <row r="409" spans="1:15" x14ac:dyDescent="0.25">
      <c r="A409" t="s">
        <v>2530</v>
      </c>
      <c r="B409" t="s">
        <v>2237</v>
      </c>
      <c r="C409">
        <v>35</v>
      </c>
      <c r="D409" t="s">
        <v>87</v>
      </c>
      <c r="E409" t="s">
        <v>2238</v>
      </c>
      <c r="F409" t="s">
        <v>2237</v>
      </c>
      <c r="G409" t="s">
        <v>2371</v>
      </c>
      <c r="H409" t="s">
        <v>2370</v>
      </c>
      <c r="I409" s="2" t="e">
        <f>FIND("REV",Table_Query_from_m2mdata013[[#This Row],[fdescmemo]])</f>
        <v>#VALUE!</v>
      </c>
      <c r="J409" s="2" t="e">
        <f>FIND("REV",Table_Query_from_m2mdata013[[#This Row],[fdesc]])</f>
        <v>#VALUE!</v>
      </c>
      <c r="K409" s="2" t="e">
        <f>FIND("`REV",Table_Query_from_m2mdata013[[#This Row],[fdescmemo]])</f>
        <v>#VALUE!</v>
      </c>
      <c r="L409" s="2" t="e">
        <f>FIND("`REV",Table_Query_from_m2mdata013[[#This Row],[fdesc]])</f>
        <v>#VALUE!</v>
      </c>
      <c r="M4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09" s="2" t="str">
        <f>IF(Table_Query_from_m2mdata013[[#This Row],[fpartrev]]="NS",Table_Query_from_m2mdata013[[#This Row],[SELECT]],Table_Query_from_m2mdata013[[#This Row],[fpartrev]])</f>
        <v>16</v>
      </c>
      <c r="O409" s="2" t="str">
        <f>CONCATENATE("DMG ",Table_Query_from_m2mdata013[[#This Row],[fpartnoOriginal]])</f>
        <v>DMG SULL-02250133-864-3-F</v>
      </c>
    </row>
    <row r="410" spans="1:15" x14ac:dyDescent="0.25">
      <c r="A410" t="s">
        <v>2580</v>
      </c>
      <c r="B410" t="s">
        <v>2237</v>
      </c>
      <c r="C410">
        <v>25</v>
      </c>
      <c r="D410" t="s">
        <v>87</v>
      </c>
      <c r="E410" t="s">
        <v>2445</v>
      </c>
      <c r="F410" t="s">
        <v>2237</v>
      </c>
      <c r="G410" t="s">
        <v>2446</v>
      </c>
      <c r="H410" t="s">
        <v>2444</v>
      </c>
      <c r="I410" s="2" t="e">
        <f>FIND("REV",Table_Query_from_m2mdata013[[#This Row],[fdescmemo]])</f>
        <v>#VALUE!</v>
      </c>
      <c r="J410" s="2" t="e">
        <f>FIND("REV",Table_Query_from_m2mdata013[[#This Row],[fdesc]])</f>
        <v>#VALUE!</v>
      </c>
      <c r="K410" s="2" t="e">
        <f>FIND("`REV",Table_Query_from_m2mdata013[[#This Row],[fdescmemo]])</f>
        <v>#VALUE!</v>
      </c>
      <c r="L410" s="2" t="e">
        <f>FIND("`REV",Table_Query_from_m2mdata013[[#This Row],[fdesc]])</f>
        <v>#VALUE!</v>
      </c>
      <c r="M4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0" s="2" t="str">
        <f>IF(Table_Query_from_m2mdata013[[#This Row],[fpartrev]]="NS",Table_Query_from_m2mdata013[[#This Row],[SELECT]],Table_Query_from_m2mdata013[[#This Row],[fpartrev]])</f>
        <v>16</v>
      </c>
      <c r="O410" s="2" t="str">
        <f>CONCATENATE("DMG ",Table_Query_from_m2mdata013[[#This Row],[fpartnoOriginal]])</f>
        <v>DMG SULL-02250133-864-8-UNF</v>
      </c>
    </row>
    <row r="411" spans="1:15" x14ac:dyDescent="0.25">
      <c r="A411" t="s">
        <v>2356</v>
      </c>
      <c r="B411" t="s">
        <v>2237</v>
      </c>
      <c r="C411">
        <v>25</v>
      </c>
      <c r="D411" t="s">
        <v>87</v>
      </c>
      <c r="E411" t="s">
        <v>2238</v>
      </c>
      <c r="F411" t="s">
        <v>2237</v>
      </c>
      <c r="G411" t="s">
        <v>2358</v>
      </c>
      <c r="H411" t="s">
        <v>2357</v>
      </c>
      <c r="I411" s="2" t="e">
        <f>FIND("REV",Table_Query_from_m2mdata013[[#This Row],[fdescmemo]])</f>
        <v>#VALUE!</v>
      </c>
      <c r="J411" s="2" t="e">
        <f>FIND("REV",Table_Query_from_m2mdata013[[#This Row],[fdesc]])</f>
        <v>#VALUE!</v>
      </c>
      <c r="K411" s="2" t="e">
        <f>FIND("`REV",Table_Query_from_m2mdata013[[#This Row],[fdescmemo]])</f>
        <v>#VALUE!</v>
      </c>
      <c r="L411" s="2" t="e">
        <f>FIND("`REV",Table_Query_from_m2mdata013[[#This Row],[fdesc]])</f>
        <v>#VALUE!</v>
      </c>
      <c r="M4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1" s="2" t="str">
        <f>IF(Table_Query_from_m2mdata013[[#This Row],[fpartrev]]="NS",Table_Query_from_m2mdata013[[#This Row],[SELECT]],Table_Query_from_m2mdata013[[#This Row],[fpartrev]])</f>
        <v>16</v>
      </c>
      <c r="O411" s="2" t="str">
        <f>CONCATENATE("DMG ",Table_Query_from_m2mdata013[[#This Row],[fpartnoOriginal]])</f>
        <v>DMG SULL-02250133-864-2-UNF</v>
      </c>
    </row>
    <row r="412" spans="1:15" x14ac:dyDescent="0.25">
      <c r="A412" t="s">
        <v>756</v>
      </c>
      <c r="B412" t="s">
        <v>12</v>
      </c>
      <c r="C412">
        <v>25</v>
      </c>
      <c r="D412" t="s">
        <v>87</v>
      </c>
      <c r="E412" t="s">
        <v>235</v>
      </c>
      <c r="F412" t="s">
        <v>12</v>
      </c>
      <c r="G412" t="s">
        <v>89</v>
      </c>
      <c r="H412" t="s">
        <v>566</v>
      </c>
      <c r="I412" s="2" t="e">
        <f>FIND("REV",Table_Query_from_m2mdata013[[#This Row],[fdescmemo]])</f>
        <v>#VALUE!</v>
      </c>
      <c r="J412" s="2" t="e">
        <f>FIND("REV",Table_Query_from_m2mdata013[[#This Row],[fdesc]])</f>
        <v>#VALUE!</v>
      </c>
      <c r="K412" s="2" t="e">
        <f>FIND("`REV",Table_Query_from_m2mdata013[[#This Row],[fdescmemo]])</f>
        <v>#VALUE!</v>
      </c>
      <c r="L412" s="2" t="e">
        <f>FIND("`REV",Table_Query_from_m2mdata013[[#This Row],[fdesc]])</f>
        <v>#VALUE!</v>
      </c>
      <c r="M4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2" s="2" t="str">
        <f>IF(Table_Query_from_m2mdata013[[#This Row],[fpartrev]]="NS",Table_Query_from_m2mdata013[[#This Row],[SELECT]],Table_Query_from_m2mdata013[[#This Row],[fpartrev]])</f>
        <v>10</v>
      </c>
      <c r="O412" s="2" t="str">
        <f>CONCATENATE("DMG ",Table_Query_from_m2mdata013[[#This Row],[fpartnoOriginal]])</f>
        <v>DMG SULL-02250190-669</v>
      </c>
    </row>
    <row r="413" spans="1:15" x14ac:dyDescent="0.25">
      <c r="A413" t="s">
        <v>727</v>
      </c>
      <c r="B413" t="s">
        <v>41</v>
      </c>
      <c r="C413">
        <v>12</v>
      </c>
      <c r="D413" t="s">
        <v>87</v>
      </c>
      <c r="E413" t="s">
        <v>257</v>
      </c>
      <c r="F413" t="s">
        <v>41</v>
      </c>
      <c r="G413" t="s">
        <v>672</v>
      </c>
      <c r="H413" t="s">
        <v>671</v>
      </c>
      <c r="I413" s="2" t="e">
        <f>FIND("REV",Table_Query_from_m2mdata013[[#This Row],[fdescmemo]])</f>
        <v>#VALUE!</v>
      </c>
      <c r="J413" s="2" t="e">
        <f>FIND("REV",Table_Query_from_m2mdata013[[#This Row],[fdesc]])</f>
        <v>#VALUE!</v>
      </c>
      <c r="K413" s="2" t="e">
        <f>FIND("`REV",Table_Query_from_m2mdata013[[#This Row],[fdescmemo]])</f>
        <v>#VALUE!</v>
      </c>
      <c r="L413" s="2" t="e">
        <f>FIND("`REV",Table_Query_from_m2mdata013[[#This Row],[fdesc]])</f>
        <v>#VALUE!</v>
      </c>
      <c r="M4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3" s="2" t="str">
        <f>IF(Table_Query_from_m2mdata013[[#This Row],[fpartrev]]="NS",Table_Query_from_m2mdata013[[#This Row],[SELECT]],Table_Query_from_m2mdata013[[#This Row],[fpartrev]])</f>
        <v>04</v>
      </c>
      <c r="O413" s="2" t="str">
        <f>CONCATENATE("DMG ",Table_Query_from_m2mdata013[[#This Row],[fpartnoOriginal]])</f>
        <v>DMG SULL-02250217-167</v>
      </c>
    </row>
    <row r="414" spans="1:15" x14ac:dyDescent="0.25">
      <c r="A414" t="s">
        <v>708</v>
      </c>
      <c r="B414" t="s">
        <v>45</v>
      </c>
      <c r="C414">
        <v>12</v>
      </c>
      <c r="D414" t="s">
        <v>87</v>
      </c>
      <c r="E414" t="s">
        <v>258</v>
      </c>
      <c r="F414" t="s">
        <v>45</v>
      </c>
      <c r="G414" t="s">
        <v>530</v>
      </c>
      <c r="H414" t="s">
        <v>542</v>
      </c>
      <c r="I414" s="2" t="e">
        <f>FIND("REV",Table_Query_from_m2mdata013[[#This Row],[fdescmemo]])</f>
        <v>#VALUE!</v>
      </c>
      <c r="J414" s="2" t="e">
        <f>FIND("REV",Table_Query_from_m2mdata013[[#This Row],[fdesc]])</f>
        <v>#VALUE!</v>
      </c>
      <c r="K414" s="2" t="e">
        <f>FIND("`REV",Table_Query_from_m2mdata013[[#This Row],[fdescmemo]])</f>
        <v>#VALUE!</v>
      </c>
      <c r="L414" s="2" t="e">
        <f>FIND("`REV",Table_Query_from_m2mdata013[[#This Row],[fdesc]])</f>
        <v>#VALUE!</v>
      </c>
      <c r="M4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4" s="2" t="str">
        <f>IF(Table_Query_from_m2mdata013[[#This Row],[fpartrev]]="NS",Table_Query_from_m2mdata013[[#This Row],[SELECT]],Table_Query_from_m2mdata013[[#This Row],[fpartrev]])</f>
        <v>03</v>
      </c>
      <c r="O414" s="2" t="str">
        <f>CONCATENATE("DMG ",Table_Query_from_m2mdata013[[#This Row],[fpartnoOriginal]])</f>
        <v>DMG SULL-02250223-262</v>
      </c>
    </row>
    <row r="415" spans="1:15" x14ac:dyDescent="0.25">
      <c r="A415" t="s">
        <v>698</v>
      </c>
      <c r="B415" t="s">
        <v>41</v>
      </c>
      <c r="C415">
        <v>15</v>
      </c>
      <c r="D415" t="s">
        <v>87</v>
      </c>
      <c r="E415" t="s">
        <v>529</v>
      </c>
      <c r="F415" t="s">
        <v>41</v>
      </c>
      <c r="G415" t="s">
        <v>530</v>
      </c>
      <c r="H415" t="s">
        <v>516</v>
      </c>
      <c r="I415" s="2" t="e">
        <f>FIND("REV",Table_Query_from_m2mdata013[[#This Row],[fdescmemo]])</f>
        <v>#VALUE!</v>
      </c>
      <c r="J415" s="2" t="e">
        <f>FIND("REV",Table_Query_from_m2mdata013[[#This Row],[fdesc]])</f>
        <v>#VALUE!</v>
      </c>
      <c r="K415" s="2" t="e">
        <f>FIND("`REV",Table_Query_from_m2mdata013[[#This Row],[fdescmemo]])</f>
        <v>#VALUE!</v>
      </c>
      <c r="L415" s="2" t="e">
        <f>FIND("`REV",Table_Query_from_m2mdata013[[#This Row],[fdesc]])</f>
        <v>#VALUE!</v>
      </c>
      <c r="M4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5" s="2" t="str">
        <f>IF(Table_Query_from_m2mdata013[[#This Row],[fpartrev]]="NS",Table_Query_from_m2mdata013[[#This Row],[SELECT]],Table_Query_from_m2mdata013[[#This Row],[fpartrev]])</f>
        <v>04</v>
      </c>
      <c r="O415" s="2" t="str">
        <f>CONCATENATE("DMG ",Table_Query_from_m2mdata013[[#This Row],[fpartnoOriginal]])</f>
        <v>DMG SULL-02250223-264</v>
      </c>
    </row>
    <row r="416" spans="1:15" x14ac:dyDescent="0.25">
      <c r="A416" t="s">
        <v>1040</v>
      </c>
      <c r="B416" t="s">
        <v>42</v>
      </c>
      <c r="C416">
        <v>5</v>
      </c>
      <c r="D416" t="s">
        <v>87</v>
      </c>
      <c r="E416" t="s">
        <v>568</v>
      </c>
      <c r="F416" t="s">
        <v>42</v>
      </c>
      <c r="G416" t="s">
        <v>232</v>
      </c>
      <c r="H416" t="s">
        <v>567</v>
      </c>
      <c r="I416" s="2" t="e">
        <f>FIND("REV",Table_Query_from_m2mdata013[[#This Row],[fdescmemo]])</f>
        <v>#VALUE!</v>
      </c>
      <c r="J416" s="2" t="e">
        <f>FIND("REV",Table_Query_from_m2mdata013[[#This Row],[fdesc]])</f>
        <v>#VALUE!</v>
      </c>
      <c r="K416" s="2" t="e">
        <f>FIND("`REV",Table_Query_from_m2mdata013[[#This Row],[fdescmemo]])</f>
        <v>#VALUE!</v>
      </c>
      <c r="L416" s="2" t="e">
        <f>FIND("`REV",Table_Query_from_m2mdata013[[#This Row],[fdesc]])</f>
        <v>#VALUE!</v>
      </c>
      <c r="M4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6" s="2" t="str">
        <f>IF(Table_Query_from_m2mdata013[[#This Row],[fpartrev]]="NS",Table_Query_from_m2mdata013[[#This Row],[SELECT]],Table_Query_from_m2mdata013[[#This Row],[fpartrev]])</f>
        <v>01</v>
      </c>
      <c r="O416" s="2" t="str">
        <f>CONCATENATE("DMG ",Table_Query_from_m2mdata013[[#This Row],[fpartnoOriginal]])</f>
        <v>DMG SULL-02250252-587</v>
      </c>
    </row>
    <row r="417" spans="1:15" x14ac:dyDescent="0.25">
      <c r="A417" t="s">
        <v>1041</v>
      </c>
      <c r="B417" t="s">
        <v>42</v>
      </c>
      <c r="C417">
        <v>5</v>
      </c>
      <c r="D417" t="s">
        <v>87</v>
      </c>
      <c r="E417" t="s">
        <v>568</v>
      </c>
      <c r="F417" t="s">
        <v>42</v>
      </c>
      <c r="G417" t="s">
        <v>1042</v>
      </c>
      <c r="H417" t="s">
        <v>567</v>
      </c>
      <c r="I417" s="2" t="e">
        <f>FIND("REV",Table_Query_from_m2mdata013[[#This Row],[fdescmemo]])</f>
        <v>#VALUE!</v>
      </c>
      <c r="J417" s="2" t="e">
        <f>FIND("REV",Table_Query_from_m2mdata013[[#This Row],[fdesc]])</f>
        <v>#VALUE!</v>
      </c>
      <c r="K417" s="2" t="e">
        <f>FIND("`REV",Table_Query_from_m2mdata013[[#This Row],[fdescmemo]])</f>
        <v>#VALUE!</v>
      </c>
      <c r="L417" s="2" t="e">
        <f>FIND("`REV",Table_Query_from_m2mdata013[[#This Row],[fdesc]])</f>
        <v>#VALUE!</v>
      </c>
      <c r="M4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7" s="2" t="str">
        <f>IF(Table_Query_from_m2mdata013[[#This Row],[fpartrev]]="NS",Table_Query_from_m2mdata013[[#This Row],[SELECT]],Table_Query_from_m2mdata013[[#This Row],[fpartrev]])</f>
        <v>01</v>
      </c>
      <c r="O417" s="2" t="str">
        <f>CONCATENATE("DMG ",Table_Query_from_m2mdata013[[#This Row],[fpartnoOriginal]])</f>
        <v>DMG SULL-02250252-587</v>
      </c>
    </row>
    <row r="418" spans="1:15" x14ac:dyDescent="0.25">
      <c r="A418" t="s">
        <v>1803</v>
      </c>
      <c r="B418" t="s">
        <v>231</v>
      </c>
      <c r="C418">
        <v>1</v>
      </c>
      <c r="D418" t="s">
        <v>87</v>
      </c>
      <c r="E418" t="s">
        <v>567</v>
      </c>
      <c r="F418" t="s">
        <v>231</v>
      </c>
      <c r="G418" t="s">
        <v>1804</v>
      </c>
      <c r="H418" t="s">
        <v>121</v>
      </c>
      <c r="I418" s="2" t="e">
        <f>FIND("REV",Table_Query_from_m2mdata013[[#This Row],[fdescmemo]])</f>
        <v>#VALUE!</v>
      </c>
      <c r="J418" s="2" t="e">
        <f>FIND("REV",Table_Query_from_m2mdata013[[#This Row],[fdesc]])</f>
        <v>#VALUE!</v>
      </c>
      <c r="K418" s="2" t="e">
        <f>FIND("`REV",Table_Query_from_m2mdata013[[#This Row],[fdescmemo]])</f>
        <v>#VALUE!</v>
      </c>
      <c r="L418" s="2" t="e">
        <f>FIND("`REV",Table_Query_from_m2mdata013[[#This Row],[fdesc]])</f>
        <v>#VALUE!</v>
      </c>
      <c r="M4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8" s="2" t="str">
        <f>IF(Table_Query_from_m2mdata013[[#This Row],[fpartrev]]="NS",Table_Query_from_m2mdata013[[#This Row],[SELECT]],Table_Query_from_m2mdata013[[#This Row],[fpartrev]])</f>
        <v>000</v>
      </c>
      <c r="O418" s="2" t="str">
        <f>CONCATENATE("DMG ",Table_Query_from_m2mdata013[[#This Row],[fpartnoOriginal]])</f>
        <v>DMG REWORK1</v>
      </c>
    </row>
    <row r="419" spans="1:15" x14ac:dyDescent="0.25">
      <c r="A419" t="s">
        <v>2531</v>
      </c>
      <c r="B419" t="s">
        <v>2237</v>
      </c>
      <c r="C419">
        <v>25</v>
      </c>
      <c r="D419" t="s">
        <v>87</v>
      </c>
      <c r="E419" t="s">
        <v>2238</v>
      </c>
      <c r="F419" t="s">
        <v>2237</v>
      </c>
      <c r="G419" t="s">
        <v>2355</v>
      </c>
      <c r="H419" t="s">
        <v>2354</v>
      </c>
      <c r="I419" s="2" t="e">
        <f>FIND("REV",Table_Query_from_m2mdata013[[#This Row],[fdescmemo]])</f>
        <v>#VALUE!</v>
      </c>
      <c r="J419" s="2" t="e">
        <f>FIND("REV",Table_Query_from_m2mdata013[[#This Row],[fdesc]])</f>
        <v>#VALUE!</v>
      </c>
      <c r="K419" s="2" t="e">
        <f>FIND("`REV",Table_Query_from_m2mdata013[[#This Row],[fdescmemo]])</f>
        <v>#VALUE!</v>
      </c>
      <c r="L419" s="2" t="e">
        <f>FIND("`REV",Table_Query_from_m2mdata013[[#This Row],[fdesc]])</f>
        <v>#VALUE!</v>
      </c>
      <c r="M4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19" s="2" t="str">
        <f>IF(Table_Query_from_m2mdata013[[#This Row],[fpartrev]]="NS",Table_Query_from_m2mdata013[[#This Row],[SELECT]],Table_Query_from_m2mdata013[[#This Row],[fpartrev]])</f>
        <v>16</v>
      </c>
      <c r="O419" s="2" t="str">
        <f>CONCATENATE("DMG ",Table_Query_from_m2mdata013[[#This Row],[fpartnoOriginal]])</f>
        <v>DMG SULL-02250133-864-4-F</v>
      </c>
    </row>
    <row r="420" spans="1:15" x14ac:dyDescent="0.25">
      <c r="A420" t="s">
        <v>1670</v>
      </c>
      <c r="B420" t="s">
        <v>42</v>
      </c>
      <c r="C420">
        <v>30</v>
      </c>
      <c r="D420" t="s">
        <v>87</v>
      </c>
      <c r="E420" t="s">
        <v>334</v>
      </c>
      <c r="F420" t="s">
        <v>42</v>
      </c>
      <c r="G420" t="s">
        <v>335</v>
      </c>
      <c r="H420" t="s">
        <v>333</v>
      </c>
      <c r="I420" s="2" t="e">
        <f>FIND("REV",Table_Query_from_m2mdata013[[#This Row],[fdescmemo]])</f>
        <v>#VALUE!</v>
      </c>
      <c r="J420" s="2" t="e">
        <f>FIND("REV",Table_Query_from_m2mdata013[[#This Row],[fdesc]])</f>
        <v>#VALUE!</v>
      </c>
      <c r="K420" s="2" t="e">
        <f>FIND("`REV",Table_Query_from_m2mdata013[[#This Row],[fdescmemo]])</f>
        <v>#VALUE!</v>
      </c>
      <c r="L420" s="2" t="e">
        <f>FIND("`REV",Table_Query_from_m2mdata013[[#This Row],[fdesc]])</f>
        <v>#VALUE!</v>
      </c>
      <c r="M4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20" s="2" t="str">
        <f>IF(Table_Query_from_m2mdata013[[#This Row],[fpartrev]]="NS",Table_Query_from_m2mdata013[[#This Row],[SELECT]],Table_Query_from_m2mdata013[[#This Row],[fpartrev]])</f>
        <v>01</v>
      </c>
      <c r="O420" s="2" t="str">
        <f>CONCATENATE("DMG ",Table_Query_from_m2mdata013[[#This Row],[fpartnoOriginal]])</f>
        <v>DMG SULL-02250217-685</v>
      </c>
    </row>
    <row r="421" spans="1:15" x14ac:dyDescent="0.25">
      <c r="A421" t="s">
        <v>1805</v>
      </c>
      <c r="B421" t="s">
        <v>11</v>
      </c>
      <c r="C421">
        <v>15</v>
      </c>
      <c r="D421" t="s">
        <v>87</v>
      </c>
      <c r="E421" t="s">
        <v>416</v>
      </c>
      <c r="F421" t="s">
        <v>11</v>
      </c>
      <c r="G421" t="s">
        <v>244</v>
      </c>
      <c r="H421" t="s">
        <v>415</v>
      </c>
      <c r="I421" s="2" t="e">
        <f>FIND("REV",Table_Query_from_m2mdata013[[#This Row],[fdescmemo]])</f>
        <v>#VALUE!</v>
      </c>
      <c r="J421" s="2" t="e">
        <f>FIND("REV",Table_Query_from_m2mdata013[[#This Row],[fdesc]])</f>
        <v>#VALUE!</v>
      </c>
      <c r="K421" s="2" t="e">
        <f>FIND("`REV",Table_Query_from_m2mdata013[[#This Row],[fdescmemo]])</f>
        <v>#VALUE!</v>
      </c>
      <c r="L421" s="2" t="e">
        <f>FIND("`REV",Table_Query_from_m2mdata013[[#This Row],[fdesc]])</f>
        <v>#VALUE!</v>
      </c>
      <c r="M4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21" s="2" t="str">
        <f>IF(Table_Query_from_m2mdata013[[#This Row],[fpartrev]]="NS",Table_Query_from_m2mdata013[[#This Row],[SELECT]],Table_Query_from_m2mdata013[[#This Row],[fpartrev]])</f>
        <v>00</v>
      </c>
      <c r="O421" s="2" t="str">
        <f>CONCATENATE("DMG ",Table_Query_from_m2mdata013[[#This Row],[fpartnoOriginal]])</f>
        <v>DMG SULL-02250252-657</v>
      </c>
    </row>
    <row r="422" spans="1:15" x14ac:dyDescent="0.25">
      <c r="A422" t="s">
        <v>2240</v>
      </c>
      <c r="B422" t="s">
        <v>2237</v>
      </c>
      <c r="C422">
        <v>25</v>
      </c>
      <c r="D422" t="s">
        <v>87</v>
      </c>
      <c r="E422" t="s">
        <v>2238</v>
      </c>
      <c r="F422" t="s">
        <v>2237</v>
      </c>
      <c r="G422" t="s">
        <v>2239</v>
      </c>
      <c r="H422" t="s">
        <v>2236</v>
      </c>
      <c r="I422" s="2" t="e">
        <f>FIND("REV",Table_Query_from_m2mdata013[[#This Row],[fdescmemo]])</f>
        <v>#VALUE!</v>
      </c>
      <c r="J422" s="2" t="e">
        <f>FIND("REV",Table_Query_from_m2mdata013[[#This Row],[fdesc]])</f>
        <v>#VALUE!</v>
      </c>
      <c r="K422" s="2" t="e">
        <f>FIND("`REV",Table_Query_from_m2mdata013[[#This Row],[fdescmemo]])</f>
        <v>#VALUE!</v>
      </c>
      <c r="L422" s="2" t="e">
        <f>FIND("`REV",Table_Query_from_m2mdata013[[#This Row],[fdesc]])</f>
        <v>#VALUE!</v>
      </c>
      <c r="M4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22" s="2" t="str">
        <f>IF(Table_Query_from_m2mdata013[[#This Row],[fpartrev]]="NS",Table_Query_from_m2mdata013[[#This Row],[SELECT]],Table_Query_from_m2mdata013[[#This Row],[fpartrev]])</f>
        <v>16</v>
      </c>
      <c r="O422" s="2" t="str">
        <f>CONCATENATE("DMG ",Table_Query_from_m2mdata013[[#This Row],[fpartnoOriginal]])</f>
        <v>DMG SULL-02250133-864-4-UNF</v>
      </c>
    </row>
    <row r="423" spans="1:15" x14ac:dyDescent="0.25">
      <c r="A423" t="s">
        <v>620</v>
      </c>
      <c r="B423" t="s">
        <v>5</v>
      </c>
      <c r="C423">
        <v>1</v>
      </c>
      <c r="D423" t="s">
        <v>87</v>
      </c>
      <c r="E423" t="s">
        <v>622</v>
      </c>
      <c r="F423" t="s">
        <v>10</v>
      </c>
      <c r="G423" t="s">
        <v>10</v>
      </c>
      <c r="H423" t="s">
        <v>621</v>
      </c>
      <c r="I423" s="2" t="e">
        <f>FIND("REV",Table_Query_from_m2mdata013[[#This Row],[fdescmemo]])</f>
        <v>#VALUE!</v>
      </c>
      <c r="J423" s="2" t="e">
        <f>FIND("REV",Table_Query_from_m2mdata013[[#This Row],[fdesc]])</f>
        <v>#VALUE!</v>
      </c>
      <c r="K423" s="2" t="e">
        <f>FIND("`REV",Table_Query_from_m2mdata013[[#This Row],[fdescmemo]])</f>
        <v>#VALUE!</v>
      </c>
      <c r="L423" s="2" t="e">
        <f>FIND("`REV",Table_Query_from_m2mdata013[[#This Row],[fdesc]])</f>
        <v>#VALUE!</v>
      </c>
      <c r="M4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23" s="2" t="e">
        <f>IF(Table_Query_from_m2mdata013[[#This Row],[fpartrev]]="NS",Table_Query_from_m2mdata013[[#This Row],[SELECT]],Table_Query_from_m2mdata013[[#This Row],[fpartrev]])</f>
        <v>#VALUE!</v>
      </c>
      <c r="O423" s="2" t="str">
        <f>CONCATENATE("DMG ",Table_Query_from_m2mdata013[[#This Row],[fpartnoOriginal]])</f>
        <v>DMG PHIL-GASKETS-R</v>
      </c>
    </row>
    <row r="424" spans="1:15" x14ac:dyDescent="0.25">
      <c r="A424" t="s">
        <v>731</v>
      </c>
      <c r="B424" t="s">
        <v>42</v>
      </c>
      <c r="C424">
        <v>50</v>
      </c>
      <c r="D424" t="s">
        <v>87</v>
      </c>
      <c r="E424" t="s">
        <v>444</v>
      </c>
      <c r="F424" t="s">
        <v>42</v>
      </c>
      <c r="G424" t="s">
        <v>730</v>
      </c>
      <c r="H424" t="s">
        <v>344</v>
      </c>
      <c r="I424" s="2">
        <f>FIND("REV",Table_Query_from_m2mdata013[[#This Row],[fdescmemo]])</f>
        <v>28</v>
      </c>
      <c r="J424" s="2" t="e">
        <f>FIND("REV",Table_Query_from_m2mdata013[[#This Row],[fdesc]])</f>
        <v>#VALUE!</v>
      </c>
      <c r="K424" s="2" t="e">
        <f>FIND("`REV",Table_Query_from_m2mdata013[[#This Row],[fdescmemo]])</f>
        <v>#VALUE!</v>
      </c>
      <c r="L424" s="2" t="e">
        <f>FIND("`REV",Table_Query_from_m2mdata013[[#This Row],[fdesc]])</f>
        <v>#VALUE!</v>
      </c>
      <c r="M42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424" s="2" t="str">
        <f>IF(Table_Query_from_m2mdata013[[#This Row],[fpartrev]]="NS",Table_Query_from_m2mdata013[[#This Row],[SELECT]],Table_Query_from_m2mdata013[[#This Row],[fpartrev]])</f>
        <v>01</v>
      </c>
      <c r="O424" s="2" t="str">
        <f>CONCATENATE("DMG ",Table_Query_from_m2mdata013[[#This Row],[fpartnoOriginal]])</f>
        <v>DMG KRBY-624-0824</v>
      </c>
    </row>
    <row r="425" spans="1:15" x14ac:dyDescent="0.25">
      <c r="A425" t="s">
        <v>732</v>
      </c>
      <c r="B425" t="s">
        <v>42</v>
      </c>
      <c r="C425">
        <v>200</v>
      </c>
      <c r="D425" t="s">
        <v>87</v>
      </c>
      <c r="E425" t="s">
        <v>517</v>
      </c>
      <c r="F425" t="s">
        <v>42</v>
      </c>
      <c r="G425" t="s">
        <v>681</v>
      </c>
      <c r="H425" t="s">
        <v>450</v>
      </c>
      <c r="I425" s="2">
        <f>FIND("REV",Table_Query_from_m2mdata013[[#This Row],[fdescmemo]])</f>
        <v>50</v>
      </c>
      <c r="J425" s="2" t="e">
        <f>FIND("REV",Table_Query_from_m2mdata013[[#This Row],[fdesc]])</f>
        <v>#VALUE!</v>
      </c>
      <c r="K425" s="2" t="e">
        <f>FIND("`REV",Table_Query_from_m2mdata013[[#This Row],[fdescmemo]])</f>
        <v>#VALUE!</v>
      </c>
      <c r="L425" s="2" t="e">
        <f>FIND("`REV",Table_Query_from_m2mdata013[[#This Row],[fdesc]])</f>
        <v>#VALUE!</v>
      </c>
      <c r="M42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425" s="2" t="str">
        <f>IF(Table_Query_from_m2mdata013[[#This Row],[fpartrev]]="NS",Table_Query_from_m2mdata013[[#This Row],[SELECT]],Table_Query_from_m2mdata013[[#This Row],[fpartrev]])</f>
        <v>01</v>
      </c>
      <c r="O425" s="2" t="str">
        <f>CONCATENATE("DMG ",Table_Query_from_m2mdata013[[#This Row],[fpartnoOriginal]])</f>
        <v>DMG KRBY-630-1725</v>
      </c>
    </row>
    <row r="426" spans="1:15" x14ac:dyDescent="0.25">
      <c r="A426" t="s">
        <v>1043</v>
      </c>
      <c r="B426" t="s">
        <v>231</v>
      </c>
      <c r="C426">
        <v>1</v>
      </c>
      <c r="D426" t="s">
        <v>87</v>
      </c>
      <c r="E426" t="s">
        <v>450</v>
      </c>
      <c r="F426" t="s">
        <v>231</v>
      </c>
      <c r="G426" t="s">
        <v>1044</v>
      </c>
      <c r="H426" t="s">
        <v>121</v>
      </c>
      <c r="I426" s="2" t="e">
        <f>FIND("REV",Table_Query_from_m2mdata013[[#This Row],[fdescmemo]])</f>
        <v>#VALUE!</v>
      </c>
      <c r="J426" s="2" t="e">
        <f>FIND("REV",Table_Query_from_m2mdata013[[#This Row],[fdesc]])</f>
        <v>#VALUE!</v>
      </c>
      <c r="K426" s="2" t="e">
        <f>FIND("`REV",Table_Query_from_m2mdata013[[#This Row],[fdescmemo]])</f>
        <v>#VALUE!</v>
      </c>
      <c r="L426" s="2" t="e">
        <f>FIND("`REV",Table_Query_from_m2mdata013[[#This Row],[fdesc]])</f>
        <v>#VALUE!</v>
      </c>
      <c r="M4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26" s="2" t="str">
        <f>IF(Table_Query_from_m2mdata013[[#This Row],[fpartrev]]="NS",Table_Query_from_m2mdata013[[#This Row],[SELECT]],Table_Query_from_m2mdata013[[#This Row],[fpartrev]])</f>
        <v>000</v>
      </c>
      <c r="O426" s="2" t="str">
        <f>CONCATENATE("DMG ",Table_Query_from_m2mdata013[[#This Row],[fpartnoOriginal]])</f>
        <v>DMG REWORK1</v>
      </c>
    </row>
    <row r="427" spans="1:15" x14ac:dyDescent="0.25">
      <c r="A427" t="s">
        <v>664</v>
      </c>
      <c r="B427" t="s">
        <v>45</v>
      </c>
      <c r="C427">
        <v>7</v>
      </c>
      <c r="D427" t="s">
        <v>87</v>
      </c>
      <c r="E427" t="s">
        <v>248</v>
      </c>
      <c r="F427" t="s">
        <v>45</v>
      </c>
      <c r="G427" t="s">
        <v>10</v>
      </c>
      <c r="H427" t="s">
        <v>401</v>
      </c>
      <c r="I427" s="2" t="e">
        <f>FIND("REV",Table_Query_from_m2mdata013[[#This Row],[fdescmemo]])</f>
        <v>#VALUE!</v>
      </c>
      <c r="J427" s="2" t="e">
        <f>FIND("REV",Table_Query_from_m2mdata013[[#This Row],[fdesc]])</f>
        <v>#VALUE!</v>
      </c>
      <c r="K427" s="2" t="e">
        <f>FIND("`REV",Table_Query_from_m2mdata013[[#This Row],[fdescmemo]])</f>
        <v>#VALUE!</v>
      </c>
      <c r="L427" s="2" t="e">
        <f>FIND("`REV",Table_Query_from_m2mdata013[[#This Row],[fdesc]])</f>
        <v>#VALUE!</v>
      </c>
      <c r="M4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27" s="2" t="str">
        <f>IF(Table_Query_from_m2mdata013[[#This Row],[fpartrev]]="NS",Table_Query_from_m2mdata013[[#This Row],[SELECT]],Table_Query_from_m2mdata013[[#This Row],[fpartrev]])</f>
        <v>03</v>
      </c>
      <c r="O427" s="2" t="str">
        <f>CONCATENATE("DMG ",Table_Query_from_m2mdata013[[#This Row],[fpartnoOriginal]])</f>
        <v>DMG SRC-02250174-956</v>
      </c>
    </row>
    <row r="428" spans="1:15" x14ac:dyDescent="0.25">
      <c r="A428" t="s">
        <v>682</v>
      </c>
      <c r="B428" t="s">
        <v>11</v>
      </c>
      <c r="C428">
        <v>300</v>
      </c>
      <c r="D428" t="s">
        <v>87</v>
      </c>
      <c r="E428" t="s">
        <v>313</v>
      </c>
      <c r="F428" t="s">
        <v>11</v>
      </c>
      <c r="G428" t="s">
        <v>311</v>
      </c>
      <c r="H428" t="s">
        <v>312</v>
      </c>
      <c r="I428" s="2" t="e">
        <f>FIND("REV",Table_Query_from_m2mdata013[[#This Row],[fdescmemo]])</f>
        <v>#VALUE!</v>
      </c>
      <c r="J428" s="2" t="e">
        <f>FIND("REV",Table_Query_from_m2mdata013[[#This Row],[fdesc]])</f>
        <v>#VALUE!</v>
      </c>
      <c r="K428" s="2" t="e">
        <f>FIND("`REV",Table_Query_from_m2mdata013[[#This Row],[fdescmemo]])</f>
        <v>#VALUE!</v>
      </c>
      <c r="L428" s="2" t="e">
        <f>FIND("`REV",Table_Query_from_m2mdata013[[#This Row],[fdesc]])</f>
        <v>#VALUE!</v>
      </c>
      <c r="M4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28" s="2" t="str">
        <f>IF(Table_Query_from_m2mdata013[[#This Row],[fpartrev]]="NS",Table_Query_from_m2mdata013[[#This Row],[SELECT]],Table_Query_from_m2mdata013[[#This Row],[fpartrev]])</f>
        <v>00</v>
      </c>
      <c r="O428" s="2" t="str">
        <f>CONCATENATE("DMG ",Table_Query_from_m2mdata013[[#This Row],[fpartnoOriginal]])</f>
        <v>DMG SULL-02250120-359</v>
      </c>
    </row>
    <row r="429" spans="1:15" x14ac:dyDescent="0.25">
      <c r="A429" t="s">
        <v>733</v>
      </c>
      <c r="B429" t="s">
        <v>45</v>
      </c>
      <c r="C429">
        <v>24</v>
      </c>
      <c r="D429" t="s">
        <v>87</v>
      </c>
      <c r="E429" t="s">
        <v>456</v>
      </c>
      <c r="F429" t="s">
        <v>45</v>
      </c>
      <c r="G429" t="s">
        <v>669</v>
      </c>
      <c r="H429" t="s">
        <v>396</v>
      </c>
      <c r="I429" s="2">
        <f>FIND("REV",Table_Query_from_m2mdata013[[#This Row],[fdescmemo]])</f>
        <v>50</v>
      </c>
      <c r="J429" s="2" t="e">
        <f>FIND("REV",Table_Query_from_m2mdata013[[#This Row],[fdesc]])</f>
        <v>#VALUE!</v>
      </c>
      <c r="K429" s="2" t="e">
        <f>FIND("`REV",Table_Query_from_m2mdata013[[#This Row],[fdescmemo]])</f>
        <v>#VALUE!</v>
      </c>
      <c r="L429" s="2" t="e">
        <f>FIND("`REV",Table_Query_from_m2mdata013[[#This Row],[fdesc]])</f>
        <v>#VALUE!</v>
      </c>
      <c r="M42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429" s="2" t="str">
        <f>IF(Table_Query_from_m2mdata013[[#This Row],[fpartrev]]="NS",Table_Query_from_m2mdata013[[#This Row],[SELECT]],Table_Query_from_m2mdata013[[#This Row],[fpartrev]])</f>
        <v>03</v>
      </c>
      <c r="O429" s="2" t="str">
        <f>CONCATENATE("DMG ",Table_Query_from_m2mdata013[[#This Row],[fpartnoOriginal]])</f>
        <v>DMG KRBY-630-2325</v>
      </c>
    </row>
    <row r="430" spans="1:15" x14ac:dyDescent="0.25">
      <c r="A430" t="s">
        <v>1045</v>
      </c>
      <c r="B430" t="s">
        <v>5</v>
      </c>
      <c r="C430">
        <v>1</v>
      </c>
      <c r="D430" t="s">
        <v>87</v>
      </c>
      <c r="E430" t="s">
        <v>396</v>
      </c>
      <c r="F430" t="s">
        <v>231</v>
      </c>
      <c r="G430" t="s">
        <v>1046</v>
      </c>
      <c r="H430" t="s">
        <v>121</v>
      </c>
      <c r="I430" s="2" t="e">
        <f>FIND("REV",Table_Query_from_m2mdata013[[#This Row],[fdescmemo]])</f>
        <v>#VALUE!</v>
      </c>
      <c r="J430" s="2" t="e">
        <f>FIND("REV",Table_Query_from_m2mdata013[[#This Row],[fdesc]])</f>
        <v>#VALUE!</v>
      </c>
      <c r="K430" s="2" t="e">
        <f>FIND("`REV",Table_Query_from_m2mdata013[[#This Row],[fdescmemo]])</f>
        <v>#VALUE!</v>
      </c>
      <c r="L430" s="2" t="e">
        <f>FIND("`REV",Table_Query_from_m2mdata013[[#This Row],[fdesc]])</f>
        <v>#VALUE!</v>
      </c>
      <c r="M4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30" s="2" t="e">
        <f>IF(Table_Query_from_m2mdata013[[#This Row],[fpartrev]]="NS",Table_Query_from_m2mdata013[[#This Row],[SELECT]],Table_Query_from_m2mdata013[[#This Row],[fpartrev]])</f>
        <v>#VALUE!</v>
      </c>
      <c r="O430" s="2" t="str">
        <f>CONCATENATE("DMG ",Table_Query_from_m2mdata013[[#This Row],[fpartnoOriginal]])</f>
        <v>DMG REWORK1</v>
      </c>
    </row>
    <row r="431" spans="1:15" x14ac:dyDescent="0.25">
      <c r="A431" t="s">
        <v>734</v>
      </c>
      <c r="B431" t="s">
        <v>45</v>
      </c>
      <c r="C431">
        <v>24</v>
      </c>
      <c r="D431" t="s">
        <v>87</v>
      </c>
      <c r="E431" t="s">
        <v>456</v>
      </c>
      <c r="F431" t="s">
        <v>45</v>
      </c>
      <c r="G431" t="s">
        <v>669</v>
      </c>
      <c r="H431" t="s">
        <v>396</v>
      </c>
      <c r="I431" s="2">
        <f>FIND("REV",Table_Query_from_m2mdata013[[#This Row],[fdescmemo]])</f>
        <v>50</v>
      </c>
      <c r="J431" s="2" t="e">
        <f>FIND("REV",Table_Query_from_m2mdata013[[#This Row],[fdesc]])</f>
        <v>#VALUE!</v>
      </c>
      <c r="K431" s="2" t="e">
        <f>FIND("`REV",Table_Query_from_m2mdata013[[#This Row],[fdescmemo]])</f>
        <v>#VALUE!</v>
      </c>
      <c r="L431" s="2" t="e">
        <f>FIND("`REV",Table_Query_from_m2mdata013[[#This Row],[fdesc]])</f>
        <v>#VALUE!</v>
      </c>
      <c r="M43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431" s="2" t="str">
        <f>IF(Table_Query_from_m2mdata013[[#This Row],[fpartrev]]="NS",Table_Query_from_m2mdata013[[#This Row],[SELECT]],Table_Query_from_m2mdata013[[#This Row],[fpartrev]])</f>
        <v>03</v>
      </c>
      <c r="O431" s="2" t="str">
        <f>CONCATENATE("DMG ",Table_Query_from_m2mdata013[[#This Row],[fpartnoOriginal]])</f>
        <v>DMG KRBY-630-2325</v>
      </c>
    </row>
    <row r="432" spans="1:15" x14ac:dyDescent="0.25">
      <c r="A432" t="s">
        <v>1047</v>
      </c>
      <c r="B432" t="s">
        <v>231</v>
      </c>
      <c r="C432">
        <v>1</v>
      </c>
      <c r="D432" t="s">
        <v>87</v>
      </c>
      <c r="E432" t="s">
        <v>396</v>
      </c>
      <c r="F432" t="s">
        <v>231</v>
      </c>
      <c r="G432" t="s">
        <v>1048</v>
      </c>
      <c r="H432" t="s">
        <v>121</v>
      </c>
      <c r="I432" s="2" t="e">
        <f>FIND("REV",Table_Query_from_m2mdata013[[#This Row],[fdescmemo]])</f>
        <v>#VALUE!</v>
      </c>
      <c r="J432" s="2" t="e">
        <f>FIND("REV",Table_Query_from_m2mdata013[[#This Row],[fdesc]])</f>
        <v>#VALUE!</v>
      </c>
      <c r="K432" s="2" t="e">
        <f>FIND("`REV",Table_Query_from_m2mdata013[[#This Row],[fdescmemo]])</f>
        <v>#VALUE!</v>
      </c>
      <c r="L432" s="2" t="e">
        <f>FIND("`REV",Table_Query_from_m2mdata013[[#This Row],[fdesc]])</f>
        <v>#VALUE!</v>
      </c>
      <c r="M4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32" s="2" t="str">
        <f>IF(Table_Query_from_m2mdata013[[#This Row],[fpartrev]]="NS",Table_Query_from_m2mdata013[[#This Row],[SELECT]],Table_Query_from_m2mdata013[[#This Row],[fpartrev]])</f>
        <v>000</v>
      </c>
      <c r="O432" s="2" t="str">
        <f>CONCATENATE("DMG ",Table_Query_from_m2mdata013[[#This Row],[fpartnoOriginal]])</f>
        <v>DMG REWORK1</v>
      </c>
    </row>
    <row r="433" spans="1:15" x14ac:dyDescent="0.25">
      <c r="A433" t="s">
        <v>735</v>
      </c>
      <c r="B433" t="s">
        <v>45</v>
      </c>
      <c r="C433">
        <v>23</v>
      </c>
      <c r="D433" t="s">
        <v>87</v>
      </c>
      <c r="E433" t="s">
        <v>456</v>
      </c>
      <c r="F433" t="s">
        <v>45</v>
      </c>
      <c r="G433" t="s">
        <v>669</v>
      </c>
      <c r="H433" t="s">
        <v>396</v>
      </c>
      <c r="I433" s="2">
        <f>FIND("REV",Table_Query_from_m2mdata013[[#This Row],[fdescmemo]])</f>
        <v>50</v>
      </c>
      <c r="J433" s="2" t="e">
        <f>FIND("REV",Table_Query_from_m2mdata013[[#This Row],[fdesc]])</f>
        <v>#VALUE!</v>
      </c>
      <c r="K433" s="2" t="e">
        <f>FIND("`REV",Table_Query_from_m2mdata013[[#This Row],[fdescmemo]])</f>
        <v>#VALUE!</v>
      </c>
      <c r="L433" s="2" t="e">
        <f>FIND("`REV",Table_Query_from_m2mdata013[[#This Row],[fdesc]])</f>
        <v>#VALUE!</v>
      </c>
      <c r="M43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433" s="2" t="str">
        <f>IF(Table_Query_from_m2mdata013[[#This Row],[fpartrev]]="NS",Table_Query_from_m2mdata013[[#This Row],[SELECT]],Table_Query_from_m2mdata013[[#This Row],[fpartrev]])</f>
        <v>03</v>
      </c>
      <c r="O433" s="2" t="str">
        <f>CONCATENATE("DMG ",Table_Query_from_m2mdata013[[#This Row],[fpartnoOriginal]])</f>
        <v>DMG KRBY-630-2325</v>
      </c>
    </row>
    <row r="434" spans="1:15" x14ac:dyDescent="0.25">
      <c r="A434" t="s">
        <v>1049</v>
      </c>
      <c r="B434" t="s">
        <v>5</v>
      </c>
      <c r="C434">
        <v>1</v>
      </c>
      <c r="D434" t="s">
        <v>87</v>
      </c>
      <c r="E434" t="s">
        <v>396</v>
      </c>
      <c r="F434" t="s">
        <v>231</v>
      </c>
      <c r="G434" t="s">
        <v>718</v>
      </c>
      <c r="H434" t="s">
        <v>121</v>
      </c>
      <c r="I434" s="2" t="e">
        <f>FIND("REV",Table_Query_from_m2mdata013[[#This Row],[fdescmemo]])</f>
        <v>#VALUE!</v>
      </c>
      <c r="J434" s="2" t="e">
        <f>FIND("REV",Table_Query_from_m2mdata013[[#This Row],[fdesc]])</f>
        <v>#VALUE!</v>
      </c>
      <c r="K434" s="2" t="e">
        <f>FIND("`REV",Table_Query_from_m2mdata013[[#This Row],[fdescmemo]])</f>
        <v>#VALUE!</v>
      </c>
      <c r="L434" s="2" t="e">
        <f>FIND("`REV",Table_Query_from_m2mdata013[[#This Row],[fdesc]])</f>
        <v>#VALUE!</v>
      </c>
      <c r="M4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34" s="2" t="e">
        <f>IF(Table_Query_from_m2mdata013[[#This Row],[fpartrev]]="NS",Table_Query_from_m2mdata013[[#This Row],[SELECT]],Table_Query_from_m2mdata013[[#This Row],[fpartrev]])</f>
        <v>#VALUE!</v>
      </c>
      <c r="O434" s="2" t="str">
        <f>CONCATENATE("DMG ",Table_Query_from_m2mdata013[[#This Row],[fpartnoOriginal]])</f>
        <v>DMG REWORK1</v>
      </c>
    </row>
    <row r="435" spans="1:15" x14ac:dyDescent="0.25">
      <c r="A435" t="s">
        <v>736</v>
      </c>
      <c r="B435" t="s">
        <v>45</v>
      </c>
      <c r="C435">
        <v>24</v>
      </c>
      <c r="D435" t="s">
        <v>87</v>
      </c>
      <c r="E435" t="s">
        <v>456</v>
      </c>
      <c r="F435" t="s">
        <v>45</v>
      </c>
      <c r="G435" t="s">
        <v>669</v>
      </c>
      <c r="H435" t="s">
        <v>396</v>
      </c>
      <c r="I435" s="2">
        <f>FIND("REV",Table_Query_from_m2mdata013[[#This Row],[fdescmemo]])</f>
        <v>50</v>
      </c>
      <c r="J435" s="2" t="e">
        <f>FIND("REV",Table_Query_from_m2mdata013[[#This Row],[fdesc]])</f>
        <v>#VALUE!</v>
      </c>
      <c r="K435" s="2" t="e">
        <f>FIND("`REV",Table_Query_from_m2mdata013[[#This Row],[fdescmemo]])</f>
        <v>#VALUE!</v>
      </c>
      <c r="L435" s="2" t="e">
        <f>FIND("`REV",Table_Query_from_m2mdata013[[#This Row],[fdesc]])</f>
        <v>#VALUE!</v>
      </c>
      <c r="M43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435" s="2" t="str">
        <f>IF(Table_Query_from_m2mdata013[[#This Row],[fpartrev]]="NS",Table_Query_from_m2mdata013[[#This Row],[SELECT]],Table_Query_from_m2mdata013[[#This Row],[fpartrev]])</f>
        <v>03</v>
      </c>
      <c r="O435" s="2" t="str">
        <f>CONCATENATE("DMG ",Table_Query_from_m2mdata013[[#This Row],[fpartnoOriginal]])</f>
        <v>DMG KRBY-630-2325</v>
      </c>
    </row>
    <row r="436" spans="1:15" x14ac:dyDescent="0.25">
      <c r="A436" t="s">
        <v>737</v>
      </c>
      <c r="B436" t="s">
        <v>45</v>
      </c>
      <c r="C436">
        <v>20</v>
      </c>
      <c r="D436" t="s">
        <v>87</v>
      </c>
      <c r="E436" t="s">
        <v>456</v>
      </c>
      <c r="F436" t="s">
        <v>45</v>
      </c>
      <c r="G436" t="s">
        <v>669</v>
      </c>
      <c r="H436" t="s">
        <v>396</v>
      </c>
      <c r="I436" s="2">
        <f>FIND("REV",Table_Query_from_m2mdata013[[#This Row],[fdescmemo]])</f>
        <v>50</v>
      </c>
      <c r="J436" s="2" t="e">
        <f>FIND("REV",Table_Query_from_m2mdata013[[#This Row],[fdesc]])</f>
        <v>#VALUE!</v>
      </c>
      <c r="K436" s="2" t="e">
        <f>FIND("`REV",Table_Query_from_m2mdata013[[#This Row],[fdescmemo]])</f>
        <v>#VALUE!</v>
      </c>
      <c r="L436" s="2" t="e">
        <f>FIND("`REV",Table_Query_from_m2mdata013[[#This Row],[fdesc]])</f>
        <v>#VALUE!</v>
      </c>
      <c r="M43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436" s="2" t="str">
        <f>IF(Table_Query_from_m2mdata013[[#This Row],[fpartrev]]="NS",Table_Query_from_m2mdata013[[#This Row],[SELECT]],Table_Query_from_m2mdata013[[#This Row],[fpartrev]])</f>
        <v>03</v>
      </c>
      <c r="O436" s="2" t="str">
        <f>CONCATENATE("DMG ",Table_Query_from_m2mdata013[[#This Row],[fpartnoOriginal]])</f>
        <v>DMG KRBY-630-2325</v>
      </c>
    </row>
    <row r="437" spans="1:15" x14ac:dyDescent="0.25">
      <c r="A437" t="s">
        <v>2241</v>
      </c>
      <c r="B437" t="s">
        <v>72</v>
      </c>
      <c r="C437">
        <v>20</v>
      </c>
      <c r="D437" t="s">
        <v>87</v>
      </c>
      <c r="E437" t="s">
        <v>114</v>
      </c>
      <c r="F437" t="s">
        <v>72</v>
      </c>
      <c r="G437" t="s">
        <v>469</v>
      </c>
      <c r="H437" t="s">
        <v>71</v>
      </c>
      <c r="I437" s="2" t="e">
        <f>FIND("REV",Table_Query_from_m2mdata013[[#This Row],[fdescmemo]])</f>
        <v>#VALUE!</v>
      </c>
      <c r="J437" s="2" t="e">
        <f>FIND("REV",Table_Query_from_m2mdata013[[#This Row],[fdesc]])</f>
        <v>#VALUE!</v>
      </c>
      <c r="K437" s="2" t="e">
        <f>FIND("`REV",Table_Query_from_m2mdata013[[#This Row],[fdescmemo]])</f>
        <v>#VALUE!</v>
      </c>
      <c r="L437" s="2" t="e">
        <f>FIND("`REV",Table_Query_from_m2mdata013[[#This Row],[fdesc]])</f>
        <v>#VALUE!</v>
      </c>
      <c r="M4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37" s="2" t="str">
        <f>IF(Table_Query_from_m2mdata013[[#This Row],[fpartrev]]="NS",Table_Query_from_m2mdata013[[#This Row],[SELECT]],Table_Query_from_m2mdata013[[#This Row],[fpartrev]])</f>
        <v>2</v>
      </c>
      <c r="O437" s="2" t="str">
        <f>CONCATENATE("DMG ",Table_Query_from_m2mdata013[[#This Row],[fpartnoOriginal]])</f>
        <v>DMG PHIL-9898-012-20367</v>
      </c>
    </row>
    <row r="438" spans="1:15" x14ac:dyDescent="0.25">
      <c r="A438" t="s">
        <v>1050</v>
      </c>
      <c r="B438" t="s">
        <v>72</v>
      </c>
      <c r="C438">
        <v>20</v>
      </c>
      <c r="D438" t="s">
        <v>87</v>
      </c>
      <c r="E438" t="s">
        <v>114</v>
      </c>
      <c r="F438" t="s">
        <v>72</v>
      </c>
      <c r="G438" t="s">
        <v>469</v>
      </c>
      <c r="H438" t="s">
        <v>71</v>
      </c>
      <c r="I438" s="2" t="e">
        <f>FIND("REV",Table_Query_from_m2mdata013[[#This Row],[fdescmemo]])</f>
        <v>#VALUE!</v>
      </c>
      <c r="J438" s="2" t="e">
        <f>FIND("REV",Table_Query_from_m2mdata013[[#This Row],[fdesc]])</f>
        <v>#VALUE!</v>
      </c>
      <c r="K438" s="2" t="e">
        <f>FIND("`REV",Table_Query_from_m2mdata013[[#This Row],[fdescmemo]])</f>
        <v>#VALUE!</v>
      </c>
      <c r="L438" s="2" t="e">
        <f>FIND("`REV",Table_Query_from_m2mdata013[[#This Row],[fdesc]])</f>
        <v>#VALUE!</v>
      </c>
      <c r="M4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38" s="2" t="str">
        <f>IF(Table_Query_from_m2mdata013[[#This Row],[fpartrev]]="NS",Table_Query_from_m2mdata013[[#This Row],[SELECT]],Table_Query_from_m2mdata013[[#This Row],[fpartrev]])</f>
        <v>2</v>
      </c>
      <c r="O438" s="2" t="str">
        <f>CONCATENATE("DMG ",Table_Query_from_m2mdata013[[#This Row],[fpartnoOriginal]])</f>
        <v>DMG PHIL-9898-012-20367</v>
      </c>
    </row>
    <row r="439" spans="1:15" x14ac:dyDescent="0.25">
      <c r="A439" t="s">
        <v>1549</v>
      </c>
      <c r="B439" t="s">
        <v>72</v>
      </c>
      <c r="C439">
        <v>20</v>
      </c>
      <c r="D439" t="s">
        <v>87</v>
      </c>
      <c r="E439" t="s">
        <v>114</v>
      </c>
      <c r="F439" t="s">
        <v>72</v>
      </c>
      <c r="G439" t="s">
        <v>469</v>
      </c>
      <c r="H439" t="s">
        <v>71</v>
      </c>
      <c r="I439" s="2" t="e">
        <f>FIND("REV",Table_Query_from_m2mdata013[[#This Row],[fdescmemo]])</f>
        <v>#VALUE!</v>
      </c>
      <c r="J439" s="2" t="e">
        <f>FIND("REV",Table_Query_from_m2mdata013[[#This Row],[fdesc]])</f>
        <v>#VALUE!</v>
      </c>
      <c r="K439" s="2" t="e">
        <f>FIND("`REV",Table_Query_from_m2mdata013[[#This Row],[fdescmemo]])</f>
        <v>#VALUE!</v>
      </c>
      <c r="L439" s="2" t="e">
        <f>FIND("`REV",Table_Query_from_m2mdata013[[#This Row],[fdesc]])</f>
        <v>#VALUE!</v>
      </c>
      <c r="M4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39" s="2" t="str">
        <f>IF(Table_Query_from_m2mdata013[[#This Row],[fpartrev]]="NS",Table_Query_from_m2mdata013[[#This Row],[SELECT]],Table_Query_from_m2mdata013[[#This Row],[fpartrev]])</f>
        <v>2</v>
      </c>
      <c r="O439" s="2" t="str">
        <f>CONCATENATE("DMG ",Table_Query_from_m2mdata013[[#This Row],[fpartnoOriginal]])</f>
        <v>DMG PHIL-9898-012-20367</v>
      </c>
    </row>
    <row r="440" spans="1:15" x14ac:dyDescent="0.25">
      <c r="A440" t="s">
        <v>1051</v>
      </c>
      <c r="B440" t="s">
        <v>72</v>
      </c>
      <c r="C440">
        <v>20</v>
      </c>
      <c r="D440" t="s">
        <v>87</v>
      </c>
      <c r="E440" t="s">
        <v>114</v>
      </c>
      <c r="F440" t="s">
        <v>72</v>
      </c>
      <c r="G440" t="s">
        <v>469</v>
      </c>
      <c r="H440" t="s">
        <v>71</v>
      </c>
      <c r="I440" s="2" t="e">
        <f>FIND("REV",Table_Query_from_m2mdata013[[#This Row],[fdescmemo]])</f>
        <v>#VALUE!</v>
      </c>
      <c r="J440" s="2" t="e">
        <f>FIND("REV",Table_Query_from_m2mdata013[[#This Row],[fdesc]])</f>
        <v>#VALUE!</v>
      </c>
      <c r="K440" s="2" t="e">
        <f>FIND("`REV",Table_Query_from_m2mdata013[[#This Row],[fdescmemo]])</f>
        <v>#VALUE!</v>
      </c>
      <c r="L440" s="2" t="e">
        <f>FIND("`REV",Table_Query_from_m2mdata013[[#This Row],[fdesc]])</f>
        <v>#VALUE!</v>
      </c>
      <c r="M4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0" s="2" t="str">
        <f>IF(Table_Query_from_m2mdata013[[#This Row],[fpartrev]]="NS",Table_Query_from_m2mdata013[[#This Row],[SELECT]],Table_Query_from_m2mdata013[[#This Row],[fpartrev]])</f>
        <v>2</v>
      </c>
      <c r="O440" s="2" t="str">
        <f>CONCATENATE("DMG ",Table_Query_from_m2mdata013[[#This Row],[fpartnoOriginal]])</f>
        <v>DMG PHIL-9898-012-20367</v>
      </c>
    </row>
    <row r="441" spans="1:15" x14ac:dyDescent="0.25">
      <c r="A441" t="s">
        <v>794</v>
      </c>
      <c r="B441" t="s">
        <v>72</v>
      </c>
      <c r="C441">
        <v>20</v>
      </c>
      <c r="D441" t="s">
        <v>87</v>
      </c>
      <c r="E441" t="s">
        <v>114</v>
      </c>
      <c r="F441" t="s">
        <v>72</v>
      </c>
      <c r="G441" t="s">
        <v>469</v>
      </c>
      <c r="H441" t="s">
        <v>71</v>
      </c>
      <c r="I441" s="2" t="e">
        <f>FIND("REV",Table_Query_from_m2mdata013[[#This Row],[fdescmemo]])</f>
        <v>#VALUE!</v>
      </c>
      <c r="J441" s="2" t="e">
        <f>FIND("REV",Table_Query_from_m2mdata013[[#This Row],[fdesc]])</f>
        <v>#VALUE!</v>
      </c>
      <c r="K441" s="2" t="e">
        <f>FIND("`REV",Table_Query_from_m2mdata013[[#This Row],[fdescmemo]])</f>
        <v>#VALUE!</v>
      </c>
      <c r="L441" s="2" t="e">
        <f>FIND("`REV",Table_Query_from_m2mdata013[[#This Row],[fdesc]])</f>
        <v>#VALUE!</v>
      </c>
      <c r="M4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1" s="2" t="str">
        <f>IF(Table_Query_from_m2mdata013[[#This Row],[fpartrev]]="NS",Table_Query_from_m2mdata013[[#This Row],[SELECT]],Table_Query_from_m2mdata013[[#This Row],[fpartrev]])</f>
        <v>2</v>
      </c>
      <c r="O441" s="2" t="str">
        <f>CONCATENATE("DMG ",Table_Query_from_m2mdata013[[#This Row],[fpartnoOriginal]])</f>
        <v>DMG PHIL-9898-012-20367</v>
      </c>
    </row>
    <row r="442" spans="1:15" x14ac:dyDescent="0.25">
      <c r="A442" t="s">
        <v>1052</v>
      </c>
      <c r="B442" t="s">
        <v>72</v>
      </c>
      <c r="C442">
        <v>20</v>
      </c>
      <c r="D442" t="s">
        <v>87</v>
      </c>
      <c r="E442" t="s">
        <v>114</v>
      </c>
      <c r="F442" t="s">
        <v>72</v>
      </c>
      <c r="G442" t="s">
        <v>469</v>
      </c>
      <c r="H442" t="s">
        <v>71</v>
      </c>
      <c r="I442" s="2" t="e">
        <f>FIND("REV",Table_Query_from_m2mdata013[[#This Row],[fdescmemo]])</f>
        <v>#VALUE!</v>
      </c>
      <c r="J442" s="2" t="e">
        <f>FIND("REV",Table_Query_from_m2mdata013[[#This Row],[fdesc]])</f>
        <v>#VALUE!</v>
      </c>
      <c r="K442" s="2" t="e">
        <f>FIND("`REV",Table_Query_from_m2mdata013[[#This Row],[fdescmemo]])</f>
        <v>#VALUE!</v>
      </c>
      <c r="L442" s="2" t="e">
        <f>FIND("`REV",Table_Query_from_m2mdata013[[#This Row],[fdesc]])</f>
        <v>#VALUE!</v>
      </c>
      <c r="M4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2" s="2" t="str">
        <f>IF(Table_Query_from_m2mdata013[[#This Row],[fpartrev]]="NS",Table_Query_from_m2mdata013[[#This Row],[SELECT]],Table_Query_from_m2mdata013[[#This Row],[fpartrev]])</f>
        <v>2</v>
      </c>
      <c r="O442" s="2" t="str">
        <f>CONCATENATE("DMG ",Table_Query_from_m2mdata013[[#This Row],[fpartnoOriginal]])</f>
        <v>DMG PHIL-9898-012-20367</v>
      </c>
    </row>
    <row r="443" spans="1:15" x14ac:dyDescent="0.25">
      <c r="A443" t="s">
        <v>910</v>
      </c>
      <c r="B443" t="s">
        <v>72</v>
      </c>
      <c r="C443">
        <v>20</v>
      </c>
      <c r="D443" t="s">
        <v>87</v>
      </c>
      <c r="E443" t="s">
        <v>114</v>
      </c>
      <c r="F443" t="s">
        <v>72</v>
      </c>
      <c r="G443" t="s">
        <v>469</v>
      </c>
      <c r="H443" t="s">
        <v>71</v>
      </c>
      <c r="I443" s="2" t="e">
        <f>FIND("REV",Table_Query_from_m2mdata013[[#This Row],[fdescmemo]])</f>
        <v>#VALUE!</v>
      </c>
      <c r="J443" s="2" t="e">
        <f>FIND("REV",Table_Query_from_m2mdata013[[#This Row],[fdesc]])</f>
        <v>#VALUE!</v>
      </c>
      <c r="K443" s="2" t="e">
        <f>FIND("`REV",Table_Query_from_m2mdata013[[#This Row],[fdescmemo]])</f>
        <v>#VALUE!</v>
      </c>
      <c r="L443" s="2" t="e">
        <f>FIND("`REV",Table_Query_from_m2mdata013[[#This Row],[fdesc]])</f>
        <v>#VALUE!</v>
      </c>
      <c r="M4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3" s="2" t="str">
        <f>IF(Table_Query_from_m2mdata013[[#This Row],[fpartrev]]="NS",Table_Query_from_m2mdata013[[#This Row],[SELECT]],Table_Query_from_m2mdata013[[#This Row],[fpartrev]])</f>
        <v>2</v>
      </c>
      <c r="O443" s="2" t="str">
        <f>CONCATENATE("DMG ",Table_Query_from_m2mdata013[[#This Row],[fpartnoOriginal]])</f>
        <v>DMG PHIL-9898-012-20367</v>
      </c>
    </row>
    <row r="444" spans="1:15" x14ac:dyDescent="0.25">
      <c r="A444" t="s">
        <v>911</v>
      </c>
      <c r="B444" t="s">
        <v>72</v>
      </c>
      <c r="C444">
        <v>20</v>
      </c>
      <c r="D444" t="s">
        <v>87</v>
      </c>
      <c r="E444" t="s">
        <v>114</v>
      </c>
      <c r="F444" t="s">
        <v>72</v>
      </c>
      <c r="G444" t="s">
        <v>469</v>
      </c>
      <c r="H444" t="s">
        <v>71</v>
      </c>
      <c r="I444" s="2" t="e">
        <f>FIND("REV",Table_Query_from_m2mdata013[[#This Row],[fdescmemo]])</f>
        <v>#VALUE!</v>
      </c>
      <c r="J444" s="2" t="e">
        <f>FIND("REV",Table_Query_from_m2mdata013[[#This Row],[fdesc]])</f>
        <v>#VALUE!</v>
      </c>
      <c r="K444" s="2" t="e">
        <f>FIND("`REV",Table_Query_from_m2mdata013[[#This Row],[fdescmemo]])</f>
        <v>#VALUE!</v>
      </c>
      <c r="L444" s="2" t="e">
        <f>FIND("`REV",Table_Query_from_m2mdata013[[#This Row],[fdesc]])</f>
        <v>#VALUE!</v>
      </c>
      <c r="M4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4" s="2" t="str">
        <f>IF(Table_Query_from_m2mdata013[[#This Row],[fpartrev]]="NS",Table_Query_from_m2mdata013[[#This Row],[SELECT]],Table_Query_from_m2mdata013[[#This Row],[fpartrev]])</f>
        <v>2</v>
      </c>
      <c r="O444" s="2" t="str">
        <f>CONCATENATE("DMG ",Table_Query_from_m2mdata013[[#This Row],[fpartnoOriginal]])</f>
        <v>DMG PHIL-9898-012-20367</v>
      </c>
    </row>
    <row r="445" spans="1:15" x14ac:dyDescent="0.25">
      <c r="A445" t="s">
        <v>1234</v>
      </c>
      <c r="B445" t="s">
        <v>72</v>
      </c>
      <c r="C445">
        <v>20</v>
      </c>
      <c r="D445" t="s">
        <v>87</v>
      </c>
      <c r="E445" t="s">
        <v>114</v>
      </c>
      <c r="F445" t="s">
        <v>72</v>
      </c>
      <c r="G445" t="s">
        <v>469</v>
      </c>
      <c r="H445" t="s">
        <v>71</v>
      </c>
      <c r="I445" s="2" t="e">
        <f>FIND("REV",Table_Query_from_m2mdata013[[#This Row],[fdescmemo]])</f>
        <v>#VALUE!</v>
      </c>
      <c r="J445" s="2" t="e">
        <f>FIND("REV",Table_Query_from_m2mdata013[[#This Row],[fdesc]])</f>
        <v>#VALUE!</v>
      </c>
      <c r="K445" s="2" t="e">
        <f>FIND("`REV",Table_Query_from_m2mdata013[[#This Row],[fdescmemo]])</f>
        <v>#VALUE!</v>
      </c>
      <c r="L445" s="2" t="e">
        <f>FIND("`REV",Table_Query_from_m2mdata013[[#This Row],[fdesc]])</f>
        <v>#VALUE!</v>
      </c>
      <c r="M4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5" s="2" t="str">
        <f>IF(Table_Query_from_m2mdata013[[#This Row],[fpartrev]]="NS",Table_Query_from_m2mdata013[[#This Row],[SELECT]],Table_Query_from_m2mdata013[[#This Row],[fpartrev]])</f>
        <v>2</v>
      </c>
      <c r="O445" s="2" t="str">
        <f>CONCATENATE("DMG ",Table_Query_from_m2mdata013[[#This Row],[fpartnoOriginal]])</f>
        <v>DMG PHIL-9898-012-20367</v>
      </c>
    </row>
    <row r="446" spans="1:15" x14ac:dyDescent="0.25">
      <c r="A446" t="s">
        <v>795</v>
      </c>
      <c r="B446" t="s">
        <v>72</v>
      </c>
      <c r="C446">
        <v>20</v>
      </c>
      <c r="D446" t="s">
        <v>87</v>
      </c>
      <c r="E446" t="s">
        <v>114</v>
      </c>
      <c r="F446" t="s">
        <v>72</v>
      </c>
      <c r="G446" t="s">
        <v>469</v>
      </c>
      <c r="H446" t="s">
        <v>71</v>
      </c>
      <c r="I446" s="2" t="e">
        <f>FIND("REV",Table_Query_from_m2mdata013[[#This Row],[fdescmemo]])</f>
        <v>#VALUE!</v>
      </c>
      <c r="J446" s="2" t="e">
        <f>FIND("REV",Table_Query_from_m2mdata013[[#This Row],[fdesc]])</f>
        <v>#VALUE!</v>
      </c>
      <c r="K446" s="2" t="e">
        <f>FIND("`REV",Table_Query_from_m2mdata013[[#This Row],[fdescmemo]])</f>
        <v>#VALUE!</v>
      </c>
      <c r="L446" s="2" t="e">
        <f>FIND("`REV",Table_Query_from_m2mdata013[[#This Row],[fdesc]])</f>
        <v>#VALUE!</v>
      </c>
      <c r="M4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6" s="2" t="str">
        <f>IF(Table_Query_from_m2mdata013[[#This Row],[fpartrev]]="NS",Table_Query_from_m2mdata013[[#This Row],[SELECT]],Table_Query_from_m2mdata013[[#This Row],[fpartrev]])</f>
        <v>2</v>
      </c>
      <c r="O446" s="2" t="str">
        <f>CONCATENATE("DMG ",Table_Query_from_m2mdata013[[#This Row],[fpartnoOriginal]])</f>
        <v>DMG PHIL-9898-012-20367</v>
      </c>
    </row>
    <row r="447" spans="1:15" x14ac:dyDescent="0.25">
      <c r="A447" t="s">
        <v>2426</v>
      </c>
      <c r="B447" t="s">
        <v>72</v>
      </c>
      <c r="C447">
        <v>20</v>
      </c>
      <c r="D447" t="s">
        <v>87</v>
      </c>
      <c r="E447" t="s">
        <v>114</v>
      </c>
      <c r="F447" t="s">
        <v>72</v>
      </c>
      <c r="G447" t="s">
        <v>469</v>
      </c>
      <c r="H447" t="s">
        <v>71</v>
      </c>
      <c r="I447" s="2" t="e">
        <f>FIND("REV",Table_Query_from_m2mdata013[[#This Row],[fdescmemo]])</f>
        <v>#VALUE!</v>
      </c>
      <c r="J447" s="2" t="e">
        <f>FIND("REV",Table_Query_from_m2mdata013[[#This Row],[fdesc]])</f>
        <v>#VALUE!</v>
      </c>
      <c r="K447" s="2" t="e">
        <f>FIND("`REV",Table_Query_from_m2mdata013[[#This Row],[fdescmemo]])</f>
        <v>#VALUE!</v>
      </c>
      <c r="L447" s="2" t="e">
        <f>FIND("`REV",Table_Query_from_m2mdata013[[#This Row],[fdesc]])</f>
        <v>#VALUE!</v>
      </c>
      <c r="M4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7" s="2" t="str">
        <f>IF(Table_Query_from_m2mdata013[[#This Row],[fpartrev]]="NS",Table_Query_from_m2mdata013[[#This Row],[SELECT]],Table_Query_from_m2mdata013[[#This Row],[fpartrev]])</f>
        <v>2</v>
      </c>
      <c r="O447" s="2" t="str">
        <f>CONCATENATE("DMG ",Table_Query_from_m2mdata013[[#This Row],[fpartnoOriginal]])</f>
        <v>DMG PHIL-9898-012-20367</v>
      </c>
    </row>
    <row r="448" spans="1:15" x14ac:dyDescent="0.25">
      <c r="A448" t="s">
        <v>796</v>
      </c>
      <c r="B448" t="s">
        <v>72</v>
      </c>
      <c r="C448">
        <v>20</v>
      </c>
      <c r="D448" t="s">
        <v>87</v>
      </c>
      <c r="E448" t="s">
        <v>114</v>
      </c>
      <c r="F448" t="s">
        <v>72</v>
      </c>
      <c r="G448" t="s">
        <v>469</v>
      </c>
      <c r="H448" t="s">
        <v>71</v>
      </c>
      <c r="I448" s="2" t="e">
        <f>FIND("REV",Table_Query_from_m2mdata013[[#This Row],[fdescmemo]])</f>
        <v>#VALUE!</v>
      </c>
      <c r="J448" s="2" t="e">
        <f>FIND("REV",Table_Query_from_m2mdata013[[#This Row],[fdesc]])</f>
        <v>#VALUE!</v>
      </c>
      <c r="K448" s="2" t="e">
        <f>FIND("`REV",Table_Query_from_m2mdata013[[#This Row],[fdescmemo]])</f>
        <v>#VALUE!</v>
      </c>
      <c r="L448" s="2" t="e">
        <f>FIND("`REV",Table_Query_from_m2mdata013[[#This Row],[fdesc]])</f>
        <v>#VALUE!</v>
      </c>
      <c r="M4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8" s="2" t="str">
        <f>IF(Table_Query_from_m2mdata013[[#This Row],[fpartrev]]="NS",Table_Query_from_m2mdata013[[#This Row],[SELECT]],Table_Query_from_m2mdata013[[#This Row],[fpartrev]])</f>
        <v>2</v>
      </c>
      <c r="O448" s="2" t="str">
        <f>CONCATENATE("DMG ",Table_Query_from_m2mdata013[[#This Row],[fpartnoOriginal]])</f>
        <v>DMG PHIL-9898-012-20367</v>
      </c>
    </row>
    <row r="449" spans="1:15" x14ac:dyDescent="0.25">
      <c r="A449" t="s">
        <v>2008</v>
      </c>
      <c r="B449" t="s">
        <v>72</v>
      </c>
      <c r="C449">
        <v>20</v>
      </c>
      <c r="D449" t="s">
        <v>87</v>
      </c>
      <c r="E449" t="s">
        <v>114</v>
      </c>
      <c r="F449" t="s">
        <v>72</v>
      </c>
      <c r="G449" t="s">
        <v>469</v>
      </c>
      <c r="H449" t="s">
        <v>71</v>
      </c>
      <c r="I449" s="2" t="e">
        <f>FIND("REV",Table_Query_from_m2mdata013[[#This Row],[fdescmemo]])</f>
        <v>#VALUE!</v>
      </c>
      <c r="J449" s="2" t="e">
        <f>FIND("REV",Table_Query_from_m2mdata013[[#This Row],[fdesc]])</f>
        <v>#VALUE!</v>
      </c>
      <c r="K449" s="2" t="e">
        <f>FIND("`REV",Table_Query_from_m2mdata013[[#This Row],[fdescmemo]])</f>
        <v>#VALUE!</v>
      </c>
      <c r="L449" s="2" t="e">
        <f>FIND("`REV",Table_Query_from_m2mdata013[[#This Row],[fdesc]])</f>
        <v>#VALUE!</v>
      </c>
      <c r="M4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49" s="2" t="str">
        <f>IF(Table_Query_from_m2mdata013[[#This Row],[fpartrev]]="NS",Table_Query_from_m2mdata013[[#This Row],[SELECT]],Table_Query_from_m2mdata013[[#This Row],[fpartrev]])</f>
        <v>2</v>
      </c>
      <c r="O449" s="2" t="str">
        <f>CONCATENATE("DMG ",Table_Query_from_m2mdata013[[#This Row],[fpartnoOriginal]])</f>
        <v>DMG PHIL-9898-012-20367</v>
      </c>
    </row>
    <row r="450" spans="1:15" x14ac:dyDescent="0.25">
      <c r="A450" t="s">
        <v>2009</v>
      </c>
      <c r="B450" t="s">
        <v>72</v>
      </c>
      <c r="C450">
        <v>20</v>
      </c>
      <c r="D450" t="s">
        <v>87</v>
      </c>
      <c r="E450" t="s">
        <v>114</v>
      </c>
      <c r="F450" t="s">
        <v>72</v>
      </c>
      <c r="G450" t="s">
        <v>469</v>
      </c>
      <c r="H450" t="s">
        <v>71</v>
      </c>
      <c r="I450" s="2" t="e">
        <f>FIND("REV",Table_Query_from_m2mdata013[[#This Row],[fdescmemo]])</f>
        <v>#VALUE!</v>
      </c>
      <c r="J450" s="2" t="e">
        <f>FIND("REV",Table_Query_from_m2mdata013[[#This Row],[fdesc]])</f>
        <v>#VALUE!</v>
      </c>
      <c r="K450" s="2" t="e">
        <f>FIND("`REV",Table_Query_from_m2mdata013[[#This Row],[fdescmemo]])</f>
        <v>#VALUE!</v>
      </c>
      <c r="L450" s="2" t="e">
        <f>FIND("`REV",Table_Query_from_m2mdata013[[#This Row],[fdesc]])</f>
        <v>#VALUE!</v>
      </c>
      <c r="M4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0" s="2" t="str">
        <f>IF(Table_Query_from_m2mdata013[[#This Row],[fpartrev]]="NS",Table_Query_from_m2mdata013[[#This Row],[SELECT]],Table_Query_from_m2mdata013[[#This Row],[fpartrev]])</f>
        <v>2</v>
      </c>
      <c r="O450" s="2" t="str">
        <f>CONCATENATE("DMG ",Table_Query_from_m2mdata013[[#This Row],[fpartnoOriginal]])</f>
        <v>DMG PHIL-9898-012-20367</v>
      </c>
    </row>
    <row r="451" spans="1:15" x14ac:dyDescent="0.25">
      <c r="A451" t="s">
        <v>2045</v>
      </c>
      <c r="B451" t="s">
        <v>72</v>
      </c>
      <c r="C451">
        <v>20</v>
      </c>
      <c r="D451" t="s">
        <v>87</v>
      </c>
      <c r="E451" t="s">
        <v>114</v>
      </c>
      <c r="F451" t="s">
        <v>72</v>
      </c>
      <c r="G451" t="s">
        <v>469</v>
      </c>
      <c r="H451" t="s">
        <v>71</v>
      </c>
      <c r="I451" s="2" t="e">
        <f>FIND("REV",Table_Query_from_m2mdata013[[#This Row],[fdescmemo]])</f>
        <v>#VALUE!</v>
      </c>
      <c r="J451" s="2" t="e">
        <f>FIND("REV",Table_Query_from_m2mdata013[[#This Row],[fdesc]])</f>
        <v>#VALUE!</v>
      </c>
      <c r="K451" s="2" t="e">
        <f>FIND("`REV",Table_Query_from_m2mdata013[[#This Row],[fdescmemo]])</f>
        <v>#VALUE!</v>
      </c>
      <c r="L451" s="2" t="e">
        <f>FIND("`REV",Table_Query_from_m2mdata013[[#This Row],[fdesc]])</f>
        <v>#VALUE!</v>
      </c>
      <c r="M4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1" s="2" t="str">
        <f>IF(Table_Query_from_m2mdata013[[#This Row],[fpartrev]]="NS",Table_Query_from_m2mdata013[[#This Row],[SELECT]],Table_Query_from_m2mdata013[[#This Row],[fpartrev]])</f>
        <v>2</v>
      </c>
      <c r="O451" s="2" t="str">
        <f>CONCATENATE("DMG ",Table_Query_from_m2mdata013[[#This Row],[fpartnoOriginal]])</f>
        <v>DMG PHIL-9898-012-20367</v>
      </c>
    </row>
    <row r="452" spans="1:15" x14ac:dyDescent="0.25">
      <c r="A452" t="s">
        <v>2046</v>
      </c>
      <c r="B452" t="s">
        <v>72</v>
      </c>
      <c r="C452">
        <v>20</v>
      </c>
      <c r="D452" t="s">
        <v>87</v>
      </c>
      <c r="E452" t="s">
        <v>114</v>
      </c>
      <c r="F452" t="s">
        <v>72</v>
      </c>
      <c r="G452" t="s">
        <v>469</v>
      </c>
      <c r="H452" t="s">
        <v>71</v>
      </c>
      <c r="I452" s="2" t="e">
        <f>FIND("REV",Table_Query_from_m2mdata013[[#This Row],[fdescmemo]])</f>
        <v>#VALUE!</v>
      </c>
      <c r="J452" s="2" t="e">
        <f>FIND("REV",Table_Query_from_m2mdata013[[#This Row],[fdesc]])</f>
        <v>#VALUE!</v>
      </c>
      <c r="K452" s="2" t="e">
        <f>FIND("`REV",Table_Query_from_m2mdata013[[#This Row],[fdescmemo]])</f>
        <v>#VALUE!</v>
      </c>
      <c r="L452" s="2" t="e">
        <f>FIND("`REV",Table_Query_from_m2mdata013[[#This Row],[fdesc]])</f>
        <v>#VALUE!</v>
      </c>
      <c r="M4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2" s="2" t="str">
        <f>IF(Table_Query_from_m2mdata013[[#This Row],[fpartrev]]="NS",Table_Query_from_m2mdata013[[#This Row],[SELECT]],Table_Query_from_m2mdata013[[#This Row],[fpartrev]])</f>
        <v>2</v>
      </c>
      <c r="O452" s="2" t="str">
        <f>CONCATENATE("DMG ",Table_Query_from_m2mdata013[[#This Row],[fpartnoOriginal]])</f>
        <v>DMG PHIL-9898-012-20367</v>
      </c>
    </row>
    <row r="453" spans="1:15" x14ac:dyDescent="0.25">
      <c r="A453" t="s">
        <v>2242</v>
      </c>
      <c r="B453" t="s">
        <v>72</v>
      </c>
      <c r="C453">
        <v>20</v>
      </c>
      <c r="D453" t="s">
        <v>87</v>
      </c>
      <c r="E453" t="s">
        <v>114</v>
      </c>
      <c r="F453" t="s">
        <v>72</v>
      </c>
      <c r="G453" t="s">
        <v>469</v>
      </c>
      <c r="H453" t="s">
        <v>71</v>
      </c>
      <c r="I453" s="2" t="e">
        <f>FIND("REV",Table_Query_from_m2mdata013[[#This Row],[fdescmemo]])</f>
        <v>#VALUE!</v>
      </c>
      <c r="J453" s="2" t="e">
        <f>FIND("REV",Table_Query_from_m2mdata013[[#This Row],[fdesc]])</f>
        <v>#VALUE!</v>
      </c>
      <c r="K453" s="2" t="e">
        <f>FIND("`REV",Table_Query_from_m2mdata013[[#This Row],[fdescmemo]])</f>
        <v>#VALUE!</v>
      </c>
      <c r="L453" s="2" t="e">
        <f>FIND("`REV",Table_Query_from_m2mdata013[[#This Row],[fdesc]])</f>
        <v>#VALUE!</v>
      </c>
      <c r="M4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3" s="2" t="str">
        <f>IF(Table_Query_from_m2mdata013[[#This Row],[fpartrev]]="NS",Table_Query_from_m2mdata013[[#This Row],[SELECT]],Table_Query_from_m2mdata013[[#This Row],[fpartrev]])</f>
        <v>2</v>
      </c>
      <c r="O453" s="2" t="str">
        <f>CONCATENATE("DMG ",Table_Query_from_m2mdata013[[#This Row],[fpartnoOriginal]])</f>
        <v>DMG PHIL-9898-012-20367</v>
      </c>
    </row>
    <row r="454" spans="1:15" x14ac:dyDescent="0.25">
      <c r="A454" t="s">
        <v>2243</v>
      </c>
      <c r="B454" t="s">
        <v>72</v>
      </c>
      <c r="C454">
        <v>20</v>
      </c>
      <c r="D454" t="s">
        <v>87</v>
      </c>
      <c r="E454" t="s">
        <v>114</v>
      </c>
      <c r="F454" t="s">
        <v>72</v>
      </c>
      <c r="G454" t="s">
        <v>469</v>
      </c>
      <c r="H454" t="s">
        <v>71</v>
      </c>
      <c r="I454" s="2" t="e">
        <f>FIND("REV",Table_Query_from_m2mdata013[[#This Row],[fdescmemo]])</f>
        <v>#VALUE!</v>
      </c>
      <c r="J454" s="2" t="e">
        <f>FIND("REV",Table_Query_from_m2mdata013[[#This Row],[fdesc]])</f>
        <v>#VALUE!</v>
      </c>
      <c r="K454" s="2" t="e">
        <f>FIND("`REV",Table_Query_from_m2mdata013[[#This Row],[fdescmemo]])</f>
        <v>#VALUE!</v>
      </c>
      <c r="L454" s="2" t="e">
        <f>FIND("`REV",Table_Query_from_m2mdata013[[#This Row],[fdesc]])</f>
        <v>#VALUE!</v>
      </c>
      <c r="M4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4" s="2" t="str">
        <f>IF(Table_Query_from_m2mdata013[[#This Row],[fpartrev]]="NS",Table_Query_from_m2mdata013[[#This Row],[SELECT]],Table_Query_from_m2mdata013[[#This Row],[fpartrev]])</f>
        <v>2</v>
      </c>
      <c r="O454" s="2" t="str">
        <f>CONCATENATE("DMG ",Table_Query_from_m2mdata013[[#This Row],[fpartnoOriginal]])</f>
        <v>DMG PHIL-9898-012-20367</v>
      </c>
    </row>
    <row r="455" spans="1:15" x14ac:dyDescent="0.25">
      <c r="A455" t="s">
        <v>912</v>
      </c>
      <c r="B455" t="s">
        <v>42</v>
      </c>
      <c r="C455">
        <v>2</v>
      </c>
      <c r="D455" t="s">
        <v>87</v>
      </c>
      <c r="E455" t="s">
        <v>914</v>
      </c>
      <c r="F455" t="s">
        <v>42</v>
      </c>
      <c r="G455" t="s">
        <v>915</v>
      </c>
      <c r="H455" t="s">
        <v>913</v>
      </c>
      <c r="I455" s="2" t="e">
        <f>FIND("REV",Table_Query_from_m2mdata013[[#This Row],[fdescmemo]])</f>
        <v>#VALUE!</v>
      </c>
      <c r="J455" s="2" t="e">
        <f>FIND("REV",Table_Query_from_m2mdata013[[#This Row],[fdesc]])</f>
        <v>#VALUE!</v>
      </c>
      <c r="K455" s="2" t="e">
        <f>FIND("`REV",Table_Query_from_m2mdata013[[#This Row],[fdescmemo]])</f>
        <v>#VALUE!</v>
      </c>
      <c r="L455" s="2" t="e">
        <f>FIND("`REV",Table_Query_from_m2mdata013[[#This Row],[fdesc]])</f>
        <v>#VALUE!</v>
      </c>
      <c r="M4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5" s="2" t="str">
        <f>IF(Table_Query_from_m2mdata013[[#This Row],[fpartrev]]="NS",Table_Query_from_m2mdata013[[#This Row],[SELECT]],Table_Query_from_m2mdata013[[#This Row],[fpartrev]])</f>
        <v>01</v>
      </c>
      <c r="O455" s="2" t="str">
        <f>CONCATENATE("DMG ",Table_Query_from_m2mdata013[[#This Row],[fpartnoOriginal]])</f>
        <v>DMG SPI-00489-035M-WMS</v>
      </c>
    </row>
    <row r="456" spans="1:15" x14ac:dyDescent="0.25">
      <c r="A456" t="s">
        <v>916</v>
      </c>
      <c r="B456" t="s">
        <v>12</v>
      </c>
      <c r="C456">
        <v>25</v>
      </c>
      <c r="D456" t="s">
        <v>87</v>
      </c>
      <c r="E456" t="s">
        <v>235</v>
      </c>
      <c r="F456" t="s">
        <v>12</v>
      </c>
      <c r="G456" t="s">
        <v>89</v>
      </c>
      <c r="H456" t="s">
        <v>566</v>
      </c>
      <c r="I456" s="2" t="e">
        <f>FIND("REV",Table_Query_from_m2mdata013[[#This Row],[fdescmemo]])</f>
        <v>#VALUE!</v>
      </c>
      <c r="J456" s="2" t="e">
        <f>FIND("REV",Table_Query_from_m2mdata013[[#This Row],[fdesc]])</f>
        <v>#VALUE!</v>
      </c>
      <c r="K456" s="2" t="e">
        <f>FIND("`REV",Table_Query_from_m2mdata013[[#This Row],[fdescmemo]])</f>
        <v>#VALUE!</v>
      </c>
      <c r="L456" s="2" t="e">
        <f>FIND("`REV",Table_Query_from_m2mdata013[[#This Row],[fdesc]])</f>
        <v>#VALUE!</v>
      </c>
      <c r="M4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6" s="2" t="str">
        <f>IF(Table_Query_from_m2mdata013[[#This Row],[fpartrev]]="NS",Table_Query_from_m2mdata013[[#This Row],[SELECT]],Table_Query_from_m2mdata013[[#This Row],[fpartrev]])</f>
        <v>10</v>
      </c>
      <c r="O456" s="2" t="str">
        <f>CONCATENATE("DMG ",Table_Query_from_m2mdata013[[#This Row],[fpartnoOriginal]])</f>
        <v>DMG SULL-02250190-669</v>
      </c>
    </row>
    <row r="457" spans="1:15" x14ac:dyDescent="0.25">
      <c r="A457" t="s">
        <v>721</v>
      </c>
      <c r="B457" t="s">
        <v>43</v>
      </c>
      <c r="C457">
        <v>12</v>
      </c>
      <c r="D457" t="s">
        <v>87</v>
      </c>
      <c r="E457" t="s">
        <v>257</v>
      </c>
      <c r="F457" t="s">
        <v>43</v>
      </c>
      <c r="G457" t="s">
        <v>530</v>
      </c>
      <c r="H457" t="s">
        <v>541</v>
      </c>
      <c r="I457" s="2" t="e">
        <f>FIND("REV",Table_Query_from_m2mdata013[[#This Row],[fdescmemo]])</f>
        <v>#VALUE!</v>
      </c>
      <c r="J457" s="2" t="e">
        <f>FIND("REV",Table_Query_from_m2mdata013[[#This Row],[fdesc]])</f>
        <v>#VALUE!</v>
      </c>
      <c r="K457" s="2" t="e">
        <f>FIND("`REV",Table_Query_from_m2mdata013[[#This Row],[fdescmemo]])</f>
        <v>#VALUE!</v>
      </c>
      <c r="L457" s="2" t="e">
        <f>FIND("`REV",Table_Query_from_m2mdata013[[#This Row],[fdesc]])</f>
        <v>#VALUE!</v>
      </c>
      <c r="M4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7" s="2" t="str">
        <f>IF(Table_Query_from_m2mdata013[[#This Row],[fpartrev]]="NS",Table_Query_from_m2mdata013[[#This Row],[SELECT]],Table_Query_from_m2mdata013[[#This Row],[fpartrev]])</f>
        <v>02</v>
      </c>
      <c r="O457" s="2" t="str">
        <f>CONCATENATE("DMG ",Table_Query_from_m2mdata013[[#This Row],[fpartnoOriginal]])</f>
        <v>DMG SULL-02250223-258</v>
      </c>
    </row>
    <row r="458" spans="1:15" x14ac:dyDescent="0.25">
      <c r="A458" t="s">
        <v>757</v>
      </c>
      <c r="B458" t="s">
        <v>43</v>
      </c>
      <c r="C458">
        <v>12</v>
      </c>
      <c r="D458" t="s">
        <v>87</v>
      </c>
      <c r="E458" t="s">
        <v>257</v>
      </c>
      <c r="F458" t="s">
        <v>43</v>
      </c>
      <c r="G458" t="s">
        <v>530</v>
      </c>
      <c r="H458" t="s">
        <v>541</v>
      </c>
      <c r="I458" s="2" t="e">
        <f>FIND("REV",Table_Query_from_m2mdata013[[#This Row],[fdescmemo]])</f>
        <v>#VALUE!</v>
      </c>
      <c r="J458" s="2" t="e">
        <f>FIND("REV",Table_Query_from_m2mdata013[[#This Row],[fdesc]])</f>
        <v>#VALUE!</v>
      </c>
      <c r="K458" s="2" t="e">
        <f>FIND("`REV",Table_Query_from_m2mdata013[[#This Row],[fdescmemo]])</f>
        <v>#VALUE!</v>
      </c>
      <c r="L458" s="2" t="e">
        <f>FIND("`REV",Table_Query_from_m2mdata013[[#This Row],[fdesc]])</f>
        <v>#VALUE!</v>
      </c>
      <c r="M4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8" s="2" t="str">
        <f>IF(Table_Query_from_m2mdata013[[#This Row],[fpartrev]]="NS",Table_Query_from_m2mdata013[[#This Row],[SELECT]],Table_Query_from_m2mdata013[[#This Row],[fpartrev]])</f>
        <v>02</v>
      </c>
      <c r="O458" s="2" t="str">
        <f>CONCATENATE("DMG ",Table_Query_from_m2mdata013[[#This Row],[fpartnoOriginal]])</f>
        <v>DMG SULL-02250223-258</v>
      </c>
    </row>
    <row r="459" spans="1:15" x14ac:dyDescent="0.25">
      <c r="A459" t="s">
        <v>674</v>
      </c>
      <c r="B459" t="s">
        <v>650</v>
      </c>
      <c r="C459">
        <v>5</v>
      </c>
      <c r="D459" t="s">
        <v>87</v>
      </c>
      <c r="E459" t="s">
        <v>412</v>
      </c>
      <c r="F459" t="s">
        <v>650</v>
      </c>
      <c r="G459" t="s">
        <v>413</v>
      </c>
      <c r="H459" t="s">
        <v>411</v>
      </c>
      <c r="I459" s="2" t="e">
        <f>FIND("REV",Table_Query_from_m2mdata013[[#This Row],[fdescmemo]])</f>
        <v>#VALUE!</v>
      </c>
      <c r="J459" s="2" t="e">
        <f>FIND("REV",Table_Query_from_m2mdata013[[#This Row],[fdesc]])</f>
        <v>#VALUE!</v>
      </c>
      <c r="K459" s="2" t="e">
        <f>FIND("`REV",Table_Query_from_m2mdata013[[#This Row],[fdescmemo]])</f>
        <v>#VALUE!</v>
      </c>
      <c r="L459" s="2" t="e">
        <f>FIND("`REV",Table_Query_from_m2mdata013[[#This Row],[fdesc]])</f>
        <v>#VALUE!</v>
      </c>
      <c r="M4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59" s="2" t="str">
        <f>IF(Table_Query_from_m2mdata013[[#This Row],[fpartrev]]="NS",Table_Query_from_m2mdata013[[#This Row],[SELECT]],Table_Query_from_m2mdata013[[#This Row],[fpartrev]])</f>
        <v>04A</v>
      </c>
      <c r="O459" s="2" t="str">
        <f>CONCATENATE("DMG ",Table_Query_from_m2mdata013[[#This Row],[fpartnoOriginal]])</f>
        <v>DMG SULL-02250252-610</v>
      </c>
    </row>
    <row r="460" spans="1:15" x14ac:dyDescent="0.25">
      <c r="A460" t="s">
        <v>1296</v>
      </c>
      <c r="B460" t="s">
        <v>45</v>
      </c>
      <c r="C460">
        <v>50</v>
      </c>
      <c r="D460" t="s">
        <v>87</v>
      </c>
      <c r="E460" t="s">
        <v>775</v>
      </c>
      <c r="F460" t="s">
        <v>45</v>
      </c>
      <c r="G460" t="s">
        <v>90</v>
      </c>
      <c r="H460" t="s">
        <v>774</v>
      </c>
      <c r="I460" s="2" t="e">
        <f>FIND("REV",Table_Query_from_m2mdata013[[#This Row],[fdescmemo]])</f>
        <v>#VALUE!</v>
      </c>
      <c r="J460" s="2" t="e">
        <f>FIND("REV",Table_Query_from_m2mdata013[[#This Row],[fdesc]])</f>
        <v>#VALUE!</v>
      </c>
      <c r="K460" s="2" t="e">
        <f>FIND("`REV",Table_Query_from_m2mdata013[[#This Row],[fdescmemo]])</f>
        <v>#VALUE!</v>
      </c>
      <c r="L460" s="2" t="e">
        <f>FIND("`REV",Table_Query_from_m2mdata013[[#This Row],[fdesc]])</f>
        <v>#VALUE!</v>
      </c>
      <c r="M4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0" s="2" t="str">
        <f>IF(Table_Query_from_m2mdata013[[#This Row],[fpartrev]]="NS",Table_Query_from_m2mdata013[[#This Row],[SELECT]],Table_Query_from_m2mdata013[[#This Row],[fpartrev]])</f>
        <v>03</v>
      </c>
      <c r="O460" s="2" t="str">
        <f>CONCATENATE("DMG ",Table_Query_from_m2mdata013[[#This Row],[fpartnoOriginal]])</f>
        <v>DMG SULL-U-250008-247</v>
      </c>
    </row>
    <row r="461" spans="1:15" x14ac:dyDescent="0.25">
      <c r="A461" t="s">
        <v>1053</v>
      </c>
      <c r="B461" t="s">
        <v>43</v>
      </c>
      <c r="C461">
        <v>60</v>
      </c>
      <c r="D461" t="s">
        <v>87</v>
      </c>
      <c r="E461" t="s">
        <v>468</v>
      </c>
      <c r="F461" t="s">
        <v>43</v>
      </c>
      <c r="G461" t="s">
        <v>468</v>
      </c>
      <c r="H461" t="s">
        <v>472</v>
      </c>
      <c r="I461" s="2" t="e">
        <f>FIND("REV",Table_Query_from_m2mdata013[[#This Row],[fdescmemo]])</f>
        <v>#VALUE!</v>
      </c>
      <c r="J461" s="2" t="e">
        <f>FIND("REV",Table_Query_from_m2mdata013[[#This Row],[fdesc]])</f>
        <v>#VALUE!</v>
      </c>
      <c r="K461" s="2" t="e">
        <f>FIND("`REV",Table_Query_from_m2mdata013[[#This Row],[fdescmemo]])</f>
        <v>#VALUE!</v>
      </c>
      <c r="L461" s="2" t="e">
        <f>FIND("`REV",Table_Query_from_m2mdata013[[#This Row],[fdesc]])</f>
        <v>#VALUE!</v>
      </c>
      <c r="M4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1" s="2" t="str">
        <f>IF(Table_Query_from_m2mdata013[[#This Row],[fpartrev]]="NS",Table_Query_from_m2mdata013[[#This Row],[SELECT]],Table_Query_from_m2mdata013[[#This Row],[fpartrev]])</f>
        <v>02</v>
      </c>
      <c r="O461" s="2" t="str">
        <f>CONCATENATE("DMG ",Table_Query_from_m2mdata013[[#This Row],[fpartnoOriginal]])</f>
        <v>DMG KRBY-588-0472-P</v>
      </c>
    </row>
    <row r="462" spans="1:15" x14ac:dyDescent="0.25">
      <c r="A462" t="s">
        <v>2767</v>
      </c>
      <c r="B462" t="s">
        <v>231</v>
      </c>
      <c r="C462">
        <v>1</v>
      </c>
      <c r="D462" t="s">
        <v>87</v>
      </c>
      <c r="E462" t="s">
        <v>472</v>
      </c>
      <c r="F462" t="s">
        <v>231</v>
      </c>
      <c r="G462" t="s">
        <v>2768</v>
      </c>
      <c r="H462" t="s">
        <v>121</v>
      </c>
      <c r="I462" s="2" t="e">
        <f>FIND("REV",Table_Query_from_m2mdata013[[#This Row],[fdescmemo]])</f>
        <v>#VALUE!</v>
      </c>
      <c r="J462" s="2" t="e">
        <f>FIND("REV",Table_Query_from_m2mdata013[[#This Row],[fdesc]])</f>
        <v>#VALUE!</v>
      </c>
      <c r="K462" s="2" t="e">
        <f>FIND("`REV",Table_Query_from_m2mdata013[[#This Row],[fdescmemo]])</f>
        <v>#VALUE!</v>
      </c>
      <c r="L462" s="2" t="e">
        <f>FIND("`REV",Table_Query_from_m2mdata013[[#This Row],[fdesc]])</f>
        <v>#VALUE!</v>
      </c>
      <c r="M4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2" s="2" t="str">
        <f>IF(Table_Query_from_m2mdata013[[#This Row],[fpartrev]]="NS",Table_Query_from_m2mdata013[[#This Row],[SELECT]],Table_Query_from_m2mdata013[[#This Row],[fpartrev]])</f>
        <v>000</v>
      </c>
      <c r="O462" s="2" t="str">
        <f>CONCATENATE("DMG ",Table_Query_from_m2mdata013[[#This Row],[fpartnoOriginal]])</f>
        <v>DMG REWORK1</v>
      </c>
    </row>
    <row r="463" spans="1:15" x14ac:dyDescent="0.25">
      <c r="A463" t="s">
        <v>1054</v>
      </c>
      <c r="B463" t="s">
        <v>43</v>
      </c>
      <c r="C463">
        <v>60</v>
      </c>
      <c r="D463" t="s">
        <v>87</v>
      </c>
      <c r="E463" t="s">
        <v>468</v>
      </c>
      <c r="F463" t="s">
        <v>43</v>
      </c>
      <c r="G463" t="s">
        <v>468</v>
      </c>
      <c r="H463" t="s">
        <v>472</v>
      </c>
      <c r="I463" s="2" t="e">
        <f>FIND("REV",Table_Query_from_m2mdata013[[#This Row],[fdescmemo]])</f>
        <v>#VALUE!</v>
      </c>
      <c r="J463" s="2" t="e">
        <f>FIND("REV",Table_Query_from_m2mdata013[[#This Row],[fdesc]])</f>
        <v>#VALUE!</v>
      </c>
      <c r="K463" s="2" t="e">
        <f>FIND("`REV",Table_Query_from_m2mdata013[[#This Row],[fdescmemo]])</f>
        <v>#VALUE!</v>
      </c>
      <c r="L463" s="2" t="e">
        <f>FIND("`REV",Table_Query_from_m2mdata013[[#This Row],[fdesc]])</f>
        <v>#VALUE!</v>
      </c>
      <c r="M4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3" s="2" t="str">
        <f>IF(Table_Query_from_m2mdata013[[#This Row],[fpartrev]]="NS",Table_Query_from_m2mdata013[[#This Row],[SELECT]],Table_Query_from_m2mdata013[[#This Row],[fpartrev]])</f>
        <v>02</v>
      </c>
      <c r="O463" s="2" t="str">
        <f>CONCATENATE("DMG ",Table_Query_from_m2mdata013[[#This Row],[fpartnoOriginal]])</f>
        <v>DMG KRBY-588-0472-P</v>
      </c>
    </row>
    <row r="464" spans="1:15" x14ac:dyDescent="0.25">
      <c r="A464" t="s">
        <v>1055</v>
      </c>
      <c r="B464" t="s">
        <v>231</v>
      </c>
      <c r="C464">
        <v>1</v>
      </c>
      <c r="D464" t="s">
        <v>87</v>
      </c>
      <c r="E464" t="s">
        <v>472</v>
      </c>
      <c r="F464" t="s">
        <v>231</v>
      </c>
      <c r="G464" t="s">
        <v>1056</v>
      </c>
      <c r="H464" t="s">
        <v>121</v>
      </c>
      <c r="I464" s="2" t="e">
        <f>FIND("REV",Table_Query_from_m2mdata013[[#This Row],[fdescmemo]])</f>
        <v>#VALUE!</v>
      </c>
      <c r="J464" s="2" t="e">
        <f>FIND("REV",Table_Query_from_m2mdata013[[#This Row],[fdesc]])</f>
        <v>#VALUE!</v>
      </c>
      <c r="K464" s="2" t="e">
        <f>FIND("`REV",Table_Query_from_m2mdata013[[#This Row],[fdescmemo]])</f>
        <v>#VALUE!</v>
      </c>
      <c r="L464" s="2" t="e">
        <f>FIND("`REV",Table_Query_from_m2mdata013[[#This Row],[fdesc]])</f>
        <v>#VALUE!</v>
      </c>
      <c r="M4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4" s="2" t="str">
        <f>IF(Table_Query_from_m2mdata013[[#This Row],[fpartrev]]="NS",Table_Query_from_m2mdata013[[#This Row],[SELECT]],Table_Query_from_m2mdata013[[#This Row],[fpartrev]])</f>
        <v>000</v>
      </c>
      <c r="O464" s="2" t="str">
        <f>CONCATENATE("DMG ",Table_Query_from_m2mdata013[[#This Row],[fpartnoOriginal]])</f>
        <v>DMG REWORK1</v>
      </c>
    </row>
    <row r="465" spans="1:15" x14ac:dyDescent="0.25">
      <c r="A465" t="s">
        <v>2427</v>
      </c>
      <c r="B465" t="s">
        <v>72</v>
      </c>
      <c r="C465">
        <v>20</v>
      </c>
      <c r="D465" t="s">
        <v>87</v>
      </c>
      <c r="E465" t="s">
        <v>116</v>
      </c>
      <c r="F465" t="s">
        <v>72</v>
      </c>
      <c r="G465" t="s">
        <v>10</v>
      </c>
      <c r="H465" t="s">
        <v>85</v>
      </c>
      <c r="I465" s="2" t="e">
        <f>FIND("REV",Table_Query_from_m2mdata013[[#This Row],[fdescmemo]])</f>
        <v>#VALUE!</v>
      </c>
      <c r="J465" s="2" t="e">
        <f>FIND("REV",Table_Query_from_m2mdata013[[#This Row],[fdesc]])</f>
        <v>#VALUE!</v>
      </c>
      <c r="K465" s="2" t="e">
        <f>FIND("`REV",Table_Query_from_m2mdata013[[#This Row],[fdescmemo]])</f>
        <v>#VALUE!</v>
      </c>
      <c r="L465" s="2" t="e">
        <f>FIND("`REV",Table_Query_from_m2mdata013[[#This Row],[fdesc]])</f>
        <v>#VALUE!</v>
      </c>
      <c r="M4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5" s="2" t="str">
        <f>IF(Table_Query_from_m2mdata013[[#This Row],[fpartrev]]="NS",Table_Query_from_m2mdata013[[#This Row],[SELECT]],Table_Query_from_m2mdata013[[#This Row],[fpartrev]])</f>
        <v>2</v>
      </c>
      <c r="O465" s="2" t="str">
        <f>CONCATENATE("DMG ",Table_Query_from_m2mdata013[[#This Row],[fpartnoOriginal]])</f>
        <v>DMG PHIL-9898-012-20367-CV</v>
      </c>
    </row>
    <row r="466" spans="1:15" x14ac:dyDescent="0.25">
      <c r="A466" t="s">
        <v>917</v>
      </c>
      <c r="B466" t="s">
        <v>72</v>
      </c>
      <c r="C466">
        <v>20</v>
      </c>
      <c r="D466" t="s">
        <v>87</v>
      </c>
      <c r="E466" t="s">
        <v>116</v>
      </c>
      <c r="F466" t="s">
        <v>72</v>
      </c>
      <c r="G466" t="s">
        <v>10</v>
      </c>
      <c r="H466" t="s">
        <v>85</v>
      </c>
      <c r="I466" s="2" t="e">
        <f>FIND("REV",Table_Query_from_m2mdata013[[#This Row],[fdescmemo]])</f>
        <v>#VALUE!</v>
      </c>
      <c r="J466" s="2" t="e">
        <f>FIND("REV",Table_Query_from_m2mdata013[[#This Row],[fdesc]])</f>
        <v>#VALUE!</v>
      </c>
      <c r="K466" s="2" t="e">
        <f>FIND("`REV",Table_Query_from_m2mdata013[[#This Row],[fdescmemo]])</f>
        <v>#VALUE!</v>
      </c>
      <c r="L466" s="2" t="e">
        <f>FIND("`REV",Table_Query_from_m2mdata013[[#This Row],[fdesc]])</f>
        <v>#VALUE!</v>
      </c>
      <c r="M4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6" s="2" t="str">
        <f>IF(Table_Query_from_m2mdata013[[#This Row],[fpartrev]]="NS",Table_Query_from_m2mdata013[[#This Row],[SELECT]],Table_Query_from_m2mdata013[[#This Row],[fpartrev]])</f>
        <v>2</v>
      </c>
      <c r="O466" s="2" t="str">
        <f>CONCATENATE("DMG ",Table_Query_from_m2mdata013[[#This Row],[fpartnoOriginal]])</f>
        <v>DMG PHIL-9898-012-20367-CV</v>
      </c>
    </row>
    <row r="467" spans="1:15" x14ac:dyDescent="0.25">
      <c r="A467" t="s">
        <v>918</v>
      </c>
      <c r="B467" t="s">
        <v>72</v>
      </c>
      <c r="C467">
        <v>20</v>
      </c>
      <c r="D467" t="s">
        <v>87</v>
      </c>
      <c r="E467" t="s">
        <v>116</v>
      </c>
      <c r="F467" t="s">
        <v>72</v>
      </c>
      <c r="G467" t="s">
        <v>10</v>
      </c>
      <c r="H467" t="s">
        <v>85</v>
      </c>
      <c r="I467" s="2" t="e">
        <f>FIND("REV",Table_Query_from_m2mdata013[[#This Row],[fdescmemo]])</f>
        <v>#VALUE!</v>
      </c>
      <c r="J467" s="2" t="e">
        <f>FIND("REV",Table_Query_from_m2mdata013[[#This Row],[fdesc]])</f>
        <v>#VALUE!</v>
      </c>
      <c r="K467" s="2" t="e">
        <f>FIND("`REV",Table_Query_from_m2mdata013[[#This Row],[fdescmemo]])</f>
        <v>#VALUE!</v>
      </c>
      <c r="L467" s="2" t="e">
        <f>FIND("`REV",Table_Query_from_m2mdata013[[#This Row],[fdesc]])</f>
        <v>#VALUE!</v>
      </c>
      <c r="M4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7" s="2" t="str">
        <f>IF(Table_Query_from_m2mdata013[[#This Row],[fpartrev]]="NS",Table_Query_from_m2mdata013[[#This Row],[SELECT]],Table_Query_from_m2mdata013[[#This Row],[fpartrev]])</f>
        <v>2</v>
      </c>
      <c r="O467" s="2" t="str">
        <f>CONCATENATE("DMG ",Table_Query_from_m2mdata013[[#This Row],[fpartnoOriginal]])</f>
        <v>DMG PHIL-9898-012-20367-CV</v>
      </c>
    </row>
    <row r="468" spans="1:15" x14ac:dyDescent="0.25">
      <c r="A468" t="s">
        <v>1057</v>
      </c>
      <c r="B468" t="s">
        <v>72</v>
      </c>
      <c r="C468">
        <v>20</v>
      </c>
      <c r="D468" t="s">
        <v>87</v>
      </c>
      <c r="E468" t="s">
        <v>116</v>
      </c>
      <c r="F468" t="s">
        <v>72</v>
      </c>
      <c r="G468" t="s">
        <v>10</v>
      </c>
      <c r="H468" t="s">
        <v>85</v>
      </c>
      <c r="I468" s="2" t="e">
        <f>FIND("REV",Table_Query_from_m2mdata013[[#This Row],[fdescmemo]])</f>
        <v>#VALUE!</v>
      </c>
      <c r="J468" s="2" t="e">
        <f>FIND("REV",Table_Query_from_m2mdata013[[#This Row],[fdesc]])</f>
        <v>#VALUE!</v>
      </c>
      <c r="K468" s="2" t="e">
        <f>FIND("`REV",Table_Query_from_m2mdata013[[#This Row],[fdescmemo]])</f>
        <v>#VALUE!</v>
      </c>
      <c r="L468" s="2" t="e">
        <f>FIND("`REV",Table_Query_from_m2mdata013[[#This Row],[fdesc]])</f>
        <v>#VALUE!</v>
      </c>
      <c r="M4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8" s="2" t="str">
        <f>IF(Table_Query_from_m2mdata013[[#This Row],[fpartrev]]="NS",Table_Query_from_m2mdata013[[#This Row],[SELECT]],Table_Query_from_m2mdata013[[#This Row],[fpartrev]])</f>
        <v>2</v>
      </c>
      <c r="O468" s="2" t="str">
        <f>CONCATENATE("DMG ",Table_Query_from_m2mdata013[[#This Row],[fpartnoOriginal]])</f>
        <v>DMG PHIL-9898-012-20367-CV</v>
      </c>
    </row>
    <row r="469" spans="1:15" x14ac:dyDescent="0.25">
      <c r="A469" t="s">
        <v>1550</v>
      </c>
      <c r="B469" t="s">
        <v>72</v>
      </c>
      <c r="C469">
        <v>20</v>
      </c>
      <c r="D469" t="s">
        <v>87</v>
      </c>
      <c r="E469" t="s">
        <v>116</v>
      </c>
      <c r="F469" t="s">
        <v>72</v>
      </c>
      <c r="G469" t="s">
        <v>10</v>
      </c>
      <c r="H469" t="s">
        <v>85</v>
      </c>
      <c r="I469" s="2" t="e">
        <f>FIND("REV",Table_Query_from_m2mdata013[[#This Row],[fdescmemo]])</f>
        <v>#VALUE!</v>
      </c>
      <c r="J469" s="2" t="e">
        <f>FIND("REV",Table_Query_from_m2mdata013[[#This Row],[fdesc]])</f>
        <v>#VALUE!</v>
      </c>
      <c r="K469" s="2" t="e">
        <f>FIND("`REV",Table_Query_from_m2mdata013[[#This Row],[fdescmemo]])</f>
        <v>#VALUE!</v>
      </c>
      <c r="L469" s="2" t="e">
        <f>FIND("`REV",Table_Query_from_m2mdata013[[#This Row],[fdesc]])</f>
        <v>#VALUE!</v>
      </c>
      <c r="M4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69" s="2" t="str">
        <f>IF(Table_Query_from_m2mdata013[[#This Row],[fpartrev]]="NS",Table_Query_from_m2mdata013[[#This Row],[SELECT]],Table_Query_from_m2mdata013[[#This Row],[fpartrev]])</f>
        <v>2</v>
      </c>
      <c r="O469" s="2" t="str">
        <f>CONCATENATE("DMG ",Table_Query_from_m2mdata013[[#This Row],[fpartnoOriginal]])</f>
        <v>DMG PHIL-9898-012-20367-CV</v>
      </c>
    </row>
    <row r="470" spans="1:15" x14ac:dyDescent="0.25">
      <c r="A470" t="s">
        <v>1551</v>
      </c>
      <c r="B470" t="s">
        <v>72</v>
      </c>
      <c r="C470">
        <v>20</v>
      </c>
      <c r="D470" t="s">
        <v>87</v>
      </c>
      <c r="E470" t="s">
        <v>116</v>
      </c>
      <c r="F470" t="s">
        <v>72</v>
      </c>
      <c r="G470" t="s">
        <v>10</v>
      </c>
      <c r="H470" t="s">
        <v>85</v>
      </c>
      <c r="I470" s="2" t="e">
        <f>FIND("REV",Table_Query_from_m2mdata013[[#This Row],[fdescmemo]])</f>
        <v>#VALUE!</v>
      </c>
      <c r="J470" s="2" t="e">
        <f>FIND("REV",Table_Query_from_m2mdata013[[#This Row],[fdesc]])</f>
        <v>#VALUE!</v>
      </c>
      <c r="K470" s="2" t="e">
        <f>FIND("`REV",Table_Query_from_m2mdata013[[#This Row],[fdescmemo]])</f>
        <v>#VALUE!</v>
      </c>
      <c r="L470" s="2" t="e">
        <f>FIND("`REV",Table_Query_from_m2mdata013[[#This Row],[fdesc]])</f>
        <v>#VALUE!</v>
      </c>
      <c r="M4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0" s="2" t="str">
        <f>IF(Table_Query_from_m2mdata013[[#This Row],[fpartrev]]="NS",Table_Query_from_m2mdata013[[#This Row],[SELECT]],Table_Query_from_m2mdata013[[#This Row],[fpartrev]])</f>
        <v>2</v>
      </c>
      <c r="O470" s="2" t="str">
        <f>CONCATENATE("DMG ",Table_Query_from_m2mdata013[[#This Row],[fpartnoOriginal]])</f>
        <v>DMG PHIL-9898-012-20367-CV</v>
      </c>
    </row>
    <row r="471" spans="1:15" x14ac:dyDescent="0.25">
      <c r="A471" t="s">
        <v>1323</v>
      </c>
      <c r="B471" t="s">
        <v>72</v>
      </c>
      <c r="C471">
        <v>20</v>
      </c>
      <c r="D471" t="s">
        <v>87</v>
      </c>
      <c r="E471" t="s">
        <v>116</v>
      </c>
      <c r="F471" t="s">
        <v>72</v>
      </c>
      <c r="G471" t="s">
        <v>10</v>
      </c>
      <c r="H471" t="s">
        <v>85</v>
      </c>
      <c r="I471" s="2" t="e">
        <f>FIND("REV",Table_Query_from_m2mdata013[[#This Row],[fdescmemo]])</f>
        <v>#VALUE!</v>
      </c>
      <c r="J471" s="2" t="e">
        <f>FIND("REV",Table_Query_from_m2mdata013[[#This Row],[fdesc]])</f>
        <v>#VALUE!</v>
      </c>
      <c r="K471" s="2" t="e">
        <f>FIND("`REV",Table_Query_from_m2mdata013[[#This Row],[fdescmemo]])</f>
        <v>#VALUE!</v>
      </c>
      <c r="L471" s="2" t="e">
        <f>FIND("`REV",Table_Query_from_m2mdata013[[#This Row],[fdesc]])</f>
        <v>#VALUE!</v>
      </c>
      <c r="M4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1" s="2" t="str">
        <f>IF(Table_Query_from_m2mdata013[[#This Row],[fpartrev]]="NS",Table_Query_from_m2mdata013[[#This Row],[SELECT]],Table_Query_from_m2mdata013[[#This Row],[fpartrev]])</f>
        <v>2</v>
      </c>
      <c r="O471" s="2" t="str">
        <f>CONCATENATE("DMG ",Table_Query_from_m2mdata013[[#This Row],[fpartnoOriginal]])</f>
        <v>DMG PHIL-9898-012-20367-CV</v>
      </c>
    </row>
    <row r="472" spans="1:15" x14ac:dyDescent="0.25">
      <c r="A472" t="s">
        <v>1058</v>
      </c>
      <c r="B472" t="s">
        <v>72</v>
      </c>
      <c r="C472">
        <v>20</v>
      </c>
      <c r="D472" t="s">
        <v>87</v>
      </c>
      <c r="E472" t="s">
        <v>116</v>
      </c>
      <c r="F472" t="s">
        <v>72</v>
      </c>
      <c r="G472" t="s">
        <v>10</v>
      </c>
      <c r="H472" t="s">
        <v>85</v>
      </c>
      <c r="I472" s="2" t="e">
        <f>FIND("REV",Table_Query_from_m2mdata013[[#This Row],[fdescmemo]])</f>
        <v>#VALUE!</v>
      </c>
      <c r="J472" s="2" t="e">
        <f>FIND("REV",Table_Query_from_m2mdata013[[#This Row],[fdesc]])</f>
        <v>#VALUE!</v>
      </c>
      <c r="K472" s="2" t="e">
        <f>FIND("`REV",Table_Query_from_m2mdata013[[#This Row],[fdescmemo]])</f>
        <v>#VALUE!</v>
      </c>
      <c r="L472" s="2" t="e">
        <f>FIND("`REV",Table_Query_from_m2mdata013[[#This Row],[fdesc]])</f>
        <v>#VALUE!</v>
      </c>
      <c r="M4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2" s="2" t="str">
        <f>IF(Table_Query_from_m2mdata013[[#This Row],[fpartrev]]="NS",Table_Query_from_m2mdata013[[#This Row],[SELECT]],Table_Query_from_m2mdata013[[#This Row],[fpartrev]])</f>
        <v>2</v>
      </c>
      <c r="O472" s="2" t="str">
        <f>CONCATENATE("DMG ",Table_Query_from_m2mdata013[[#This Row],[fpartnoOriginal]])</f>
        <v>DMG PHIL-9898-012-20367-CV</v>
      </c>
    </row>
    <row r="473" spans="1:15" x14ac:dyDescent="0.25">
      <c r="A473" t="s">
        <v>1806</v>
      </c>
      <c r="B473" t="s">
        <v>72</v>
      </c>
      <c r="C473">
        <v>20</v>
      </c>
      <c r="D473" t="s">
        <v>87</v>
      </c>
      <c r="E473" t="s">
        <v>116</v>
      </c>
      <c r="F473" t="s">
        <v>72</v>
      </c>
      <c r="G473" t="s">
        <v>10</v>
      </c>
      <c r="H473" t="s">
        <v>85</v>
      </c>
      <c r="I473" s="2" t="e">
        <f>FIND("REV",Table_Query_from_m2mdata013[[#This Row],[fdescmemo]])</f>
        <v>#VALUE!</v>
      </c>
      <c r="J473" s="2" t="e">
        <f>FIND("REV",Table_Query_from_m2mdata013[[#This Row],[fdesc]])</f>
        <v>#VALUE!</v>
      </c>
      <c r="K473" s="2" t="e">
        <f>FIND("`REV",Table_Query_from_m2mdata013[[#This Row],[fdescmemo]])</f>
        <v>#VALUE!</v>
      </c>
      <c r="L473" s="2" t="e">
        <f>FIND("`REV",Table_Query_from_m2mdata013[[#This Row],[fdesc]])</f>
        <v>#VALUE!</v>
      </c>
      <c r="M4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3" s="2" t="str">
        <f>IF(Table_Query_from_m2mdata013[[#This Row],[fpartrev]]="NS",Table_Query_from_m2mdata013[[#This Row],[SELECT]],Table_Query_from_m2mdata013[[#This Row],[fpartrev]])</f>
        <v>2</v>
      </c>
      <c r="O473" s="2" t="str">
        <f>CONCATENATE("DMG ",Table_Query_from_m2mdata013[[#This Row],[fpartnoOriginal]])</f>
        <v>DMG PHIL-9898-012-20367-CV</v>
      </c>
    </row>
    <row r="474" spans="1:15" x14ac:dyDescent="0.25">
      <c r="A474" t="s">
        <v>2047</v>
      </c>
      <c r="B474" t="s">
        <v>72</v>
      </c>
      <c r="C474">
        <v>20</v>
      </c>
      <c r="D474" t="s">
        <v>87</v>
      </c>
      <c r="E474" t="s">
        <v>116</v>
      </c>
      <c r="F474" t="s">
        <v>72</v>
      </c>
      <c r="G474" t="s">
        <v>10</v>
      </c>
      <c r="H474" t="s">
        <v>85</v>
      </c>
      <c r="I474" s="2" t="e">
        <f>FIND("REV",Table_Query_from_m2mdata013[[#This Row],[fdescmemo]])</f>
        <v>#VALUE!</v>
      </c>
      <c r="J474" s="2" t="e">
        <f>FIND("REV",Table_Query_from_m2mdata013[[#This Row],[fdesc]])</f>
        <v>#VALUE!</v>
      </c>
      <c r="K474" s="2" t="e">
        <f>FIND("`REV",Table_Query_from_m2mdata013[[#This Row],[fdescmemo]])</f>
        <v>#VALUE!</v>
      </c>
      <c r="L474" s="2" t="e">
        <f>FIND("`REV",Table_Query_from_m2mdata013[[#This Row],[fdesc]])</f>
        <v>#VALUE!</v>
      </c>
      <c r="M4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4" s="2" t="str">
        <f>IF(Table_Query_from_m2mdata013[[#This Row],[fpartrev]]="NS",Table_Query_from_m2mdata013[[#This Row],[SELECT]],Table_Query_from_m2mdata013[[#This Row],[fpartrev]])</f>
        <v>2</v>
      </c>
      <c r="O474" s="2" t="str">
        <f>CONCATENATE("DMG ",Table_Query_from_m2mdata013[[#This Row],[fpartnoOriginal]])</f>
        <v>DMG PHIL-9898-012-20367-CV</v>
      </c>
    </row>
    <row r="475" spans="1:15" x14ac:dyDescent="0.25">
      <c r="A475" t="s">
        <v>1807</v>
      </c>
      <c r="B475" t="s">
        <v>72</v>
      </c>
      <c r="C475">
        <v>20</v>
      </c>
      <c r="D475" t="s">
        <v>87</v>
      </c>
      <c r="E475" t="s">
        <v>116</v>
      </c>
      <c r="F475" t="s">
        <v>72</v>
      </c>
      <c r="G475" t="s">
        <v>10</v>
      </c>
      <c r="H475" t="s">
        <v>85</v>
      </c>
      <c r="I475" s="2" t="e">
        <f>FIND("REV",Table_Query_from_m2mdata013[[#This Row],[fdescmemo]])</f>
        <v>#VALUE!</v>
      </c>
      <c r="J475" s="2" t="e">
        <f>FIND("REV",Table_Query_from_m2mdata013[[#This Row],[fdesc]])</f>
        <v>#VALUE!</v>
      </c>
      <c r="K475" s="2" t="e">
        <f>FIND("`REV",Table_Query_from_m2mdata013[[#This Row],[fdescmemo]])</f>
        <v>#VALUE!</v>
      </c>
      <c r="L475" s="2" t="e">
        <f>FIND("`REV",Table_Query_from_m2mdata013[[#This Row],[fdesc]])</f>
        <v>#VALUE!</v>
      </c>
      <c r="M4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5" s="2" t="str">
        <f>IF(Table_Query_from_m2mdata013[[#This Row],[fpartrev]]="NS",Table_Query_from_m2mdata013[[#This Row],[SELECT]],Table_Query_from_m2mdata013[[#This Row],[fpartrev]])</f>
        <v>2</v>
      </c>
      <c r="O475" s="2" t="str">
        <f>CONCATENATE("DMG ",Table_Query_from_m2mdata013[[#This Row],[fpartnoOriginal]])</f>
        <v>DMG PHIL-9898-012-20367-CV</v>
      </c>
    </row>
    <row r="476" spans="1:15" x14ac:dyDescent="0.25">
      <c r="A476" t="s">
        <v>1808</v>
      </c>
      <c r="B476" t="s">
        <v>72</v>
      </c>
      <c r="C476">
        <v>20</v>
      </c>
      <c r="D476" t="s">
        <v>87</v>
      </c>
      <c r="E476" t="s">
        <v>116</v>
      </c>
      <c r="F476" t="s">
        <v>72</v>
      </c>
      <c r="G476" t="s">
        <v>10</v>
      </c>
      <c r="H476" t="s">
        <v>85</v>
      </c>
      <c r="I476" s="2" t="e">
        <f>FIND("REV",Table_Query_from_m2mdata013[[#This Row],[fdescmemo]])</f>
        <v>#VALUE!</v>
      </c>
      <c r="J476" s="2" t="e">
        <f>FIND("REV",Table_Query_from_m2mdata013[[#This Row],[fdesc]])</f>
        <v>#VALUE!</v>
      </c>
      <c r="K476" s="2" t="e">
        <f>FIND("`REV",Table_Query_from_m2mdata013[[#This Row],[fdescmemo]])</f>
        <v>#VALUE!</v>
      </c>
      <c r="L476" s="2" t="e">
        <f>FIND("`REV",Table_Query_from_m2mdata013[[#This Row],[fdesc]])</f>
        <v>#VALUE!</v>
      </c>
      <c r="M4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6" s="2" t="str">
        <f>IF(Table_Query_from_m2mdata013[[#This Row],[fpartrev]]="NS",Table_Query_from_m2mdata013[[#This Row],[SELECT]],Table_Query_from_m2mdata013[[#This Row],[fpartrev]])</f>
        <v>2</v>
      </c>
      <c r="O476" s="2" t="str">
        <f>CONCATENATE("DMG ",Table_Query_from_m2mdata013[[#This Row],[fpartnoOriginal]])</f>
        <v>DMG PHIL-9898-012-20367-CV</v>
      </c>
    </row>
    <row r="477" spans="1:15" x14ac:dyDescent="0.25">
      <c r="A477" t="s">
        <v>3291</v>
      </c>
      <c r="B477" t="s">
        <v>72</v>
      </c>
      <c r="C477">
        <v>20</v>
      </c>
      <c r="D477" t="s">
        <v>87</v>
      </c>
      <c r="E477" t="s">
        <v>116</v>
      </c>
      <c r="F477" t="s">
        <v>72</v>
      </c>
      <c r="G477" t="s">
        <v>10</v>
      </c>
      <c r="H477" t="s">
        <v>85</v>
      </c>
      <c r="I477" s="2" t="e">
        <f>FIND("REV",Table_Query_from_m2mdata013[[#This Row],[fdescmemo]])</f>
        <v>#VALUE!</v>
      </c>
      <c r="J477" s="2" t="e">
        <f>FIND("REV",Table_Query_from_m2mdata013[[#This Row],[fdesc]])</f>
        <v>#VALUE!</v>
      </c>
      <c r="K477" s="2" t="e">
        <f>FIND("`REV",Table_Query_from_m2mdata013[[#This Row],[fdescmemo]])</f>
        <v>#VALUE!</v>
      </c>
      <c r="L477" s="2" t="e">
        <f>FIND("`REV",Table_Query_from_m2mdata013[[#This Row],[fdesc]])</f>
        <v>#VALUE!</v>
      </c>
      <c r="M4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7" s="2" t="str">
        <f>IF(Table_Query_from_m2mdata013[[#This Row],[fpartrev]]="NS",Table_Query_from_m2mdata013[[#This Row],[SELECT]],Table_Query_from_m2mdata013[[#This Row],[fpartrev]])</f>
        <v>2</v>
      </c>
      <c r="O477" s="2" t="str">
        <f>CONCATENATE("DMG ",Table_Query_from_m2mdata013[[#This Row],[fpartnoOriginal]])</f>
        <v>DMG PHIL-9898-012-20367-CV</v>
      </c>
    </row>
    <row r="478" spans="1:15" x14ac:dyDescent="0.25">
      <c r="A478" t="s">
        <v>3111</v>
      </c>
      <c r="B478" t="s">
        <v>72</v>
      </c>
      <c r="C478">
        <v>20</v>
      </c>
      <c r="D478" t="s">
        <v>87</v>
      </c>
      <c r="E478" t="s">
        <v>116</v>
      </c>
      <c r="F478" t="s">
        <v>72</v>
      </c>
      <c r="G478" t="s">
        <v>10</v>
      </c>
      <c r="H478" t="s">
        <v>85</v>
      </c>
      <c r="I478" s="2" t="e">
        <f>FIND("REV",Table_Query_from_m2mdata013[[#This Row],[fdescmemo]])</f>
        <v>#VALUE!</v>
      </c>
      <c r="J478" s="2" t="e">
        <f>FIND("REV",Table_Query_from_m2mdata013[[#This Row],[fdesc]])</f>
        <v>#VALUE!</v>
      </c>
      <c r="K478" s="2" t="e">
        <f>FIND("`REV",Table_Query_from_m2mdata013[[#This Row],[fdescmemo]])</f>
        <v>#VALUE!</v>
      </c>
      <c r="L478" s="2" t="e">
        <f>FIND("`REV",Table_Query_from_m2mdata013[[#This Row],[fdesc]])</f>
        <v>#VALUE!</v>
      </c>
      <c r="M4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8" s="2" t="str">
        <f>IF(Table_Query_from_m2mdata013[[#This Row],[fpartrev]]="NS",Table_Query_from_m2mdata013[[#This Row],[SELECT]],Table_Query_from_m2mdata013[[#This Row],[fpartrev]])</f>
        <v>2</v>
      </c>
      <c r="O478" s="2" t="str">
        <f>CONCATENATE("DMG ",Table_Query_from_m2mdata013[[#This Row],[fpartnoOriginal]])</f>
        <v>DMG PHIL-9898-012-20367-CV</v>
      </c>
    </row>
    <row r="479" spans="1:15" x14ac:dyDescent="0.25">
      <c r="A479" t="s">
        <v>1552</v>
      </c>
      <c r="B479" t="s">
        <v>72</v>
      </c>
      <c r="C479">
        <v>20</v>
      </c>
      <c r="D479" t="s">
        <v>87</v>
      </c>
      <c r="E479" t="s">
        <v>224</v>
      </c>
      <c r="F479" t="s">
        <v>72</v>
      </c>
      <c r="G479" t="s">
        <v>233</v>
      </c>
      <c r="H479" t="s">
        <v>223</v>
      </c>
      <c r="I479" s="2" t="e">
        <f>FIND("REV",Table_Query_from_m2mdata013[[#This Row],[fdescmemo]])</f>
        <v>#VALUE!</v>
      </c>
      <c r="J479" s="2" t="e">
        <f>FIND("REV",Table_Query_from_m2mdata013[[#This Row],[fdesc]])</f>
        <v>#VALUE!</v>
      </c>
      <c r="K479" s="2" t="e">
        <f>FIND("`REV",Table_Query_from_m2mdata013[[#This Row],[fdescmemo]])</f>
        <v>#VALUE!</v>
      </c>
      <c r="L479" s="2" t="e">
        <f>FIND("`REV",Table_Query_from_m2mdata013[[#This Row],[fdesc]])</f>
        <v>#VALUE!</v>
      </c>
      <c r="M4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79" s="2" t="str">
        <f>IF(Table_Query_from_m2mdata013[[#This Row],[fpartrev]]="NS",Table_Query_from_m2mdata013[[#This Row],[SELECT]],Table_Query_from_m2mdata013[[#This Row],[fpartrev]])</f>
        <v>2</v>
      </c>
      <c r="O479" s="2" t="str">
        <f>CONCATENATE("DMG ",Table_Query_from_m2mdata013[[#This Row],[fpartnoOriginal]])</f>
        <v>DMG PHIL-9898-012-20367-UP</v>
      </c>
    </row>
    <row r="480" spans="1:15" x14ac:dyDescent="0.25">
      <c r="A480" t="s">
        <v>1059</v>
      </c>
      <c r="B480" t="s">
        <v>72</v>
      </c>
      <c r="C480">
        <v>20</v>
      </c>
      <c r="D480" t="s">
        <v>87</v>
      </c>
      <c r="E480" t="s">
        <v>224</v>
      </c>
      <c r="F480" t="s">
        <v>72</v>
      </c>
      <c r="G480" t="s">
        <v>233</v>
      </c>
      <c r="H480" t="s">
        <v>223</v>
      </c>
      <c r="I480" s="2" t="e">
        <f>FIND("REV",Table_Query_from_m2mdata013[[#This Row],[fdescmemo]])</f>
        <v>#VALUE!</v>
      </c>
      <c r="J480" s="2" t="e">
        <f>FIND("REV",Table_Query_from_m2mdata013[[#This Row],[fdesc]])</f>
        <v>#VALUE!</v>
      </c>
      <c r="K480" s="2" t="e">
        <f>FIND("`REV",Table_Query_from_m2mdata013[[#This Row],[fdescmemo]])</f>
        <v>#VALUE!</v>
      </c>
      <c r="L480" s="2" t="e">
        <f>FIND("`REV",Table_Query_from_m2mdata013[[#This Row],[fdesc]])</f>
        <v>#VALUE!</v>
      </c>
      <c r="M4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0" s="2" t="str">
        <f>IF(Table_Query_from_m2mdata013[[#This Row],[fpartrev]]="NS",Table_Query_from_m2mdata013[[#This Row],[SELECT]],Table_Query_from_m2mdata013[[#This Row],[fpartrev]])</f>
        <v>2</v>
      </c>
      <c r="O480" s="2" t="str">
        <f>CONCATENATE("DMG ",Table_Query_from_m2mdata013[[#This Row],[fpartnoOriginal]])</f>
        <v>DMG PHIL-9898-012-20367-UP</v>
      </c>
    </row>
    <row r="481" spans="1:15" x14ac:dyDescent="0.25">
      <c r="A481" t="s">
        <v>919</v>
      </c>
      <c r="B481" t="s">
        <v>72</v>
      </c>
      <c r="C481">
        <v>20</v>
      </c>
      <c r="D481" t="s">
        <v>87</v>
      </c>
      <c r="E481" t="s">
        <v>224</v>
      </c>
      <c r="F481" t="s">
        <v>72</v>
      </c>
      <c r="G481" t="s">
        <v>233</v>
      </c>
      <c r="H481" t="s">
        <v>223</v>
      </c>
      <c r="I481" s="2" t="e">
        <f>FIND("REV",Table_Query_from_m2mdata013[[#This Row],[fdescmemo]])</f>
        <v>#VALUE!</v>
      </c>
      <c r="J481" s="2" t="e">
        <f>FIND("REV",Table_Query_from_m2mdata013[[#This Row],[fdesc]])</f>
        <v>#VALUE!</v>
      </c>
      <c r="K481" s="2" t="e">
        <f>FIND("`REV",Table_Query_from_m2mdata013[[#This Row],[fdescmemo]])</f>
        <v>#VALUE!</v>
      </c>
      <c r="L481" s="2" t="e">
        <f>FIND("`REV",Table_Query_from_m2mdata013[[#This Row],[fdesc]])</f>
        <v>#VALUE!</v>
      </c>
      <c r="M4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1" s="2" t="str">
        <f>IF(Table_Query_from_m2mdata013[[#This Row],[fpartrev]]="NS",Table_Query_from_m2mdata013[[#This Row],[SELECT]],Table_Query_from_m2mdata013[[#This Row],[fpartrev]])</f>
        <v>2</v>
      </c>
      <c r="O481" s="2" t="str">
        <f>CONCATENATE("DMG ",Table_Query_from_m2mdata013[[#This Row],[fpartnoOriginal]])</f>
        <v>DMG PHIL-9898-012-20367-UP</v>
      </c>
    </row>
    <row r="482" spans="1:15" x14ac:dyDescent="0.25">
      <c r="A482" t="s">
        <v>1060</v>
      </c>
      <c r="B482" t="s">
        <v>72</v>
      </c>
      <c r="C482">
        <v>20</v>
      </c>
      <c r="D482" t="s">
        <v>87</v>
      </c>
      <c r="E482" t="s">
        <v>224</v>
      </c>
      <c r="F482" t="s">
        <v>72</v>
      </c>
      <c r="G482" t="s">
        <v>233</v>
      </c>
      <c r="H482" t="s">
        <v>223</v>
      </c>
      <c r="I482" s="2" t="e">
        <f>FIND("REV",Table_Query_from_m2mdata013[[#This Row],[fdescmemo]])</f>
        <v>#VALUE!</v>
      </c>
      <c r="J482" s="2" t="e">
        <f>FIND("REV",Table_Query_from_m2mdata013[[#This Row],[fdesc]])</f>
        <v>#VALUE!</v>
      </c>
      <c r="K482" s="2" t="e">
        <f>FIND("`REV",Table_Query_from_m2mdata013[[#This Row],[fdescmemo]])</f>
        <v>#VALUE!</v>
      </c>
      <c r="L482" s="2" t="e">
        <f>FIND("`REV",Table_Query_from_m2mdata013[[#This Row],[fdesc]])</f>
        <v>#VALUE!</v>
      </c>
      <c r="M4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2" s="2" t="str">
        <f>IF(Table_Query_from_m2mdata013[[#This Row],[fpartrev]]="NS",Table_Query_from_m2mdata013[[#This Row],[SELECT]],Table_Query_from_m2mdata013[[#This Row],[fpartrev]])</f>
        <v>2</v>
      </c>
      <c r="O482" s="2" t="str">
        <f>CONCATENATE("DMG ",Table_Query_from_m2mdata013[[#This Row],[fpartnoOriginal]])</f>
        <v>DMG PHIL-9898-012-20367-UP</v>
      </c>
    </row>
    <row r="483" spans="1:15" x14ac:dyDescent="0.25">
      <c r="A483" t="s">
        <v>1061</v>
      </c>
      <c r="B483" t="s">
        <v>72</v>
      </c>
      <c r="C483">
        <v>20</v>
      </c>
      <c r="D483" t="s">
        <v>87</v>
      </c>
      <c r="E483" t="s">
        <v>224</v>
      </c>
      <c r="F483" t="s">
        <v>72</v>
      </c>
      <c r="G483" t="s">
        <v>233</v>
      </c>
      <c r="H483" t="s">
        <v>223</v>
      </c>
      <c r="I483" s="2" t="e">
        <f>FIND("REV",Table_Query_from_m2mdata013[[#This Row],[fdescmemo]])</f>
        <v>#VALUE!</v>
      </c>
      <c r="J483" s="2" t="e">
        <f>FIND("REV",Table_Query_from_m2mdata013[[#This Row],[fdesc]])</f>
        <v>#VALUE!</v>
      </c>
      <c r="K483" s="2" t="e">
        <f>FIND("`REV",Table_Query_from_m2mdata013[[#This Row],[fdescmemo]])</f>
        <v>#VALUE!</v>
      </c>
      <c r="L483" s="2" t="e">
        <f>FIND("`REV",Table_Query_from_m2mdata013[[#This Row],[fdesc]])</f>
        <v>#VALUE!</v>
      </c>
      <c r="M4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3" s="2" t="str">
        <f>IF(Table_Query_from_m2mdata013[[#This Row],[fpartrev]]="NS",Table_Query_from_m2mdata013[[#This Row],[SELECT]],Table_Query_from_m2mdata013[[#This Row],[fpartrev]])</f>
        <v>2</v>
      </c>
      <c r="O483" s="2" t="str">
        <f>CONCATENATE("DMG ",Table_Query_from_m2mdata013[[#This Row],[fpartnoOriginal]])</f>
        <v>DMG PHIL-9898-012-20367-UP</v>
      </c>
    </row>
    <row r="484" spans="1:15" x14ac:dyDescent="0.25">
      <c r="A484" t="s">
        <v>1062</v>
      </c>
      <c r="B484" t="s">
        <v>72</v>
      </c>
      <c r="C484">
        <v>20</v>
      </c>
      <c r="D484" t="s">
        <v>87</v>
      </c>
      <c r="E484" t="s">
        <v>224</v>
      </c>
      <c r="F484" t="s">
        <v>72</v>
      </c>
      <c r="G484" t="s">
        <v>233</v>
      </c>
      <c r="H484" t="s">
        <v>223</v>
      </c>
      <c r="I484" s="2" t="e">
        <f>FIND("REV",Table_Query_from_m2mdata013[[#This Row],[fdescmemo]])</f>
        <v>#VALUE!</v>
      </c>
      <c r="J484" s="2" t="e">
        <f>FIND("REV",Table_Query_from_m2mdata013[[#This Row],[fdesc]])</f>
        <v>#VALUE!</v>
      </c>
      <c r="K484" s="2" t="e">
        <f>FIND("`REV",Table_Query_from_m2mdata013[[#This Row],[fdescmemo]])</f>
        <v>#VALUE!</v>
      </c>
      <c r="L484" s="2" t="e">
        <f>FIND("`REV",Table_Query_from_m2mdata013[[#This Row],[fdesc]])</f>
        <v>#VALUE!</v>
      </c>
      <c r="M4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4" s="2" t="str">
        <f>IF(Table_Query_from_m2mdata013[[#This Row],[fpartrev]]="NS",Table_Query_from_m2mdata013[[#This Row],[SELECT]],Table_Query_from_m2mdata013[[#This Row],[fpartrev]])</f>
        <v>2</v>
      </c>
      <c r="O484" s="2" t="str">
        <f>CONCATENATE("DMG ",Table_Query_from_m2mdata013[[#This Row],[fpartnoOriginal]])</f>
        <v>DMG PHIL-9898-012-20367-UP</v>
      </c>
    </row>
    <row r="485" spans="1:15" x14ac:dyDescent="0.25">
      <c r="A485" t="s">
        <v>1553</v>
      </c>
      <c r="B485" t="s">
        <v>72</v>
      </c>
      <c r="C485">
        <v>20</v>
      </c>
      <c r="D485" t="s">
        <v>87</v>
      </c>
      <c r="E485" t="s">
        <v>224</v>
      </c>
      <c r="F485" t="s">
        <v>72</v>
      </c>
      <c r="G485" t="s">
        <v>233</v>
      </c>
      <c r="H485" t="s">
        <v>223</v>
      </c>
      <c r="I485" s="2" t="e">
        <f>FIND("REV",Table_Query_from_m2mdata013[[#This Row],[fdescmemo]])</f>
        <v>#VALUE!</v>
      </c>
      <c r="J485" s="2" t="e">
        <f>FIND("REV",Table_Query_from_m2mdata013[[#This Row],[fdesc]])</f>
        <v>#VALUE!</v>
      </c>
      <c r="K485" s="2" t="e">
        <f>FIND("`REV",Table_Query_from_m2mdata013[[#This Row],[fdescmemo]])</f>
        <v>#VALUE!</v>
      </c>
      <c r="L485" s="2" t="e">
        <f>FIND("`REV",Table_Query_from_m2mdata013[[#This Row],[fdesc]])</f>
        <v>#VALUE!</v>
      </c>
      <c r="M4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5" s="2" t="str">
        <f>IF(Table_Query_from_m2mdata013[[#This Row],[fpartrev]]="NS",Table_Query_from_m2mdata013[[#This Row],[SELECT]],Table_Query_from_m2mdata013[[#This Row],[fpartrev]])</f>
        <v>2</v>
      </c>
      <c r="O485" s="2" t="str">
        <f>CONCATENATE("DMG ",Table_Query_from_m2mdata013[[#This Row],[fpartnoOriginal]])</f>
        <v>DMG PHIL-9898-012-20367-UP</v>
      </c>
    </row>
    <row r="486" spans="1:15" x14ac:dyDescent="0.25">
      <c r="A486" t="s">
        <v>2244</v>
      </c>
      <c r="B486" t="s">
        <v>72</v>
      </c>
      <c r="C486">
        <v>20</v>
      </c>
      <c r="D486" t="s">
        <v>87</v>
      </c>
      <c r="E486" t="s">
        <v>224</v>
      </c>
      <c r="F486" t="s">
        <v>72</v>
      </c>
      <c r="G486" t="s">
        <v>233</v>
      </c>
      <c r="H486" t="s">
        <v>223</v>
      </c>
      <c r="I486" s="2" t="e">
        <f>FIND("REV",Table_Query_from_m2mdata013[[#This Row],[fdescmemo]])</f>
        <v>#VALUE!</v>
      </c>
      <c r="J486" s="2" t="e">
        <f>FIND("REV",Table_Query_from_m2mdata013[[#This Row],[fdesc]])</f>
        <v>#VALUE!</v>
      </c>
      <c r="K486" s="2" t="e">
        <f>FIND("`REV",Table_Query_from_m2mdata013[[#This Row],[fdescmemo]])</f>
        <v>#VALUE!</v>
      </c>
      <c r="L486" s="2" t="e">
        <f>FIND("`REV",Table_Query_from_m2mdata013[[#This Row],[fdesc]])</f>
        <v>#VALUE!</v>
      </c>
      <c r="M4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6" s="2" t="str">
        <f>IF(Table_Query_from_m2mdata013[[#This Row],[fpartrev]]="NS",Table_Query_from_m2mdata013[[#This Row],[SELECT]],Table_Query_from_m2mdata013[[#This Row],[fpartrev]])</f>
        <v>2</v>
      </c>
      <c r="O486" s="2" t="str">
        <f>CONCATENATE("DMG ",Table_Query_from_m2mdata013[[#This Row],[fpartnoOriginal]])</f>
        <v>DMG PHIL-9898-012-20367-UP</v>
      </c>
    </row>
    <row r="487" spans="1:15" x14ac:dyDescent="0.25">
      <c r="A487" t="s">
        <v>2048</v>
      </c>
      <c r="B487" t="s">
        <v>72</v>
      </c>
      <c r="C487">
        <v>20</v>
      </c>
      <c r="D487" t="s">
        <v>87</v>
      </c>
      <c r="E487" t="s">
        <v>224</v>
      </c>
      <c r="F487" t="s">
        <v>72</v>
      </c>
      <c r="G487" t="s">
        <v>233</v>
      </c>
      <c r="H487" t="s">
        <v>223</v>
      </c>
      <c r="I487" s="2" t="e">
        <f>FIND("REV",Table_Query_from_m2mdata013[[#This Row],[fdescmemo]])</f>
        <v>#VALUE!</v>
      </c>
      <c r="J487" s="2" t="e">
        <f>FIND("REV",Table_Query_from_m2mdata013[[#This Row],[fdesc]])</f>
        <v>#VALUE!</v>
      </c>
      <c r="K487" s="2" t="e">
        <f>FIND("`REV",Table_Query_from_m2mdata013[[#This Row],[fdescmemo]])</f>
        <v>#VALUE!</v>
      </c>
      <c r="L487" s="2" t="e">
        <f>FIND("`REV",Table_Query_from_m2mdata013[[#This Row],[fdesc]])</f>
        <v>#VALUE!</v>
      </c>
      <c r="M4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7" s="2" t="str">
        <f>IF(Table_Query_from_m2mdata013[[#This Row],[fpartrev]]="NS",Table_Query_from_m2mdata013[[#This Row],[SELECT]],Table_Query_from_m2mdata013[[#This Row],[fpartrev]])</f>
        <v>2</v>
      </c>
      <c r="O487" s="2" t="str">
        <f>CONCATENATE("DMG ",Table_Query_from_m2mdata013[[#This Row],[fpartnoOriginal]])</f>
        <v>DMG PHIL-9898-012-20367-UP</v>
      </c>
    </row>
    <row r="488" spans="1:15" x14ac:dyDescent="0.25">
      <c r="A488" t="s">
        <v>1809</v>
      </c>
      <c r="B488" t="s">
        <v>72</v>
      </c>
      <c r="C488">
        <v>20</v>
      </c>
      <c r="D488" t="s">
        <v>87</v>
      </c>
      <c r="E488" t="s">
        <v>224</v>
      </c>
      <c r="F488" t="s">
        <v>72</v>
      </c>
      <c r="G488" t="s">
        <v>233</v>
      </c>
      <c r="H488" t="s">
        <v>223</v>
      </c>
      <c r="I488" s="2" t="e">
        <f>FIND("REV",Table_Query_from_m2mdata013[[#This Row],[fdescmemo]])</f>
        <v>#VALUE!</v>
      </c>
      <c r="J488" s="2" t="e">
        <f>FIND("REV",Table_Query_from_m2mdata013[[#This Row],[fdesc]])</f>
        <v>#VALUE!</v>
      </c>
      <c r="K488" s="2" t="e">
        <f>FIND("`REV",Table_Query_from_m2mdata013[[#This Row],[fdescmemo]])</f>
        <v>#VALUE!</v>
      </c>
      <c r="L488" s="2" t="e">
        <f>FIND("`REV",Table_Query_from_m2mdata013[[#This Row],[fdesc]])</f>
        <v>#VALUE!</v>
      </c>
      <c r="M4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8" s="2" t="str">
        <f>IF(Table_Query_from_m2mdata013[[#This Row],[fpartrev]]="NS",Table_Query_from_m2mdata013[[#This Row],[SELECT]],Table_Query_from_m2mdata013[[#This Row],[fpartrev]])</f>
        <v>2</v>
      </c>
      <c r="O488" s="2" t="str">
        <f>CONCATENATE("DMG ",Table_Query_from_m2mdata013[[#This Row],[fpartnoOriginal]])</f>
        <v>DMG PHIL-9898-012-20367-UP</v>
      </c>
    </row>
    <row r="489" spans="1:15" x14ac:dyDescent="0.25">
      <c r="A489" t="s">
        <v>1554</v>
      </c>
      <c r="B489" t="s">
        <v>72</v>
      </c>
      <c r="C489">
        <v>20</v>
      </c>
      <c r="D489" t="s">
        <v>87</v>
      </c>
      <c r="E489" t="s">
        <v>224</v>
      </c>
      <c r="F489" t="s">
        <v>72</v>
      </c>
      <c r="G489" t="s">
        <v>233</v>
      </c>
      <c r="H489" t="s">
        <v>223</v>
      </c>
      <c r="I489" s="2" t="e">
        <f>FIND("REV",Table_Query_from_m2mdata013[[#This Row],[fdescmemo]])</f>
        <v>#VALUE!</v>
      </c>
      <c r="J489" s="2" t="e">
        <f>FIND("REV",Table_Query_from_m2mdata013[[#This Row],[fdesc]])</f>
        <v>#VALUE!</v>
      </c>
      <c r="K489" s="2" t="e">
        <f>FIND("`REV",Table_Query_from_m2mdata013[[#This Row],[fdescmemo]])</f>
        <v>#VALUE!</v>
      </c>
      <c r="L489" s="2" t="e">
        <f>FIND("`REV",Table_Query_from_m2mdata013[[#This Row],[fdesc]])</f>
        <v>#VALUE!</v>
      </c>
      <c r="M4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89" s="2" t="str">
        <f>IF(Table_Query_from_m2mdata013[[#This Row],[fpartrev]]="NS",Table_Query_from_m2mdata013[[#This Row],[SELECT]],Table_Query_from_m2mdata013[[#This Row],[fpartrev]])</f>
        <v>2</v>
      </c>
      <c r="O489" s="2" t="str">
        <f>CONCATENATE("DMG ",Table_Query_from_m2mdata013[[#This Row],[fpartnoOriginal]])</f>
        <v>DMG PHIL-9898-012-20367-UP</v>
      </c>
    </row>
    <row r="490" spans="1:15" x14ac:dyDescent="0.25">
      <c r="A490" t="s">
        <v>1810</v>
      </c>
      <c r="B490" t="s">
        <v>72</v>
      </c>
      <c r="C490">
        <v>20</v>
      </c>
      <c r="D490" t="s">
        <v>87</v>
      </c>
      <c r="E490" t="s">
        <v>224</v>
      </c>
      <c r="F490" t="s">
        <v>72</v>
      </c>
      <c r="G490" t="s">
        <v>233</v>
      </c>
      <c r="H490" t="s">
        <v>223</v>
      </c>
      <c r="I490" s="2" t="e">
        <f>FIND("REV",Table_Query_from_m2mdata013[[#This Row],[fdescmemo]])</f>
        <v>#VALUE!</v>
      </c>
      <c r="J490" s="2" t="e">
        <f>FIND("REV",Table_Query_from_m2mdata013[[#This Row],[fdesc]])</f>
        <v>#VALUE!</v>
      </c>
      <c r="K490" s="2" t="e">
        <f>FIND("`REV",Table_Query_from_m2mdata013[[#This Row],[fdescmemo]])</f>
        <v>#VALUE!</v>
      </c>
      <c r="L490" s="2" t="e">
        <f>FIND("`REV",Table_Query_from_m2mdata013[[#This Row],[fdesc]])</f>
        <v>#VALUE!</v>
      </c>
      <c r="M4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0" s="2" t="str">
        <f>IF(Table_Query_from_m2mdata013[[#This Row],[fpartrev]]="NS",Table_Query_from_m2mdata013[[#This Row],[SELECT]],Table_Query_from_m2mdata013[[#This Row],[fpartrev]])</f>
        <v>2</v>
      </c>
      <c r="O490" s="2" t="str">
        <f>CONCATENATE("DMG ",Table_Query_from_m2mdata013[[#This Row],[fpartnoOriginal]])</f>
        <v>DMG PHIL-9898-012-20367-UP</v>
      </c>
    </row>
    <row r="491" spans="1:15" x14ac:dyDescent="0.25">
      <c r="A491" t="s">
        <v>2245</v>
      </c>
      <c r="B491" t="s">
        <v>72</v>
      </c>
      <c r="C491">
        <v>20</v>
      </c>
      <c r="D491" t="s">
        <v>87</v>
      </c>
      <c r="E491" t="s">
        <v>224</v>
      </c>
      <c r="F491" t="s">
        <v>72</v>
      </c>
      <c r="G491" t="s">
        <v>233</v>
      </c>
      <c r="H491" t="s">
        <v>223</v>
      </c>
      <c r="I491" s="2" t="e">
        <f>FIND("REV",Table_Query_from_m2mdata013[[#This Row],[fdescmemo]])</f>
        <v>#VALUE!</v>
      </c>
      <c r="J491" s="2" t="e">
        <f>FIND("REV",Table_Query_from_m2mdata013[[#This Row],[fdesc]])</f>
        <v>#VALUE!</v>
      </c>
      <c r="K491" s="2" t="e">
        <f>FIND("`REV",Table_Query_from_m2mdata013[[#This Row],[fdescmemo]])</f>
        <v>#VALUE!</v>
      </c>
      <c r="L491" s="2" t="e">
        <f>FIND("`REV",Table_Query_from_m2mdata013[[#This Row],[fdesc]])</f>
        <v>#VALUE!</v>
      </c>
      <c r="M4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1" s="2" t="str">
        <f>IF(Table_Query_from_m2mdata013[[#This Row],[fpartrev]]="NS",Table_Query_from_m2mdata013[[#This Row],[SELECT]],Table_Query_from_m2mdata013[[#This Row],[fpartrev]])</f>
        <v>2</v>
      </c>
      <c r="O491" s="2" t="str">
        <f>CONCATENATE("DMG ",Table_Query_from_m2mdata013[[#This Row],[fpartnoOriginal]])</f>
        <v>DMG PHIL-9898-012-20367-UP</v>
      </c>
    </row>
    <row r="492" spans="1:15" x14ac:dyDescent="0.25">
      <c r="A492" t="s">
        <v>2246</v>
      </c>
      <c r="B492" t="s">
        <v>72</v>
      </c>
      <c r="C492">
        <v>20</v>
      </c>
      <c r="D492" t="s">
        <v>87</v>
      </c>
      <c r="E492" t="s">
        <v>224</v>
      </c>
      <c r="F492" t="s">
        <v>72</v>
      </c>
      <c r="G492" t="s">
        <v>233</v>
      </c>
      <c r="H492" t="s">
        <v>223</v>
      </c>
      <c r="I492" s="2" t="e">
        <f>FIND("REV",Table_Query_from_m2mdata013[[#This Row],[fdescmemo]])</f>
        <v>#VALUE!</v>
      </c>
      <c r="J492" s="2" t="e">
        <f>FIND("REV",Table_Query_from_m2mdata013[[#This Row],[fdesc]])</f>
        <v>#VALUE!</v>
      </c>
      <c r="K492" s="2" t="e">
        <f>FIND("`REV",Table_Query_from_m2mdata013[[#This Row],[fdescmemo]])</f>
        <v>#VALUE!</v>
      </c>
      <c r="L492" s="2" t="e">
        <f>FIND("`REV",Table_Query_from_m2mdata013[[#This Row],[fdesc]])</f>
        <v>#VALUE!</v>
      </c>
      <c r="M4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2" s="2" t="str">
        <f>IF(Table_Query_from_m2mdata013[[#This Row],[fpartrev]]="NS",Table_Query_from_m2mdata013[[#This Row],[SELECT]],Table_Query_from_m2mdata013[[#This Row],[fpartrev]])</f>
        <v>2</v>
      </c>
      <c r="O492" s="2" t="str">
        <f>CONCATENATE("DMG ",Table_Query_from_m2mdata013[[#This Row],[fpartnoOriginal]])</f>
        <v>DMG PHIL-9898-012-20367-UP</v>
      </c>
    </row>
    <row r="493" spans="1:15" x14ac:dyDescent="0.25">
      <c r="A493" t="s">
        <v>675</v>
      </c>
      <c r="B493" t="s">
        <v>72</v>
      </c>
      <c r="C493">
        <v>40</v>
      </c>
      <c r="D493" t="s">
        <v>87</v>
      </c>
      <c r="E493" t="s">
        <v>226</v>
      </c>
      <c r="F493" t="s">
        <v>72</v>
      </c>
      <c r="G493" t="s">
        <v>227</v>
      </c>
      <c r="H493" t="s">
        <v>225</v>
      </c>
      <c r="I493" s="2" t="e">
        <f>FIND("REV",Table_Query_from_m2mdata013[[#This Row],[fdescmemo]])</f>
        <v>#VALUE!</v>
      </c>
      <c r="J493" s="2" t="e">
        <f>FIND("REV",Table_Query_from_m2mdata013[[#This Row],[fdesc]])</f>
        <v>#VALUE!</v>
      </c>
      <c r="K493" s="2" t="e">
        <f>FIND("`REV",Table_Query_from_m2mdata013[[#This Row],[fdescmemo]])</f>
        <v>#VALUE!</v>
      </c>
      <c r="L493" s="2" t="e">
        <f>FIND("`REV",Table_Query_from_m2mdata013[[#This Row],[fdesc]])</f>
        <v>#VALUE!</v>
      </c>
      <c r="M4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3" s="2" t="str">
        <f>IF(Table_Query_from_m2mdata013[[#This Row],[fpartrev]]="NS",Table_Query_from_m2mdata013[[#This Row],[SELECT]],Table_Query_from_m2mdata013[[#This Row],[fpartrev]])</f>
        <v>2</v>
      </c>
      <c r="O493" s="2" t="str">
        <f>CONCATENATE("DMG ",Table_Query_from_m2mdata013[[#This Row],[fpartnoOriginal]])</f>
        <v>DMG PHIL-DR0418-LG</v>
      </c>
    </row>
    <row r="494" spans="1:15" x14ac:dyDescent="0.25">
      <c r="A494" t="s">
        <v>676</v>
      </c>
      <c r="B494" t="s">
        <v>72</v>
      </c>
      <c r="C494">
        <v>40</v>
      </c>
      <c r="D494" t="s">
        <v>87</v>
      </c>
      <c r="E494" t="s">
        <v>226</v>
      </c>
      <c r="F494" t="s">
        <v>72</v>
      </c>
      <c r="G494" t="s">
        <v>227</v>
      </c>
      <c r="H494" t="s">
        <v>225</v>
      </c>
      <c r="I494" s="2" t="e">
        <f>FIND("REV",Table_Query_from_m2mdata013[[#This Row],[fdescmemo]])</f>
        <v>#VALUE!</v>
      </c>
      <c r="J494" s="2" t="e">
        <f>FIND("REV",Table_Query_from_m2mdata013[[#This Row],[fdesc]])</f>
        <v>#VALUE!</v>
      </c>
      <c r="K494" s="2" t="e">
        <f>FIND("`REV",Table_Query_from_m2mdata013[[#This Row],[fdescmemo]])</f>
        <v>#VALUE!</v>
      </c>
      <c r="L494" s="2" t="e">
        <f>FIND("`REV",Table_Query_from_m2mdata013[[#This Row],[fdesc]])</f>
        <v>#VALUE!</v>
      </c>
      <c r="M4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4" s="2" t="str">
        <f>IF(Table_Query_from_m2mdata013[[#This Row],[fpartrev]]="NS",Table_Query_from_m2mdata013[[#This Row],[SELECT]],Table_Query_from_m2mdata013[[#This Row],[fpartrev]])</f>
        <v>2</v>
      </c>
      <c r="O494" s="2" t="str">
        <f>CONCATENATE("DMG ",Table_Query_from_m2mdata013[[#This Row],[fpartnoOriginal]])</f>
        <v>DMG PHIL-DR0418-LG</v>
      </c>
    </row>
    <row r="495" spans="1:15" x14ac:dyDescent="0.25">
      <c r="A495" t="s">
        <v>677</v>
      </c>
      <c r="B495" t="s">
        <v>72</v>
      </c>
      <c r="C495">
        <v>40</v>
      </c>
      <c r="D495" t="s">
        <v>87</v>
      </c>
      <c r="E495" t="s">
        <v>226</v>
      </c>
      <c r="F495" t="s">
        <v>72</v>
      </c>
      <c r="G495" t="s">
        <v>227</v>
      </c>
      <c r="H495" t="s">
        <v>225</v>
      </c>
      <c r="I495" s="2" t="e">
        <f>FIND("REV",Table_Query_from_m2mdata013[[#This Row],[fdescmemo]])</f>
        <v>#VALUE!</v>
      </c>
      <c r="J495" s="2" t="e">
        <f>FIND("REV",Table_Query_from_m2mdata013[[#This Row],[fdesc]])</f>
        <v>#VALUE!</v>
      </c>
      <c r="K495" s="2" t="e">
        <f>FIND("`REV",Table_Query_from_m2mdata013[[#This Row],[fdescmemo]])</f>
        <v>#VALUE!</v>
      </c>
      <c r="L495" s="2" t="e">
        <f>FIND("`REV",Table_Query_from_m2mdata013[[#This Row],[fdesc]])</f>
        <v>#VALUE!</v>
      </c>
      <c r="M4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5" s="2" t="str">
        <f>IF(Table_Query_from_m2mdata013[[#This Row],[fpartrev]]="NS",Table_Query_from_m2mdata013[[#This Row],[SELECT]],Table_Query_from_m2mdata013[[#This Row],[fpartrev]])</f>
        <v>2</v>
      </c>
      <c r="O495" s="2" t="str">
        <f>CONCATENATE("DMG ",Table_Query_from_m2mdata013[[#This Row],[fpartnoOriginal]])</f>
        <v>DMG PHIL-DR0418-LG</v>
      </c>
    </row>
    <row r="496" spans="1:15" x14ac:dyDescent="0.25">
      <c r="A496" t="s">
        <v>678</v>
      </c>
      <c r="B496" t="s">
        <v>72</v>
      </c>
      <c r="C496">
        <v>20</v>
      </c>
      <c r="D496" t="s">
        <v>87</v>
      </c>
      <c r="E496" t="s">
        <v>229</v>
      </c>
      <c r="F496" t="s">
        <v>72</v>
      </c>
      <c r="G496" t="s">
        <v>475</v>
      </c>
      <c r="H496" t="s">
        <v>228</v>
      </c>
      <c r="I496" s="2" t="e">
        <f>FIND("REV",Table_Query_from_m2mdata013[[#This Row],[fdescmemo]])</f>
        <v>#VALUE!</v>
      </c>
      <c r="J496" s="2" t="e">
        <f>FIND("REV",Table_Query_from_m2mdata013[[#This Row],[fdesc]])</f>
        <v>#VALUE!</v>
      </c>
      <c r="K496" s="2" t="e">
        <f>FIND("`REV",Table_Query_from_m2mdata013[[#This Row],[fdescmemo]])</f>
        <v>#VALUE!</v>
      </c>
      <c r="L496" s="2" t="e">
        <f>FIND("`REV",Table_Query_from_m2mdata013[[#This Row],[fdesc]])</f>
        <v>#VALUE!</v>
      </c>
      <c r="M4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6" s="2" t="str">
        <f>IF(Table_Query_from_m2mdata013[[#This Row],[fpartrev]]="NS",Table_Query_from_m2mdata013[[#This Row],[SELECT]],Table_Query_from_m2mdata013[[#This Row],[fpartrev]])</f>
        <v>2</v>
      </c>
      <c r="O496" s="2" t="str">
        <f>CONCATENATE("DMG ",Table_Query_from_m2mdata013[[#This Row],[fpartnoOriginal]])</f>
        <v>DMG PHIL-TELETWIN SET</v>
      </c>
    </row>
    <row r="497" spans="1:15" x14ac:dyDescent="0.25">
      <c r="A497" t="s">
        <v>1167</v>
      </c>
      <c r="B497" t="s">
        <v>72</v>
      </c>
      <c r="C497">
        <v>20</v>
      </c>
      <c r="D497" t="s">
        <v>87</v>
      </c>
      <c r="E497" t="s">
        <v>229</v>
      </c>
      <c r="F497" t="s">
        <v>72</v>
      </c>
      <c r="G497" t="s">
        <v>475</v>
      </c>
      <c r="H497" t="s">
        <v>228</v>
      </c>
      <c r="I497" s="2" t="e">
        <f>FIND("REV",Table_Query_from_m2mdata013[[#This Row],[fdescmemo]])</f>
        <v>#VALUE!</v>
      </c>
      <c r="J497" s="2" t="e">
        <f>FIND("REV",Table_Query_from_m2mdata013[[#This Row],[fdesc]])</f>
        <v>#VALUE!</v>
      </c>
      <c r="K497" s="2" t="e">
        <f>FIND("`REV",Table_Query_from_m2mdata013[[#This Row],[fdescmemo]])</f>
        <v>#VALUE!</v>
      </c>
      <c r="L497" s="2" t="e">
        <f>FIND("`REV",Table_Query_from_m2mdata013[[#This Row],[fdesc]])</f>
        <v>#VALUE!</v>
      </c>
      <c r="M4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7" s="2" t="str">
        <f>IF(Table_Query_from_m2mdata013[[#This Row],[fpartrev]]="NS",Table_Query_from_m2mdata013[[#This Row],[SELECT]],Table_Query_from_m2mdata013[[#This Row],[fpartrev]])</f>
        <v>2</v>
      </c>
      <c r="O497" s="2" t="str">
        <f>CONCATENATE("DMG ",Table_Query_from_m2mdata013[[#This Row],[fpartnoOriginal]])</f>
        <v>DMG PHIL-TELETWIN SET</v>
      </c>
    </row>
    <row r="498" spans="1:15" x14ac:dyDescent="0.25">
      <c r="A498" t="s">
        <v>1168</v>
      </c>
      <c r="B498" t="s">
        <v>72</v>
      </c>
      <c r="C498">
        <v>20</v>
      </c>
      <c r="D498" t="s">
        <v>87</v>
      </c>
      <c r="E498" t="s">
        <v>229</v>
      </c>
      <c r="F498" t="s">
        <v>72</v>
      </c>
      <c r="G498" t="s">
        <v>475</v>
      </c>
      <c r="H498" t="s">
        <v>228</v>
      </c>
      <c r="I498" s="2" t="e">
        <f>FIND("REV",Table_Query_from_m2mdata013[[#This Row],[fdescmemo]])</f>
        <v>#VALUE!</v>
      </c>
      <c r="J498" s="2" t="e">
        <f>FIND("REV",Table_Query_from_m2mdata013[[#This Row],[fdesc]])</f>
        <v>#VALUE!</v>
      </c>
      <c r="K498" s="2" t="e">
        <f>FIND("`REV",Table_Query_from_m2mdata013[[#This Row],[fdescmemo]])</f>
        <v>#VALUE!</v>
      </c>
      <c r="L498" s="2" t="e">
        <f>FIND("`REV",Table_Query_from_m2mdata013[[#This Row],[fdesc]])</f>
        <v>#VALUE!</v>
      </c>
      <c r="M4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8" s="2" t="str">
        <f>IF(Table_Query_from_m2mdata013[[#This Row],[fpartrev]]="NS",Table_Query_from_m2mdata013[[#This Row],[SELECT]],Table_Query_from_m2mdata013[[#This Row],[fpartrev]])</f>
        <v>2</v>
      </c>
      <c r="O498" s="2" t="str">
        <f>CONCATENATE("DMG ",Table_Query_from_m2mdata013[[#This Row],[fpartnoOriginal]])</f>
        <v>DMG PHIL-TELETWIN SET</v>
      </c>
    </row>
    <row r="499" spans="1:15" x14ac:dyDescent="0.25">
      <c r="A499" t="s">
        <v>1297</v>
      </c>
      <c r="B499" t="s">
        <v>72</v>
      </c>
      <c r="C499">
        <v>20</v>
      </c>
      <c r="D499" t="s">
        <v>87</v>
      </c>
      <c r="E499" t="s">
        <v>229</v>
      </c>
      <c r="F499" t="s">
        <v>72</v>
      </c>
      <c r="G499" t="s">
        <v>475</v>
      </c>
      <c r="H499" t="s">
        <v>228</v>
      </c>
      <c r="I499" s="2" t="e">
        <f>FIND("REV",Table_Query_from_m2mdata013[[#This Row],[fdescmemo]])</f>
        <v>#VALUE!</v>
      </c>
      <c r="J499" s="2" t="e">
        <f>FIND("REV",Table_Query_from_m2mdata013[[#This Row],[fdesc]])</f>
        <v>#VALUE!</v>
      </c>
      <c r="K499" s="2" t="e">
        <f>FIND("`REV",Table_Query_from_m2mdata013[[#This Row],[fdescmemo]])</f>
        <v>#VALUE!</v>
      </c>
      <c r="L499" s="2" t="e">
        <f>FIND("`REV",Table_Query_from_m2mdata013[[#This Row],[fdesc]])</f>
        <v>#VALUE!</v>
      </c>
      <c r="M4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499" s="2" t="str">
        <f>IF(Table_Query_from_m2mdata013[[#This Row],[fpartrev]]="NS",Table_Query_from_m2mdata013[[#This Row],[SELECT]],Table_Query_from_m2mdata013[[#This Row],[fpartrev]])</f>
        <v>2</v>
      </c>
      <c r="O499" s="2" t="str">
        <f>CONCATENATE("DMG ",Table_Query_from_m2mdata013[[#This Row],[fpartnoOriginal]])</f>
        <v>DMG PHIL-TELETWIN SET</v>
      </c>
    </row>
    <row r="500" spans="1:15" x14ac:dyDescent="0.25">
      <c r="A500" t="s">
        <v>1063</v>
      </c>
      <c r="B500" t="s">
        <v>72</v>
      </c>
      <c r="C500">
        <v>20</v>
      </c>
      <c r="D500" t="s">
        <v>87</v>
      </c>
      <c r="E500" t="s">
        <v>229</v>
      </c>
      <c r="F500" t="s">
        <v>72</v>
      </c>
      <c r="G500" t="s">
        <v>475</v>
      </c>
      <c r="H500" t="s">
        <v>228</v>
      </c>
      <c r="I500" s="2" t="e">
        <f>FIND("REV",Table_Query_from_m2mdata013[[#This Row],[fdescmemo]])</f>
        <v>#VALUE!</v>
      </c>
      <c r="J500" s="2" t="e">
        <f>FIND("REV",Table_Query_from_m2mdata013[[#This Row],[fdesc]])</f>
        <v>#VALUE!</v>
      </c>
      <c r="K500" s="2" t="e">
        <f>FIND("`REV",Table_Query_from_m2mdata013[[#This Row],[fdescmemo]])</f>
        <v>#VALUE!</v>
      </c>
      <c r="L500" s="2" t="e">
        <f>FIND("`REV",Table_Query_from_m2mdata013[[#This Row],[fdesc]])</f>
        <v>#VALUE!</v>
      </c>
      <c r="M5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0" s="2" t="str">
        <f>IF(Table_Query_from_m2mdata013[[#This Row],[fpartrev]]="NS",Table_Query_from_m2mdata013[[#This Row],[SELECT]],Table_Query_from_m2mdata013[[#This Row],[fpartrev]])</f>
        <v>2</v>
      </c>
      <c r="O500" s="2" t="str">
        <f>CONCATENATE("DMG ",Table_Query_from_m2mdata013[[#This Row],[fpartnoOriginal]])</f>
        <v>DMG PHIL-TELETWIN SET</v>
      </c>
    </row>
    <row r="501" spans="1:15" x14ac:dyDescent="0.25">
      <c r="A501" t="s">
        <v>1981</v>
      </c>
      <c r="B501" t="s">
        <v>72</v>
      </c>
      <c r="C501">
        <v>20</v>
      </c>
      <c r="D501" t="s">
        <v>87</v>
      </c>
      <c r="E501" t="s">
        <v>229</v>
      </c>
      <c r="F501" t="s">
        <v>72</v>
      </c>
      <c r="G501" t="s">
        <v>475</v>
      </c>
      <c r="H501" t="s">
        <v>228</v>
      </c>
      <c r="I501" s="2" t="e">
        <f>FIND("REV",Table_Query_from_m2mdata013[[#This Row],[fdescmemo]])</f>
        <v>#VALUE!</v>
      </c>
      <c r="J501" s="2" t="e">
        <f>FIND("REV",Table_Query_from_m2mdata013[[#This Row],[fdesc]])</f>
        <v>#VALUE!</v>
      </c>
      <c r="K501" s="2" t="e">
        <f>FIND("`REV",Table_Query_from_m2mdata013[[#This Row],[fdescmemo]])</f>
        <v>#VALUE!</v>
      </c>
      <c r="L501" s="2" t="e">
        <f>FIND("`REV",Table_Query_from_m2mdata013[[#This Row],[fdesc]])</f>
        <v>#VALUE!</v>
      </c>
      <c r="M5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1" s="2" t="str">
        <f>IF(Table_Query_from_m2mdata013[[#This Row],[fpartrev]]="NS",Table_Query_from_m2mdata013[[#This Row],[SELECT]],Table_Query_from_m2mdata013[[#This Row],[fpartrev]])</f>
        <v>2</v>
      </c>
      <c r="O501" s="2" t="str">
        <f>CONCATENATE("DMG ",Table_Query_from_m2mdata013[[#This Row],[fpartnoOriginal]])</f>
        <v>DMG PHIL-TELETWIN SET</v>
      </c>
    </row>
    <row r="502" spans="1:15" x14ac:dyDescent="0.25">
      <c r="A502" t="s">
        <v>1671</v>
      </c>
      <c r="B502" t="s">
        <v>72</v>
      </c>
      <c r="C502">
        <v>20</v>
      </c>
      <c r="D502" t="s">
        <v>87</v>
      </c>
      <c r="E502" t="s">
        <v>229</v>
      </c>
      <c r="F502" t="s">
        <v>72</v>
      </c>
      <c r="G502" t="s">
        <v>475</v>
      </c>
      <c r="H502" t="s">
        <v>228</v>
      </c>
      <c r="I502" s="2" t="e">
        <f>FIND("REV",Table_Query_from_m2mdata013[[#This Row],[fdescmemo]])</f>
        <v>#VALUE!</v>
      </c>
      <c r="J502" s="2" t="e">
        <f>FIND("REV",Table_Query_from_m2mdata013[[#This Row],[fdesc]])</f>
        <v>#VALUE!</v>
      </c>
      <c r="K502" s="2" t="e">
        <f>FIND("`REV",Table_Query_from_m2mdata013[[#This Row],[fdescmemo]])</f>
        <v>#VALUE!</v>
      </c>
      <c r="L502" s="2" t="e">
        <f>FIND("`REV",Table_Query_from_m2mdata013[[#This Row],[fdesc]])</f>
        <v>#VALUE!</v>
      </c>
      <c r="M5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2" s="2" t="str">
        <f>IF(Table_Query_from_m2mdata013[[#This Row],[fpartrev]]="NS",Table_Query_from_m2mdata013[[#This Row],[SELECT]],Table_Query_from_m2mdata013[[#This Row],[fpartrev]])</f>
        <v>2</v>
      </c>
      <c r="O502" s="2" t="str">
        <f>CONCATENATE("DMG ",Table_Query_from_m2mdata013[[#This Row],[fpartnoOriginal]])</f>
        <v>DMG PHIL-TELETWIN SET</v>
      </c>
    </row>
    <row r="503" spans="1:15" x14ac:dyDescent="0.25">
      <c r="A503" t="s">
        <v>2428</v>
      </c>
      <c r="B503" t="s">
        <v>72</v>
      </c>
      <c r="C503">
        <v>20</v>
      </c>
      <c r="D503" t="s">
        <v>87</v>
      </c>
      <c r="E503" t="s">
        <v>229</v>
      </c>
      <c r="F503" t="s">
        <v>72</v>
      </c>
      <c r="G503" t="s">
        <v>475</v>
      </c>
      <c r="H503" t="s">
        <v>228</v>
      </c>
      <c r="I503" s="2" t="e">
        <f>FIND("REV",Table_Query_from_m2mdata013[[#This Row],[fdescmemo]])</f>
        <v>#VALUE!</v>
      </c>
      <c r="J503" s="2" t="e">
        <f>FIND("REV",Table_Query_from_m2mdata013[[#This Row],[fdesc]])</f>
        <v>#VALUE!</v>
      </c>
      <c r="K503" s="2" t="e">
        <f>FIND("`REV",Table_Query_from_m2mdata013[[#This Row],[fdescmemo]])</f>
        <v>#VALUE!</v>
      </c>
      <c r="L503" s="2" t="e">
        <f>FIND("`REV",Table_Query_from_m2mdata013[[#This Row],[fdesc]])</f>
        <v>#VALUE!</v>
      </c>
      <c r="M5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3" s="2" t="str">
        <f>IF(Table_Query_from_m2mdata013[[#This Row],[fpartrev]]="NS",Table_Query_from_m2mdata013[[#This Row],[SELECT]],Table_Query_from_m2mdata013[[#This Row],[fpartrev]])</f>
        <v>2</v>
      </c>
      <c r="O503" s="2" t="str">
        <f>CONCATENATE("DMG ",Table_Query_from_m2mdata013[[#This Row],[fpartnoOriginal]])</f>
        <v>DMG PHIL-TELETWIN SET</v>
      </c>
    </row>
    <row r="504" spans="1:15" x14ac:dyDescent="0.25">
      <c r="A504" t="s">
        <v>2247</v>
      </c>
      <c r="B504" t="s">
        <v>72</v>
      </c>
      <c r="C504">
        <v>20</v>
      </c>
      <c r="D504" t="s">
        <v>87</v>
      </c>
      <c r="E504" t="s">
        <v>229</v>
      </c>
      <c r="F504" t="s">
        <v>72</v>
      </c>
      <c r="G504" t="s">
        <v>475</v>
      </c>
      <c r="H504" t="s">
        <v>228</v>
      </c>
      <c r="I504" s="2" t="e">
        <f>FIND("REV",Table_Query_from_m2mdata013[[#This Row],[fdescmemo]])</f>
        <v>#VALUE!</v>
      </c>
      <c r="J504" s="2" t="e">
        <f>FIND("REV",Table_Query_from_m2mdata013[[#This Row],[fdesc]])</f>
        <v>#VALUE!</v>
      </c>
      <c r="K504" s="2" t="e">
        <f>FIND("`REV",Table_Query_from_m2mdata013[[#This Row],[fdescmemo]])</f>
        <v>#VALUE!</v>
      </c>
      <c r="L504" s="2" t="e">
        <f>FIND("`REV",Table_Query_from_m2mdata013[[#This Row],[fdesc]])</f>
        <v>#VALUE!</v>
      </c>
      <c r="M5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4" s="2" t="str">
        <f>IF(Table_Query_from_m2mdata013[[#This Row],[fpartrev]]="NS",Table_Query_from_m2mdata013[[#This Row],[SELECT]],Table_Query_from_m2mdata013[[#This Row],[fpartrev]])</f>
        <v>2</v>
      </c>
      <c r="O504" s="2" t="str">
        <f>CONCATENATE("DMG ",Table_Query_from_m2mdata013[[#This Row],[fpartnoOriginal]])</f>
        <v>DMG PHIL-TELETWIN SET</v>
      </c>
    </row>
    <row r="505" spans="1:15" x14ac:dyDescent="0.25">
      <c r="A505" t="s">
        <v>2248</v>
      </c>
      <c r="B505" t="s">
        <v>72</v>
      </c>
      <c r="C505">
        <v>20</v>
      </c>
      <c r="D505" t="s">
        <v>87</v>
      </c>
      <c r="E505" t="s">
        <v>229</v>
      </c>
      <c r="F505" t="s">
        <v>72</v>
      </c>
      <c r="G505" t="s">
        <v>475</v>
      </c>
      <c r="H505" t="s">
        <v>228</v>
      </c>
      <c r="I505" s="2" t="e">
        <f>FIND("REV",Table_Query_from_m2mdata013[[#This Row],[fdescmemo]])</f>
        <v>#VALUE!</v>
      </c>
      <c r="J505" s="2" t="e">
        <f>FIND("REV",Table_Query_from_m2mdata013[[#This Row],[fdesc]])</f>
        <v>#VALUE!</v>
      </c>
      <c r="K505" s="2" t="e">
        <f>FIND("`REV",Table_Query_from_m2mdata013[[#This Row],[fdescmemo]])</f>
        <v>#VALUE!</v>
      </c>
      <c r="L505" s="2" t="e">
        <f>FIND("`REV",Table_Query_from_m2mdata013[[#This Row],[fdesc]])</f>
        <v>#VALUE!</v>
      </c>
      <c r="M5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5" s="2" t="str">
        <f>IF(Table_Query_from_m2mdata013[[#This Row],[fpartrev]]="NS",Table_Query_from_m2mdata013[[#This Row],[SELECT]],Table_Query_from_m2mdata013[[#This Row],[fpartrev]])</f>
        <v>2</v>
      </c>
      <c r="O505" s="2" t="str">
        <f>CONCATENATE("DMG ",Table_Query_from_m2mdata013[[#This Row],[fpartnoOriginal]])</f>
        <v>DMG PHIL-TELETWIN SET</v>
      </c>
    </row>
    <row r="506" spans="1:15" x14ac:dyDescent="0.25">
      <c r="A506" t="s">
        <v>1811</v>
      </c>
      <c r="B506" t="s">
        <v>72</v>
      </c>
      <c r="C506">
        <v>20</v>
      </c>
      <c r="D506" t="s">
        <v>87</v>
      </c>
      <c r="E506" t="s">
        <v>229</v>
      </c>
      <c r="F506" t="s">
        <v>72</v>
      </c>
      <c r="G506" t="s">
        <v>475</v>
      </c>
      <c r="H506" t="s">
        <v>228</v>
      </c>
      <c r="I506" s="2" t="e">
        <f>FIND("REV",Table_Query_from_m2mdata013[[#This Row],[fdescmemo]])</f>
        <v>#VALUE!</v>
      </c>
      <c r="J506" s="2" t="e">
        <f>FIND("REV",Table_Query_from_m2mdata013[[#This Row],[fdesc]])</f>
        <v>#VALUE!</v>
      </c>
      <c r="K506" s="2" t="e">
        <f>FIND("`REV",Table_Query_from_m2mdata013[[#This Row],[fdescmemo]])</f>
        <v>#VALUE!</v>
      </c>
      <c r="L506" s="2" t="e">
        <f>FIND("`REV",Table_Query_from_m2mdata013[[#This Row],[fdesc]])</f>
        <v>#VALUE!</v>
      </c>
      <c r="M5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6" s="2" t="str">
        <f>IF(Table_Query_from_m2mdata013[[#This Row],[fpartrev]]="NS",Table_Query_from_m2mdata013[[#This Row],[SELECT]],Table_Query_from_m2mdata013[[#This Row],[fpartrev]])</f>
        <v>2</v>
      </c>
      <c r="O506" s="2" t="str">
        <f>CONCATENATE("DMG ",Table_Query_from_m2mdata013[[#This Row],[fpartnoOriginal]])</f>
        <v>DMG PHIL-TELETWIN SET</v>
      </c>
    </row>
    <row r="507" spans="1:15" x14ac:dyDescent="0.25">
      <c r="A507" t="s">
        <v>2359</v>
      </c>
      <c r="B507" t="s">
        <v>72</v>
      </c>
      <c r="C507">
        <v>20</v>
      </c>
      <c r="D507" t="s">
        <v>87</v>
      </c>
      <c r="E507" t="s">
        <v>229</v>
      </c>
      <c r="F507" t="s">
        <v>72</v>
      </c>
      <c r="G507" t="s">
        <v>475</v>
      </c>
      <c r="H507" t="s">
        <v>228</v>
      </c>
      <c r="I507" s="2" t="e">
        <f>FIND("REV",Table_Query_from_m2mdata013[[#This Row],[fdescmemo]])</f>
        <v>#VALUE!</v>
      </c>
      <c r="J507" s="2" t="e">
        <f>FIND("REV",Table_Query_from_m2mdata013[[#This Row],[fdesc]])</f>
        <v>#VALUE!</v>
      </c>
      <c r="K507" s="2" t="e">
        <f>FIND("`REV",Table_Query_from_m2mdata013[[#This Row],[fdescmemo]])</f>
        <v>#VALUE!</v>
      </c>
      <c r="L507" s="2" t="e">
        <f>FIND("`REV",Table_Query_from_m2mdata013[[#This Row],[fdesc]])</f>
        <v>#VALUE!</v>
      </c>
      <c r="M5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7" s="2" t="str">
        <f>IF(Table_Query_from_m2mdata013[[#This Row],[fpartrev]]="NS",Table_Query_from_m2mdata013[[#This Row],[SELECT]],Table_Query_from_m2mdata013[[#This Row],[fpartrev]])</f>
        <v>2</v>
      </c>
      <c r="O507" s="2" t="str">
        <f>CONCATENATE("DMG ",Table_Query_from_m2mdata013[[#This Row],[fpartnoOriginal]])</f>
        <v>DMG PHIL-TELETWIN SET</v>
      </c>
    </row>
    <row r="508" spans="1:15" x14ac:dyDescent="0.25">
      <c r="A508" t="s">
        <v>2581</v>
      </c>
      <c r="B508" t="s">
        <v>72</v>
      </c>
      <c r="C508">
        <v>20</v>
      </c>
      <c r="D508" t="s">
        <v>87</v>
      </c>
      <c r="E508" t="s">
        <v>229</v>
      </c>
      <c r="F508" t="s">
        <v>72</v>
      </c>
      <c r="G508" t="s">
        <v>475</v>
      </c>
      <c r="H508" t="s">
        <v>228</v>
      </c>
      <c r="I508" s="2" t="e">
        <f>FIND("REV",Table_Query_from_m2mdata013[[#This Row],[fdescmemo]])</f>
        <v>#VALUE!</v>
      </c>
      <c r="J508" s="2" t="e">
        <f>FIND("REV",Table_Query_from_m2mdata013[[#This Row],[fdesc]])</f>
        <v>#VALUE!</v>
      </c>
      <c r="K508" s="2" t="e">
        <f>FIND("`REV",Table_Query_from_m2mdata013[[#This Row],[fdescmemo]])</f>
        <v>#VALUE!</v>
      </c>
      <c r="L508" s="2" t="e">
        <f>FIND("`REV",Table_Query_from_m2mdata013[[#This Row],[fdesc]])</f>
        <v>#VALUE!</v>
      </c>
      <c r="M5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8" s="2" t="str">
        <f>IF(Table_Query_from_m2mdata013[[#This Row],[fpartrev]]="NS",Table_Query_from_m2mdata013[[#This Row],[SELECT]],Table_Query_from_m2mdata013[[#This Row],[fpartrev]])</f>
        <v>2</v>
      </c>
      <c r="O508" s="2" t="str">
        <f>CONCATENATE("DMG ",Table_Query_from_m2mdata013[[#This Row],[fpartnoOriginal]])</f>
        <v>DMG PHIL-TELETWIN SET</v>
      </c>
    </row>
    <row r="509" spans="1:15" x14ac:dyDescent="0.25">
      <c r="A509" t="s">
        <v>2249</v>
      </c>
      <c r="B509" t="s">
        <v>72</v>
      </c>
      <c r="C509">
        <v>20</v>
      </c>
      <c r="D509" t="s">
        <v>87</v>
      </c>
      <c r="E509" t="s">
        <v>229</v>
      </c>
      <c r="F509" t="s">
        <v>72</v>
      </c>
      <c r="G509" t="s">
        <v>475</v>
      </c>
      <c r="H509" t="s">
        <v>228</v>
      </c>
      <c r="I509" s="2" t="e">
        <f>FIND("REV",Table_Query_from_m2mdata013[[#This Row],[fdescmemo]])</f>
        <v>#VALUE!</v>
      </c>
      <c r="J509" s="2" t="e">
        <f>FIND("REV",Table_Query_from_m2mdata013[[#This Row],[fdesc]])</f>
        <v>#VALUE!</v>
      </c>
      <c r="K509" s="2" t="e">
        <f>FIND("`REV",Table_Query_from_m2mdata013[[#This Row],[fdescmemo]])</f>
        <v>#VALUE!</v>
      </c>
      <c r="L509" s="2" t="e">
        <f>FIND("`REV",Table_Query_from_m2mdata013[[#This Row],[fdesc]])</f>
        <v>#VALUE!</v>
      </c>
      <c r="M5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09" s="2" t="str">
        <f>IF(Table_Query_from_m2mdata013[[#This Row],[fpartrev]]="NS",Table_Query_from_m2mdata013[[#This Row],[SELECT]],Table_Query_from_m2mdata013[[#This Row],[fpartrev]])</f>
        <v>2</v>
      </c>
      <c r="O509" s="2" t="str">
        <f>CONCATENATE("DMG ",Table_Query_from_m2mdata013[[#This Row],[fpartnoOriginal]])</f>
        <v>DMG PHIL-TELETWIN SET</v>
      </c>
    </row>
    <row r="510" spans="1:15" x14ac:dyDescent="0.25">
      <c r="A510" t="s">
        <v>2250</v>
      </c>
      <c r="B510" t="s">
        <v>72</v>
      </c>
      <c r="C510">
        <v>20</v>
      </c>
      <c r="D510" t="s">
        <v>87</v>
      </c>
      <c r="E510" t="s">
        <v>229</v>
      </c>
      <c r="F510" t="s">
        <v>72</v>
      </c>
      <c r="G510" t="s">
        <v>475</v>
      </c>
      <c r="H510" t="s">
        <v>228</v>
      </c>
      <c r="I510" s="2" t="e">
        <f>FIND("REV",Table_Query_from_m2mdata013[[#This Row],[fdescmemo]])</f>
        <v>#VALUE!</v>
      </c>
      <c r="J510" s="2" t="e">
        <f>FIND("REV",Table_Query_from_m2mdata013[[#This Row],[fdesc]])</f>
        <v>#VALUE!</v>
      </c>
      <c r="K510" s="2" t="e">
        <f>FIND("`REV",Table_Query_from_m2mdata013[[#This Row],[fdescmemo]])</f>
        <v>#VALUE!</v>
      </c>
      <c r="L510" s="2" t="e">
        <f>FIND("`REV",Table_Query_from_m2mdata013[[#This Row],[fdesc]])</f>
        <v>#VALUE!</v>
      </c>
      <c r="M5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0" s="2" t="str">
        <f>IF(Table_Query_from_m2mdata013[[#This Row],[fpartrev]]="NS",Table_Query_from_m2mdata013[[#This Row],[SELECT]],Table_Query_from_m2mdata013[[#This Row],[fpartrev]])</f>
        <v>2</v>
      </c>
      <c r="O510" s="2" t="str">
        <f>CONCATENATE("DMG ",Table_Query_from_m2mdata013[[#This Row],[fpartnoOriginal]])</f>
        <v>DMG PHIL-TELETWIN SET</v>
      </c>
    </row>
    <row r="511" spans="1:15" x14ac:dyDescent="0.25">
      <c r="A511" t="s">
        <v>2155</v>
      </c>
      <c r="B511" t="s">
        <v>72</v>
      </c>
      <c r="C511">
        <v>20</v>
      </c>
      <c r="D511" t="s">
        <v>87</v>
      </c>
      <c r="E511" t="s">
        <v>229</v>
      </c>
      <c r="F511" t="s">
        <v>72</v>
      </c>
      <c r="G511" t="s">
        <v>475</v>
      </c>
      <c r="H511" t="s">
        <v>228</v>
      </c>
      <c r="I511" s="2" t="e">
        <f>FIND("REV",Table_Query_from_m2mdata013[[#This Row],[fdescmemo]])</f>
        <v>#VALUE!</v>
      </c>
      <c r="J511" s="2" t="e">
        <f>FIND("REV",Table_Query_from_m2mdata013[[#This Row],[fdesc]])</f>
        <v>#VALUE!</v>
      </c>
      <c r="K511" s="2" t="e">
        <f>FIND("`REV",Table_Query_from_m2mdata013[[#This Row],[fdescmemo]])</f>
        <v>#VALUE!</v>
      </c>
      <c r="L511" s="2" t="e">
        <f>FIND("`REV",Table_Query_from_m2mdata013[[#This Row],[fdesc]])</f>
        <v>#VALUE!</v>
      </c>
      <c r="M5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1" s="2" t="str">
        <f>IF(Table_Query_from_m2mdata013[[#This Row],[fpartrev]]="NS",Table_Query_from_m2mdata013[[#This Row],[SELECT]],Table_Query_from_m2mdata013[[#This Row],[fpartrev]])</f>
        <v>2</v>
      </c>
      <c r="O511" s="2" t="str">
        <f>CONCATENATE("DMG ",Table_Query_from_m2mdata013[[#This Row],[fpartnoOriginal]])</f>
        <v>DMG PHIL-TELETWIN SET</v>
      </c>
    </row>
    <row r="512" spans="1:15" x14ac:dyDescent="0.25">
      <c r="A512" t="s">
        <v>920</v>
      </c>
      <c r="B512" t="s">
        <v>42</v>
      </c>
      <c r="C512">
        <v>30</v>
      </c>
      <c r="D512" t="s">
        <v>87</v>
      </c>
      <c r="E512" t="s">
        <v>242</v>
      </c>
      <c r="F512" t="s">
        <v>42</v>
      </c>
      <c r="G512" t="s">
        <v>243</v>
      </c>
      <c r="H512" t="s">
        <v>241</v>
      </c>
      <c r="I512" s="2" t="e">
        <f>FIND("REV",Table_Query_from_m2mdata013[[#This Row],[fdescmemo]])</f>
        <v>#VALUE!</v>
      </c>
      <c r="J512" s="2" t="e">
        <f>FIND("REV",Table_Query_from_m2mdata013[[#This Row],[fdesc]])</f>
        <v>#VALUE!</v>
      </c>
      <c r="K512" s="2" t="e">
        <f>FIND("`REV",Table_Query_from_m2mdata013[[#This Row],[fdescmemo]])</f>
        <v>#VALUE!</v>
      </c>
      <c r="L512" s="2" t="e">
        <f>FIND("`REV",Table_Query_from_m2mdata013[[#This Row],[fdesc]])</f>
        <v>#VALUE!</v>
      </c>
      <c r="M5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2" s="2" t="str">
        <f>IF(Table_Query_from_m2mdata013[[#This Row],[fpartrev]]="NS",Table_Query_from_m2mdata013[[#This Row],[SELECT]],Table_Query_from_m2mdata013[[#This Row],[fpartrev]])</f>
        <v>01</v>
      </c>
      <c r="O512" s="2" t="str">
        <f>CONCATENATE("DMG ",Table_Query_from_m2mdata013[[#This Row],[fpartnoOriginal]])</f>
        <v>DMG SULL-02250217-677</v>
      </c>
    </row>
    <row r="513" spans="1:15" x14ac:dyDescent="0.25">
      <c r="A513" t="s">
        <v>1672</v>
      </c>
      <c r="B513" t="s">
        <v>42</v>
      </c>
      <c r="C513">
        <v>55</v>
      </c>
      <c r="D513" t="s">
        <v>87</v>
      </c>
      <c r="E513" t="s">
        <v>242</v>
      </c>
      <c r="F513" t="s">
        <v>42</v>
      </c>
      <c r="G513" t="s">
        <v>243</v>
      </c>
      <c r="H513" t="s">
        <v>241</v>
      </c>
      <c r="I513" s="2" t="e">
        <f>FIND("REV",Table_Query_from_m2mdata013[[#This Row],[fdescmemo]])</f>
        <v>#VALUE!</v>
      </c>
      <c r="J513" s="2" t="e">
        <f>FIND("REV",Table_Query_from_m2mdata013[[#This Row],[fdesc]])</f>
        <v>#VALUE!</v>
      </c>
      <c r="K513" s="2" t="e">
        <f>FIND("`REV",Table_Query_from_m2mdata013[[#This Row],[fdescmemo]])</f>
        <v>#VALUE!</v>
      </c>
      <c r="L513" s="2" t="e">
        <f>FIND("`REV",Table_Query_from_m2mdata013[[#This Row],[fdesc]])</f>
        <v>#VALUE!</v>
      </c>
      <c r="M5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3" s="2" t="str">
        <f>IF(Table_Query_from_m2mdata013[[#This Row],[fpartrev]]="NS",Table_Query_from_m2mdata013[[#This Row],[SELECT]],Table_Query_from_m2mdata013[[#This Row],[fpartrev]])</f>
        <v>01</v>
      </c>
      <c r="O513" s="2" t="str">
        <f>CONCATENATE("DMG ",Table_Query_from_m2mdata013[[#This Row],[fpartnoOriginal]])</f>
        <v>DMG SULL-02250217-677</v>
      </c>
    </row>
    <row r="514" spans="1:15" x14ac:dyDescent="0.25">
      <c r="A514" t="s">
        <v>2049</v>
      </c>
      <c r="B514" t="s">
        <v>72</v>
      </c>
      <c r="C514">
        <v>20</v>
      </c>
      <c r="D514" t="s">
        <v>87</v>
      </c>
      <c r="E514" t="s">
        <v>215</v>
      </c>
      <c r="F514" t="s">
        <v>72</v>
      </c>
      <c r="G514" t="s">
        <v>216</v>
      </c>
      <c r="H514" t="s">
        <v>214</v>
      </c>
      <c r="I514" s="2" t="e">
        <f>FIND("REV",Table_Query_from_m2mdata013[[#This Row],[fdescmemo]])</f>
        <v>#VALUE!</v>
      </c>
      <c r="J514" s="2" t="e">
        <f>FIND("REV",Table_Query_from_m2mdata013[[#This Row],[fdesc]])</f>
        <v>#VALUE!</v>
      </c>
      <c r="K514" s="2" t="e">
        <f>FIND("`REV",Table_Query_from_m2mdata013[[#This Row],[fdescmemo]])</f>
        <v>#VALUE!</v>
      </c>
      <c r="L514" s="2" t="e">
        <f>FIND("`REV",Table_Query_from_m2mdata013[[#This Row],[fdesc]])</f>
        <v>#VALUE!</v>
      </c>
      <c r="M5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4" s="2" t="str">
        <f>IF(Table_Query_from_m2mdata013[[#This Row],[fpartrev]]="NS",Table_Query_from_m2mdata013[[#This Row],[SELECT]],Table_Query_from_m2mdata013[[#This Row],[fpartrev]])</f>
        <v>2</v>
      </c>
      <c r="O514" s="2" t="str">
        <f>CONCATENATE("DMG ",Table_Query_from_m2mdata013[[#This Row],[fpartnoOriginal]])</f>
        <v>DMG PHIL-9898-012-20367-F</v>
      </c>
    </row>
    <row r="515" spans="1:15" x14ac:dyDescent="0.25">
      <c r="A515" t="s">
        <v>2050</v>
      </c>
      <c r="B515" t="s">
        <v>72</v>
      </c>
      <c r="C515">
        <v>20</v>
      </c>
      <c r="D515" t="s">
        <v>87</v>
      </c>
      <c r="E515" t="s">
        <v>215</v>
      </c>
      <c r="F515" t="s">
        <v>72</v>
      </c>
      <c r="G515" t="s">
        <v>216</v>
      </c>
      <c r="H515" t="s">
        <v>214</v>
      </c>
      <c r="I515" s="2" t="e">
        <f>FIND("REV",Table_Query_from_m2mdata013[[#This Row],[fdescmemo]])</f>
        <v>#VALUE!</v>
      </c>
      <c r="J515" s="2" t="e">
        <f>FIND("REV",Table_Query_from_m2mdata013[[#This Row],[fdesc]])</f>
        <v>#VALUE!</v>
      </c>
      <c r="K515" s="2" t="e">
        <f>FIND("`REV",Table_Query_from_m2mdata013[[#This Row],[fdescmemo]])</f>
        <v>#VALUE!</v>
      </c>
      <c r="L515" s="2" t="e">
        <f>FIND("`REV",Table_Query_from_m2mdata013[[#This Row],[fdesc]])</f>
        <v>#VALUE!</v>
      </c>
      <c r="M5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5" s="2" t="str">
        <f>IF(Table_Query_from_m2mdata013[[#This Row],[fpartrev]]="NS",Table_Query_from_m2mdata013[[#This Row],[SELECT]],Table_Query_from_m2mdata013[[#This Row],[fpartrev]])</f>
        <v>2</v>
      </c>
      <c r="O515" s="2" t="str">
        <f>CONCATENATE("DMG ",Table_Query_from_m2mdata013[[#This Row],[fpartnoOriginal]])</f>
        <v>DMG PHIL-9898-012-20367-F</v>
      </c>
    </row>
    <row r="516" spans="1:15" x14ac:dyDescent="0.25">
      <c r="A516" t="s">
        <v>921</v>
      </c>
      <c r="B516" t="s">
        <v>72</v>
      </c>
      <c r="C516">
        <v>20</v>
      </c>
      <c r="D516" t="s">
        <v>87</v>
      </c>
      <c r="E516" t="s">
        <v>215</v>
      </c>
      <c r="F516" t="s">
        <v>72</v>
      </c>
      <c r="G516" t="s">
        <v>216</v>
      </c>
      <c r="H516" t="s">
        <v>214</v>
      </c>
      <c r="I516" s="2" t="e">
        <f>FIND("REV",Table_Query_from_m2mdata013[[#This Row],[fdescmemo]])</f>
        <v>#VALUE!</v>
      </c>
      <c r="J516" s="2" t="e">
        <f>FIND("REV",Table_Query_from_m2mdata013[[#This Row],[fdesc]])</f>
        <v>#VALUE!</v>
      </c>
      <c r="K516" s="2" t="e">
        <f>FIND("`REV",Table_Query_from_m2mdata013[[#This Row],[fdescmemo]])</f>
        <v>#VALUE!</v>
      </c>
      <c r="L516" s="2" t="e">
        <f>FIND("`REV",Table_Query_from_m2mdata013[[#This Row],[fdesc]])</f>
        <v>#VALUE!</v>
      </c>
      <c r="M5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6" s="2" t="str">
        <f>IF(Table_Query_from_m2mdata013[[#This Row],[fpartrev]]="NS",Table_Query_from_m2mdata013[[#This Row],[SELECT]],Table_Query_from_m2mdata013[[#This Row],[fpartrev]])</f>
        <v>2</v>
      </c>
      <c r="O516" s="2" t="str">
        <f>CONCATENATE("DMG ",Table_Query_from_m2mdata013[[#This Row],[fpartnoOriginal]])</f>
        <v>DMG PHIL-9898-012-20367-F</v>
      </c>
    </row>
    <row r="517" spans="1:15" x14ac:dyDescent="0.25">
      <c r="A517" t="s">
        <v>1064</v>
      </c>
      <c r="B517" t="s">
        <v>72</v>
      </c>
      <c r="C517">
        <v>20</v>
      </c>
      <c r="D517" t="s">
        <v>87</v>
      </c>
      <c r="E517" t="s">
        <v>215</v>
      </c>
      <c r="F517" t="s">
        <v>72</v>
      </c>
      <c r="G517" t="s">
        <v>216</v>
      </c>
      <c r="H517" t="s">
        <v>214</v>
      </c>
      <c r="I517" s="2" t="e">
        <f>FIND("REV",Table_Query_from_m2mdata013[[#This Row],[fdescmemo]])</f>
        <v>#VALUE!</v>
      </c>
      <c r="J517" s="2" t="e">
        <f>FIND("REV",Table_Query_from_m2mdata013[[#This Row],[fdesc]])</f>
        <v>#VALUE!</v>
      </c>
      <c r="K517" s="2" t="e">
        <f>FIND("`REV",Table_Query_from_m2mdata013[[#This Row],[fdescmemo]])</f>
        <v>#VALUE!</v>
      </c>
      <c r="L517" s="2" t="e">
        <f>FIND("`REV",Table_Query_from_m2mdata013[[#This Row],[fdesc]])</f>
        <v>#VALUE!</v>
      </c>
      <c r="M5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7" s="2" t="str">
        <f>IF(Table_Query_from_m2mdata013[[#This Row],[fpartrev]]="NS",Table_Query_from_m2mdata013[[#This Row],[SELECT]],Table_Query_from_m2mdata013[[#This Row],[fpartrev]])</f>
        <v>2</v>
      </c>
      <c r="O517" s="2" t="str">
        <f>CONCATENATE("DMG ",Table_Query_from_m2mdata013[[#This Row],[fpartnoOriginal]])</f>
        <v>DMG PHIL-9898-012-20367-F</v>
      </c>
    </row>
    <row r="518" spans="1:15" x14ac:dyDescent="0.25">
      <c r="A518" t="s">
        <v>1065</v>
      </c>
      <c r="B518" t="s">
        <v>72</v>
      </c>
      <c r="C518">
        <v>20</v>
      </c>
      <c r="D518" t="s">
        <v>87</v>
      </c>
      <c r="E518" t="s">
        <v>215</v>
      </c>
      <c r="F518" t="s">
        <v>72</v>
      </c>
      <c r="G518" t="s">
        <v>216</v>
      </c>
      <c r="H518" t="s">
        <v>214</v>
      </c>
      <c r="I518" s="2" t="e">
        <f>FIND("REV",Table_Query_from_m2mdata013[[#This Row],[fdescmemo]])</f>
        <v>#VALUE!</v>
      </c>
      <c r="J518" s="2" t="e">
        <f>FIND("REV",Table_Query_from_m2mdata013[[#This Row],[fdesc]])</f>
        <v>#VALUE!</v>
      </c>
      <c r="K518" s="2" t="e">
        <f>FIND("`REV",Table_Query_from_m2mdata013[[#This Row],[fdescmemo]])</f>
        <v>#VALUE!</v>
      </c>
      <c r="L518" s="2" t="e">
        <f>FIND("`REV",Table_Query_from_m2mdata013[[#This Row],[fdesc]])</f>
        <v>#VALUE!</v>
      </c>
      <c r="M5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8" s="2" t="str">
        <f>IF(Table_Query_from_m2mdata013[[#This Row],[fpartrev]]="NS",Table_Query_from_m2mdata013[[#This Row],[SELECT]],Table_Query_from_m2mdata013[[#This Row],[fpartrev]])</f>
        <v>2</v>
      </c>
      <c r="O518" s="2" t="str">
        <f>CONCATENATE("DMG ",Table_Query_from_m2mdata013[[#This Row],[fpartnoOriginal]])</f>
        <v>DMG PHIL-9898-012-20367-F</v>
      </c>
    </row>
    <row r="519" spans="1:15" x14ac:dyDescent="0.25">
      <c r="A519" t="s">
        <v>1066</v>
      </c>
      <c r="B519" t="s">
        <v>72</v>
      </c>
      <c r="C519">
        <v>20</v>
      </c>
      <c r="D519" t="s">
        <v>87</v>
      </c>
      <c r="E519" t="s">
        <v>215</v>
      </c>
      <c r="F519" t="s">
        <v>72</v>
      </c>
      <c r="G519" t="s">
        <v>216</v>
      </c>
      <c r="H519" t="s">
        <v>214</v>
      </c>
      <c r="I519" s="2" t="e">
        <f>FIND("REV",Table_Query_from_m2mdata013[[#This Row],[fdescmemo]])</f>
        <v>#VALUE!</v>
      </c>
      <c r="J519" s="2" t="e">
        <f>FIND("REV",Table_Query_from_m2mdata013[[#This Row],[fdesc]])</f>
        <v>#VALUE!</v>
      </c>
      <c r="K519" s="2" t="e">
        <f>FIND("`REV",Table_Query_from_m2mdata013[[#This Row],[fdescmemo]])</f>
        <v>#VALUE!</v>
      </c>
      <c r="L519" s="2" t="e">
        <f>FIND("`REV",Table_Query_from_m2mdata013[[#This Row],[fdesc]])</f>
        <v>#VALUE!</v>
      </c>
      <c r="M5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19" s="2" t="str">
        <f>IF(Table_Query_from_m2mdata013[[#This Row],[fpartrev]]="NS",Table_Query_from_m2mdata013[[#This Row],[SELECT]],Table_Query_from_m2mdata013[[#This Row],[fpartrev]])</f>
        <v>2</v>
      </c>
      <c r="O519" s="2" t="str">
        <f>CONCATENATE("DMG ",Table_Query_from_m2mdata013[[#This Row],[fpartnoOriginal]])</f>
        <v>DMG PHIL-9898-012-20367-F</v>
      </c>
    </row>
    <row r="520" spans="1:15" x14ac:dyDescent="0.25">
      <c r="A520" t="s">
        <v>1067</v>
      </c>
      <c r="B520" t="s">
        <v>72</v>
      </c>
      <c r="C520">
        <v>20</v>
      </c>
      <c r="D520" t="s">
        <v>87</v>
      </c>
      <c r="E520" t="s">
        <v>215</v>
      </c>
      <c r="F520" t="s">
        <v>72</v>
      </c>
      <c r="G520" t="s">
        <v>216</v>
      </c>
      <c r="H520" t="s">
        <v>214</v>
      </c>
      <c r="I520" s="2" t="e">
        <f>FIND("REV",Table_Query_from_m2mdata013[[#This Row],[fdescmemo]])</f>
        <v>#VALUE!</v>
      </c>
      <c r="J520" s="2" t="e">
        <f>FIND("REV",Table_Query_from_m2mdata013[[#This Row],[fdesc]])</f>
        <v>#VALUE!</v>
      </c>
      <c r="K520" s="2" t="e">
        <f>FIND("`REV",Table_Query_from_m2mdata013[[#This Row],[fdescmemo]])</f>
        <v>#VALUE!</v>
      </c>
      <c r="L520" s="2" t="e">
        <f>FIND("`REV",Table_Query_from_m2mdata013[[#This Row],[fdesc]])</f>
        <v>#VALUE!</v>
      </c>
      <c r="M5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0" s="2" t="str">
        <f>IF(Table_Query_from_m2mdata013[[#This Row],[fpartrev]]="NS",Table_Query_from_m2mdata013[[#This Row],[SELECT]],Table_Query_from_m2mdata013[[#This Row],[fpartrev]])</f>
        <v>2</v>
      </c>
      <c r="O520" s="2" t="str">
        <f>CONCATENATE("DMG ",Table_Query_from_m2mdata013[[#This Row],[fpartnoOriginal]])</f>
        <v>DMG PHIL-9898-012-20367-F</v>
      </c>
    </row>
    <row r="521" spans="1:15" x14ac:dyDescent="0.25">
      <c r="A521" t="s">
        <v>1673</v>
      </c>
      <c r="B521" t="s">
        <v>72</v>
      </c>
      <c r="C521">
        <v>20</v>
      </c>
      <c r="D521" t="s">
        <v>87</v>
      </c>
      <c r="E521" t="s">
        <v>215</v>
      </c>
      <c r="F521" t="s">
        <v>72</v>
      </c>
      <c r="G521" t="s">
        <v>216</v>
      </c>
      <c r="H521" t="s">
        <v>214</v>
      </c>
      <c r="I521" s="2" t="e">
        <f>FIND("REV",Table_Query_from_m2mdata013[[#This Row],[fdescmemo]])</f>
        <v>#VALUE!</v>
      </c>
      <c r="J521" s="2" t="e">
        <f>FIND("REV",Table_Query_from_m2mdata013[[#This Row],[fdesc]])</f>
        <v>#VALUE!</v>
      </c>
      <c r="K521" s="2" t="e">
        <f>FIND("`REV",Table_Query_from_m2mdata013[[#This Row],[fdescmemo]])</f>
        <v>#VALUE!</v>
      </c>
      <c r="L521" s="2" t="e">
        <f>FIND("`REV",Table_Query_from_m2mdata013[[#This Row],[fdesc]])</f>
        <v>#VALUE!</v>
      </c>
      <c r="M5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1" s="2" t="str">
        <f>IF(Table_Query_from_m2mdata013[[#This Row],[fpartrev]]="NS",Table_Query_from_m2mdata013[[#This Row],[SELECT]],Table_Query_from_m2mdata013[[#This Row],[fpartrev]])</f>
        <v>2</v>
      </c>
      <c r="O521" s="2" t="str">
        <f>CONCATENATE("DMG ",Table_Query_from_m2mdata013[[#This Row],[fpartnoOriginal]])</f>
        <v>DMG PHIL-9898-012-20367-F</v>
      </c>
    </row>
    <row r="522" spans="1:15" x14ac:dyDescent="0.25">
      <c r="A522" t="s">
        <v>1982</v>
      </c>
      <c r="B522" t="s">
        <v>72</v>
      </c>
      <c r="C522">
        <v>20</v>
      </c>
      <c r="D522" t="s">
        <v>87</v>
      </c>
      <c r="E522" t="s">
        <v>215</v>
      </c>
      <c r="F522" t="s">
        <v>72</v>
      </c>
      <c r="G522" t="s">
        <v>216</v>
      </c>
      <c r="H522" t="s">
        <v>214</v>
      </c>
      <c r="I522" s="2" t="e">
        <f>FIND("REV",Table_Query_from_m2mdata013[[#This Row],[fdescmemo]])</f>
        <v>#VALUE!</v>
      </c>
      <c r="J522" s="2" t="e">
        <f>FIND("REV",Table_Query_from_m2mdata013[[#This Row],[fdesc]])</f>
        <v>#VALUE!</v>
      </c>
      <c r="K522" s="2" t="e">
        <f>FIND("`REV",Table_Query_from_m2mdata013[[#This Row],[fdescmemo]])</f>
        <v>#VALUE!</v>
      </c>
      <c r="L522" s="2" t="e">
        <f>FIND("`REV",Table_Query_from_m2mdata013[[#This Row],[fdesc]])</f>
        <v>#VALUE!</v>
      </c>
      <c r="M5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2" s="2" t="str">
        <f>IF(Table_Query_from_m2mdata013[[#This Row],[fpartrev]]="NS",Table_Query_from_m2mdata013[[#This Row],[SELECT]],Table_Query_from_m2mdata013[[#This Row],[fpartrev]])</f>
        <v>2</v>
      </c>
      <c r="O522" s="2" t="str">
        <f>CONCATENATE("DMG ",Table_Query_from_m2mdata013[[#This Row],[fpartnoOriginal]])</f>
        <v>DMG PHIL-9898-012-20367-F</v>
      </c>
    </row>
    <row r="523" spans="1:15" x14ac:dyDescent="0.25">
      <c r="A523" t="s">
        <v>1812</v>
      </c>
      <c r="B523" t="s">
        <v>72</v>
      </c>
      <c r="C523">
        <v>20</v>
      </c>
      <c r="D523" t="s">
        <v>87</v>
      </c>
      <c r="E523" t="s">
        <v>215</v>
      </c>
      <c r="F523" t="s">
        <v>72</v>
      </c>
      <c r="G523" t="s">
        <v>216</v>
      </c>
      <c r="H523" t="s">
        <v>214</v>
      </c>
      <c r="I523" s="2" t="e">
        <f>FIND("REV",Table_Query_from_m2mdata013[[#This Row],[fdescmemo]])</f>
        <v>#VALUE!</v>
      </c>
      <c r="J523" s="2" t="e">
        <f>FIND("REV",Table_Query_from_m2mdata013[[#This Row],[fdesc]])</f>
        <v>#VALUE!</v>
      </c>
      <c r="K523" s="2" t="e">
        <f>FIND("`REV",Table_Query_from_m2mdata013[[#This Row],[fdescmemo]])</f>
        <v>#VALUE!</v>
      </c>
      <c r="L523" s="2" t="e">
        <f>FIND("`REV",Table_Query_from_m2mdata013[[#This Row],[fdesc]])</f>
        <v>#VALUE!</v>
      </c>
      <c r="M5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3" s="2" t="str">
        <f>IF(Table_Query_from_m2mdata013[[#This Row],[fpartrev]]="NS",Table_Query_from_m2mdata013[[#This Row],[SELECT]],Table_Query_from_m2mdata013[[#This Row],[fpartrev]])</f>
        <v>2</v>
      </c>
      <c r="O523" s="2" t="str">
        <f>CONCATENATE("DMG ",Table_Query_from_m2mdata013[[#This Row],[fpartnoOriginal]])</f>
        <v>DMG PHIL-9898-012-20367-F</v>
      </c>
    </row>
    <row r="524" spans="1:15" x14ac:dyDescent="0.25">
      <c r="A524" t="s">
        <v>922</v>
      </c>
      <c r="B524" t="s">
        <v>72</v>
      </c>
      <c r="C524">
        <v>300</v>
      </c>
      <c r="D524" t="s">
        <v>87</v>
      </c>
      <c r="E524" t="s">
        <v>218</v>
      </c>
      <c r="F524" t="s">
        <v>72</v>
      </c>
      <c r="G524" t="s">
        <v>219</v>
      </c>
      <c r="H524" t="s">
        <v>217</v>
      </c>
      <c r="I524" s="2" t="e">
        <f>FIND("REV",Table_Query_from_m2mdata013[[#This Row],[fdescmemo]])</f>
        <v>#VALUE!</v>
      </c>
      <c r="J524" s="2" t="e">
        <f>FIND("REV",Table_Query_from_m2mdata013[[#This Row],[fdesc]])</f>
        <v>#VALUE!</v>
      </c>
      <c r="K524" s="2" t="e">
        <f>FIND("`REV",Table_Query_from_m2mdata013[[#This Row],[fdescmemo]])</f>
        <v>#VALUE!</v>
      </c>
      <c r="L524" s="2" t="e">
        <f>FIND("`REV",Table_Query_from_m2mdata013[[#This Row],[fdesc]])</f>
        <v>#VALUE!</v>
      </c>
      <c r="M5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4" s="2" t="str">
        <f>IF(Table_Query_from_m2mdata013[[#This Row],[fpartrev]]="NS",Table_Query_from_m2mdata013[[#This Row],[SELECT]],Table_Query_from_m2mdata013[[#This Row],[fpartrev]])</f>
        <v>2</v>
      </c>
      <c r="O524" s="2" t="str">
        <f>CONCATENATE("DMG ",Table_Query_from_m2mdata013[[#This Row],[fpartnoOriginal]])</f>
        <v>DMG PHIL-9898-012-20367-LB-F</v>
      </c>
    </row>
    <row r="525" spans="1:15" x14ac:dyDescent="0.25">
      <c r="A525" t="s">
        <v>923</v>
      </c>
      <c r="B525" t="s">
        <v>72</v>
      </c>
      <c r="C525">
        <v>300</v>
      </c>
      <c r="D525" t="s">
        <v>87</v>
      </c>
      <c r="E525" t="s">
        <v>218</v>
      </c>
      <c r="F525" t="s">
        <v>72</v>
      </c>
      <c r="G525" t="s">
        <v>219</v>
      </c>
      <c r="H525" t="s">
        <v>217</v>
      </c>
      <c r="I525" s="2" t="e">
        <f>FIND("REV",Table_Query_from_m2mdata013[[#This Row],[fdescmemo]])</f>
        <v>#VALUE!</v>
      </c>
      <c r="J525" s="2" t="e">
        <f>FIND("REV",Table_Query_from_m2mdata013[[#This Row],[fdesc]])</f>
        <v>#VALUE!</v>
      </c>
      <c r="K525" s="2" t="e">
        <f>FIND("`REV",Table_Query_from_m2mdata013[[#This Row],[fdescmemo]])</f>
        <v>#VALUE!</v>
      </c>
      <c r="L525" s="2" t="e">
        <f>FIND("`REV",Table_Query_from_m2mdata013[[#This Row],[fdesc]])</f>
        <v>#VALUE!</v>
      </c>
      <c r="M5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5" s="2" t="str">
        <f>IF(Table_Query_from_m2mdata013[[#This Row],[fpartrev]]="NS",Table_Query_from_m2mdata013[[#This Row],[SELECT]],Table_Query_from_m2mdata013[[#This Row],[fpartrev]])</f>
        <v>2</v>
      </c>
      <c r="O525" s="2" t="str">
        <f>CONCATENATE("DMG ",Table_Query_from_m2mdata013[[#This Row],[fpartnoOriginal]])</f>
        <v>DMG PHIL-9898-012-20367-LB-F</v>
      </c>
    </row>
    <row r="526" spans="1:15" x14ac:dyDescent="0.25">
      <c r="A526" t="s">
        <v>1068</v>
      </c>
      <c r="B526" t="s">
        <v>72</v>
      </c>
      <c r="C526">
        <v>300</v>
      </c>
      <c r="D526" t="s">
        <v>87</v>
      </c>
      <c r="E526" t="s">
        <v>218</v>
      </c>
      <c r="F526" t="s">
        <v>72</v>
      </c>
      <c r="G526" t="s">
        <v>219</v>
      </c>
      <c r="H526" t="s">
        <v>217</v>
      </c>
      <c r="I526" s="2" t="e">
        <f>FIND("REV",Table_Query_from_m2mdata013[[#This Row],[fdescmemo]])</f>
        <v>#VALUE!</v>
      </c>
      <c r="J526" s="2" t="e">
        <f>FIND("REV",Table_Query_from_m2mdata013[[#This Row],[fdesc]])</f>
        <v>#VALUE!</v>
      </c>
      <c r="K526" s="2" t="e">
        <f>FIND("`REV",Table_Query_from_m2mdata013[[#This Row],[fdescmemo]])</f>
        <v>#VALUE!</v>
      </c>
      <c r="L526" s="2" t="e">
        <f>FIND("`REV",Table_Query_from_m2mdata013[[#This Row],[fdesc]])</f>
        <v>#VALUE!</v>
      </c>
      <c r="M5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6" s="2" t="str">
        <f>IF(Table_Query_from_m2mdata013[[#This Row],[fpartrev]]="NS",Table_Query_from_m2mdata013[[#This Row],[SELECT]],Table_Query_from_m2mdata013[[#This Row],[fpartrev]])</f>
        <v>2</v>
      </c>
      <c r="O526" s="2" t="str">
        <f>CONCATENATE("DMG ",Table_Query_from_m2mdata013[[#This Row],[fpartnoOriginal]])</f>
        <v>DMG PHIL-9898-012-20367-LB-F</v>
      </c>
    </row>
    <row r="527" spans="1:15" x14ac:dyDescent="0.25">
      <c r="A527" t="s">
        <v>1069</v>
      </c>
      <c r="B527" t="s">
        <v>72</v>
      </c>
      <c r="C527">
        <v>300</v>
      </c>
      <c r="D527" t="s">
        <v>87</v>
      </c>
      <c r="E527" t="s">
        <v>218</v>
      </c>
      <c r="F527" t="s">
        <v>72</v>
      </c>
      <c r="G527" t="s">
        <v>219</v>
      </c>
      <c r="H527" t="s">
        <v>217</v>
      </c>
      <c r="I527" s="2" t="e">
        <f>FIND("REV",Table_Query_from_m2mdata013[[#This Row],[fdescmemo]])</f>
        <v>#VALUE!</v>
      </c>
      <c r="J527" s="2" t="e">
        <f>FIND("REV",Table_Query_from_m2mdata013[[#This Row],[fdesc]])</f>
        <v>#VALUE!</v>
      </c>
      <c r="K527" s="2" t="e">
        <f>FIND("`REV",Table_Query_from_m2mdata013[[#This Row],[fdescmemo]])</f>
        <v>#VALUE!</v>
      </c>
      <c r="L527" s="2" t="e">
        <f>FIND("`REV",Table_Query_from_m2mdata013[[#This Row],[fdesc]])</f>
        <v>#VALUE!</v>
      </c>
      <c r="M5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7" s="2" t="str">
        <f>IF(Table_Query_from_m2mdata013[[#This Row],[fpartrev]]="NS",Table_Query_from_m2mdata013[[#This Row],[SELECT]],Table_Query_from_m2mdata013[[#This Row],[fpartrev]])</f>
        <v>2</v>
      </c>
      <c r="O527" s="2" t="str">
        <f>CONCATENATE("DMG ",Table_Query_from_m2mdata013[[#This Row],[fpartnoOriginal]])</f>
        <v>DMG PHIL-9898-012-20367-LB-F</v>
      </c>
    </row>
    <row r="528" spans="1:15" x14ac:dyDescent="0.25">
      <c r="A528" t="s">
        <v>1070</v>
      </c>
      <c r="B528" t="s">
        <v>72</v>
      </c>
      <c r="C528">
        <v>300</v>
      </c>
      <c r="D528" t="s">
        <v>87</v>
      </c>
      <c r="E528" t="s">
        <v>218</v>
      </c>
      <c r="F528" t="s">
        <v>72</v>
      </c>
      <c r="G528" t="s">
        <v>219</v>
      </c>
      <c r="H528" t="s">
        <v>217</v>
      </c>
      <c r="I528" s="2" t="e">
        <f>FIND("REV",Table_Query_from_m2mdata013[[#This Row],[fdescmemo]])</f>
        <v>#VALUE!</v>
      </c>
      <c r="J528" s="2" t="e">
        <f>FIND("REV",Table_Query_from_m2mdata013[[#This Row],[fdesc]])</f>
        <v>#VALUE!</v>
      </c>
      <c r="K528" s="2" t="e">
        <f>FIND("`REV",Table_Query_from_m2mdata013[[#This Row],[fdescmemo]])</f>
        <v>#VALUE!</v>
      </c>
      <c r="L528" s="2" t="e">
        <f>FIND("`REV",Table_Query_from_m2mdata013[[#This Row],[fdesc]])</f>
        <v>#VALUE!</v>
      </c>
      <c r="M5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8" s="2" t="str">
        <f>IF(Table_Query_from_m2mdata013[[#This Row],[fpartrev]]="NS",Table_Query_from_m2mdata013[[#This Row],[SELECT]],Table_Query_from_m2mdata013[[#This Row],[fpartrev]])</f>
        <v>2</v>
      </c>
      <c r="O528" s="2" t="str">
        <f>CONCATENATE("DMG ",Table_Query_from_m2mdata013[[#This Row],[fpartnoOriginal]])</f>
        <v>DMG PHIL-9898-012-20367-LB-F</v>
      </c>
    </row>
    <row r="529" spans="1:15" x14ac:dyDescent="0.25">
      <c r="A529" t="s">
        <v>1071</v>
      </c>
      <c r="B529" t="s">
        <v>72</v>
      </c>
      <c r="C529">
        <v>300</v>
      </c>
      <c r="D529" t="s">
        <v>87</v>
      </c>
      <c r="E529" t="s">
        <v>218</v>
      </c>
      <c r="F529" t="s">
        <v>72</v>
      </c>
      <c r="G529" t="s">
        <v>219</v>
      </c>
      <c r="H529" t="s">
        <v>217</v>
      </c>
      <c r="I529" s="2" t="e">
        <f>FIND("REV",Table_Query_from_m2mdata013[[#This Row],[fdescmemo]])</f>
        <v>#VALUE!</v>
      </c>
      <c r="J529" s="2" t="e">
        <f>FIND("REV",Table_Query_from_m2mdata013[[#This Row],[fdesc]])</f>
        <v>#VALUE!</v>
      </c>
      <c r="K529" s="2" t="e">
        <f>FIND("`REV",Table_Query_from_m2mdata013[[#This Row],[fdescmemo]])</f>
        <v>#VALUE!</v>
      </c>
      <c r="L529" s="2" t="e">
        <f>FIND("`REV",Table_Query_from_m2mdata013[[#This Row],[fdesc]])</f>
        <v>#VALUE!</v>
      </c>
      <c r="M5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29" s="2" t="str">
        <f>IF(Table_Query_from_m2mdata013[[#This Row],[fpartrev]]="NS",Table_Query_from_m2mdata013[[#This Row],[SELECT]],Table_Query_from_m2mdata013[[#This Row],[fpartrev]])</f>
        <v>2</v>
      </c>
      <c r="O529" s="2" t="str">
        <f>CONCATENATE("DMG ",Table_Query_from_m2mdata013[[#This Row],[fpartnoOriginal]])</f>
        <v>DMG PHIL-9898-012-20367-LB-F</v>
      </c>
    </row>
    <row r="530" spans="1:15" x14ac:dyDescent="0.25">
      <c r="A530" t="s">
        <v>2051</v>
      </c>
      <c r="B530" t="s">
        <v>72</v>
      </c>
      <c r="C530">
        <v>300</v>
      </c>
      <c r="D530" t="s">
        <v>87</v>
      </c>
      <c r="E530" t="s">
        <v>218</v>
      </c>
      <c r="F530" t="s">
        <v>72</v>
      </c>
      <c r="G530" t="s">
        <v>219</v>
      </c>
      <c r="H530" t="s">
        <v>217</v>
      </c>
      <c r="I530" s="2" t="e">
        <f>FIND("REV",Table_Query_from_m2mdata013[[#This Row],[fdescmemo]])</f>
        <v>#VALUE!</v>
      </c>
      <c r="J530" s="2" t="e">
        <f>FIND("REV",Table_Query_from_m2mdata013[[#This Row],[fdesc]])</f>
        <v>#VALUE!</v>
      </c>
      <c r="K530" s="2" t="e">
        <f>FIND("`REV",Table_Query_from_m2mdata013[[#This Row],[fdescmemo]])</f>
        <v>#VALUE!</v>
      </c>
      <c r="L530" s="2" t="e">
        <f>FIND("`REV",Table_Query_from_m2mdata013[[#This Row],[fdesc]])</f>
        <v>#VALUE!</v>
      </c>
      <c r="M5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0" s="2" t="str">
        <f>IF(Table_Query_from_m2mdata013[[#This Row],[fpartrev]]="NS",Table_Query_from_m2mdata013[[#This Row],[SELECT]],Table_Query_from_m2mdata013[[#This Row],[fpartrev]])</f>
        <v>2</v>
      </c>
      <c r="O530" s="2" t="str">
        <f>CONCATENATE("DMG ",Table_Query_from_m2mdata013[[#This Row],[fpartnoOriginal]])</f>
        <v>DMG PHIL-9898-012-20367-LB-F</v>
      </c>
    </row>
    <row r="531" spans="1:15" x14ac:dyDescent="0.25">
      <c r="A531" t="s">
        <v>1813</v>
      </c>
      <c r="B531" t="s">
        <v>72</v>
      </c>
      <c r="C531">
        <v>300</v>
      </c>
      <c r="D531" t="s">
        <v>87</v>
      </c>
      <c r="E531" t="s">
        <v>218</v>
      </c>
      <c r="F531" t="s">
        <v>72</v>
      </c>
      <c r="G531" t="s">
        <v>219</v>
      </c>
      <c r="H531" t="s">
        <v>217</v>
      </c>
      <c r="I531" s="2" t="e">
        <f>FIND("REV",Table_Query_from_m2mdata013[[#This Row],[fdescmemo]])</f>
        <v>#VALUE!</v>
      </c>
      <c r="J531" s="2" t="e">
        <f>FIND("REV",Table_Query_from_m2mdata013[[#This Row],[fdesc]])</f>
        <v>#VALUE!</v>
      </c>
      <c r="K531" s="2" t="e">
        <f>FIND("`REV",Table_Query_from_m2mdata013[[#This Row],[fdescmemo]])</f>
        <v>#VALUE!</v>
      </c>
      <c r="L531" s="2" t="e">
        <f>FIND("`REV",Table_Query_from_m2mdata013[[#This Row],[fdesc]])</f>
        <v>#VALUE!</v>
      </c>
      <c r="M5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1" s="2" t="str">
        <f>IF(Table_Query_from_m2mdata013[[#This Row],[fpartrev]]="NS",Table_Query_from_m2mdata013[[#This Row],[SELECT]],Table_Query_from_m2mdata013[[#This Row],[fpartrev]])</f>
        <v>2</v>
      </c>
      <c r="O531" s="2" t="str">
        <f>CONCATENATE("DMG ",Table_Query_from_m2mdata013[[#This Row],[fpartnoOriginal]])</f>
        <v>DMG PHIL-9898-012-20367-LB-F</v>
      </c>
    </row>
    <row r="532" spans="1:15" x14ac:dyDescent="0.25">
      <c r="A532" t="s">
        <v>2429</v>
      </c>
      <c r="B532" t="s">
        <v>72</v>
      </c>
      <c r="C532">
        <v>300</v>
      </c>
      <c r="D532" t="s">
        <v>87</v>
      </c>
      <c r="E532" t="s">
        <v>218</v>
      </c>
      <c r="F532" t="s">
        <v>72</v>
      </c>
      <c r="G532" t="s">
        <v>219</v>
      </c>
      <c r="H532" t="s">
        <v>217</v>
      </c>
      <c r="I532" s="2" t="e">
        <f>FIND("REV",Table_Query_from_m2mdata013[[#This Row],[fdescmemo]])</f>
        <v>#VALUE!</v>
      </c>
      <c r="J532" s="2" t="e">
        <f>FIND("REV",Table_Query_from_m2mdata013[[#This Row],[fdesc]])</f>
        <v>#VALUE!</v>
      </c>
      <c r="K532" s="2" t="e">
        <f>FIND("`REV",Table_Query_from_m2mdata013[[#This Row],[fdescmemo]])</f>
        <v>#VALUE!</v>
      </c>
      <c r="L532" s="2" t="e">
        <f>FIND("`REV",Table_Query_from_m2mdata013[[#This Row],[fdesc]])</f>
        <v>#VALUE!</v>
      </c>
      <c r="M5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2" s="2" t="str">
        <f>IF(Table_Query_from_m2mdata013[[#This Row],[fpartrev]]="NS",Table_Query_from_m2mdata013[[#This Row],[SELECT]],Table_Query_from_m2mdata013[[#This Row],[fpartrev]])</f>
        <v>2</v>
      </c>
      <c r="O532" s="2" t="str">
        <f>CONCATENATE("DMG ",Table_Query_from_m2mdata013[[#This Row],[fpartnoOriginal]])</f>
        <v>DMG PHIL-9898-012-20367-LB-F</v>
      </c>
    </row>
    <row r="533" spans="1:15" x14ac:dyDescent="0.25">
      <c r="A533" t="s">
        <v>2052</v>
      </c>
      <c r="B533" t="s">
        <v>72</v>
      </c>
      <c r="C533">
        <v>300</v>
      </c>
      <c r="D533" t="s">
        <v>87</v>
      </c>
      <c r="E533" t="s">
        <v>218</v>
      </c>
      <c r="F533" t="s">
        <v>72</v>
      </c>
      <c r="G533" t="s">
        <v>219</v>
      </c>
      <c r="H533" t="s">
        <v>217</v>
      </c>
      <c r="I533" s="2" t="e">
        <f>FIND("REV",Table_Query_from_m2mdata013[[#This Row],[fdescmemo]])</f>
        <v>#VALUE!</v>
      </c>
      <c r="J533" s="2" t="e">
        <f>FIND("REV",Table_Query_from_m2mdata013[[#This Row],[fdesc]])</f>
        <v>#VALUE!</v>
      </c>
      <c r="K533" s="2" t="e">
        <f>FIND("`REV",Table_Query_from_m2mdata013[[#This Row],[fdescmemo]])</f>
        <v>#VALUE!</v>
      </c>
      <c r="L533" s="2" t="e">
        <f>FIND("`REV",Table_Query_from_m2mdata013[[#This Row],[fdesc]])</f>
        <v>#VALUE!</v>
      </c>
      <c r="M5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3" s="2" t="str">
        <f>IF(Table_Query_from_m2mdata013[[#This Row],[fpartrev]]="NS",Table_Query_from_m2mdata013[[#This Row],[SELECT]],Table_Query_from_m2mdata013[[#This Row],[fpartrev]])</f>
        <v>2</v>
      </c>
      <c r="O533" s="2" t="str">
        <f>CONCATENATE("DMG ",Table_Query_from_m2mdata013[[#This Row],[fpartnoOriginal]])</f>
        <v>DMG PHIL-9898-012-20367-LB-F</v>
      </c>
    </row>
    <row r="534" spans="1:15" x14ac:dyDescent="0.25">
      <c r="A534" t="s">
        <v>1814</v>
      </c>
      <c r="B534" t="s">
        <v>72</v>
      </c>
      <c r="C534">
        <v>300</v>
      </c>
      <c r="D534" t="s">
        <v>87</v>
      </c>
      <c r="E534" t="s">
        <v>218</v>
      </c>
      <c r="F534" t="s">
        <v>72</v>
      </c>
      <c r="G534" t="s">
        <v>219</v>
      </c>
      <c r="H534" t="s">
        <v>217</v>
      </c>
      <c r="I534" s="2" t="e">
        <f>FIND("REV",Table_Query_from_m2mdata013[[#This Row],[fdescmemo]])</f>
        <v>#VALUE!</v>
      </c>
      <c r="J534" s="2" t="e">
        <f>FIND("REV",Table_Query_from_m2mdata013[[#This Row],[fdesc]])</f>
        <v>#VALUE!</v>
      </c>
      <c r="K534" s="2" t="e">
        <f>FIND("`REV",Table_Query_from_m2mdata013[[#This Row],[fdescmemo]])</f>
        <v>#VALUE!</v>
      </c>
      <c r="L534" s="2" t="e">
        <f>FIND("`REV",Table_Query_from_m2mdata013[[#This Row],[fdesc]])</f>
        <v>#VALUE!</v>
      </c>
      <c r="M5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4" s="2" t="str">
        <f>IF(Table_Query_from_m2mdata013[[#This Row],[fpartrev]]="NS",Table_Query_from_m2mdata013[[#This Row],[SELECT]],Table_Query_from_m2mdata013[[#This Row],[fpartrev]])</f>
        <v>2</v>
      </c>
      <c r="O534" s="2" t="str">
        <f>CONCATENATE("DMG ",Table_Query_from_m2mdata013[[#This Row],[fpartnoOriginal]])</f>
        <v>DMG PHIL-9898-012-20367-LB-F</v>
      </c>
    </row>
    <row r="535" spans="1:15" x14ac:dyDescent="0.25">
      <c r="A535" t="s">
        <v>1169</v>
      </c>
      <c r="B535" t="s">
        <v>72</v>
      </c>
      <c r="C535">
        <v>40</v>
      </c>
      <c r="D535" t="s">
        <v>87</v>
      </c>
      <c r="E535" t="s">
        <v>221</v>
      </c>
      <c r="F535" t="s">
        <v>72</v>
      </c>
      <c r="G535" t="s">
        <v>222</v>
      </c>
      <c r="H535" t="s">
        <v>220</v>
      </c>
      <c r="I535" s="2" t="e">
        <f>FIND("REV",Table_Query_from_m2mdata013[[#This Row],[fdescmemo]])</f>
        <v>#VALUE!</v>
      </c>
      <c r="J535" s="2" t="e">
        <f>FIND("REV",Table_Query_from_m2mdata013[[#This Row],[fdesc]])</f>
        <v>#VALUE!</v>
      </c>
      <c r="K535" s="2" t="e">
        <f>FIND("`REV",Table_Query_from_m2mdata013[[#This Row],[fdescmemo]])</f>
        <v>#VALUE!</v>
      </c>
      <c r="L535" s="2" t="e">
        <f>FIND("`REV",Table_Query_from_m2mdata013[[#This Row],[fdesc]])</f>
        <v>#VALUE!</v>
      </c>
      <c r="M5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5" s="2" t="str">
        <f>IF(Table_Query_from_m2mdata013[[#This Row],[fpartrev]]="NS",Table_Query_from_m2mdata013[[#This Row],[SELECT]],Table_Query_from_m2mdata013[[#This Row],[fpartrev]])</f>
        <v>2</v>
      </c>
      <c r="O535" s="2" t="str">
        <f>CONCATENATE("DMG ",Table_Query_from_m2mdata013[[#This Row],[fpartnoOriginal]])</f>
        <v>DMG PHIL-9898-012-20367-SB-F</v>
      </c>
    </row>
    <row r="536" spans="1:15" x14ac:dyDescent="0.25">
      <c r="A536" t="s">
        <v>1170</v>
      </c>
      <c r="B536" t="s">
        <v>72</v>
      </c>
      <c r="C536">
        <v>40</v>
      </c>
      <c r="D536" t="s">
        <v>87</v>
      </c>
      <c r="E536" t="s">
        <v>221</v>
      </c>
      <c r="F536" t="s">
        <v>72</v>
      </c>
      <c r="G536" t="s">
        <v>222</v>
      </c>
      <c r="H536" t="s">
        <v>220</v>
      </c>
      <c r="I536" s="2" t="e">
        <f>FIND("REV",Table_Query_from_m2mdata013[[#This Row],[fdescmemo]])</f>
        <v>#VALUE!</v>
      </c>
      <c r="J536" s="2" t="e">
        <f>FIND("REV",Table_Query_from_m2mdata013[[#This Row],[fdesc]])</f>
        <v>#VALUE!</v>
      </c>
      <c r="K536" s="2" t="e">
        <f>FIND("`REV",Table_Query_from_m2mdata013[[#This Row],[fdescmemo]])</f>
        <v>#VALUE!</v>
      </c>
      <c r="L536" s="2" t="e">
        <f>FIND("`REV",Table_Query_from_m2mdata013[[#This Row],[fdesc]])</f>
        <v>#VALUE!</v>
      </c>
      <c r="M5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6" s="2" t="str">
        <f>IF(Table_Query_from_m2mdata013[[#This Row],[fpartrev]]="NS",Table_Query_from_m2mdata013[[#This Row],[SELECT]],Table_Query_from_m2mdata013[[#This Row],[fpartrev]])</f>
        <v>2</v>
      </c>
      <c r="O536" s="2" t="str">
        <f>CONCATENATE("DMG ",Table_Query_from_m2mdata013[[#This Row],[fpartnoOriginal]])</f>
        <v>DMG PHIL-9898-012-20367-SB-F</v>
      </c>
    </row>
    <row r="537" spans="1:15" x14ac:dyDescent="0.25">
      <c r="A537" t="s">
        <v>1298</v>
      </c>
      <c r="B537" t="s">
        <v>72</v>
      </c>
      <c r="C537">
        <v>40</v>
      </c>
      <c r="D537" t="s">
        <v>87</v>
      </c>
      <c r="E537" t="s">
        <v>221</v>
      </c>
      <c r="F537" t="s">
        <v>72</v>
      </c>
      <c r="G537" t="s">
        <v>222</v>
      </c>
      <c r="H537" t="s">
        <v>220</v>
      </c>
      <c r="I537" s="2" t="e">
        <f>FIND("REV",Table_Query_from_m2mdata013[[#This Row],[fdescmemo]])</f>
        <v>#VALUE!</v>
      </c>
      <c r="J537" s="2" t="e">
        <f>FIND("REV",Table_Query_from_m2mdata013[[#This Row],[fdesc]])</f>
        <v>#VALUE!</v>
      </c>
      <c r="K537" s="2" t="e">
        <f>FIND("`REV",Table_Query_from_m2mdata013[[#This Row],[fdescmemo]])</f>
        <v>#VALUE!</v>
      </c>
      <c r="L537" s="2" t="e">
        <f>FIND("`REV",Table_Query_from_m2mdata013[[#This Row],[fdesc]])</f>
        <v>#VALUE!</v>
      </c>
      <c r="M5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7" s="2" t="str">
        <f>IF(Table_Query_from_m2mdata013[[#This Row],[fpartrev]]="NS",Table_Query_from_m2mdata013[[#This Row],[SELECT]],Table_Query_from_m2mdata013[[#This Row],[fpartrev]])</f>
        <v>2</v>
      </c>
      <c r="O537" s="2" t="str">
        <f>CONCATENATE("DMG ",Table_Query_from_m2mdata013[[#This Row],[fpartnoOriginal]])</f>
        <v>DMG PHIL-9898-012-20367-SB-F</v>
      </c>
    </row>
    <row r="538" spans="1:15" x14ac:dyDescent="0.25">
      <c r="A538" t="s">
        <v>1674</v>
      </c>
      <c r="B538" t="s">
        <v>72</v>
      </c>
      <c r="C538">
        <v>40</v>
      </c>
      <c r="D538" t="s">
        <v>87</v>
      </c>
      <c r="E538" t="s">
        <v>221</v>
      </c>
      <c r="F538" t="s">
        <v>72</v>
      </c>
      <c r="G538" t="s">
        <v>222</v>
      </c>
      <c r="H538" t="s">
        <v>220</v>
      </c>
      <c r="I538" s="2" t="e">
        <f>FIND("REV",Table_Query_from_m2mdata013[[#This Row],[fdescmemo]])</f>
        <v>#VALUE!</v>
      </c>
      <c r="J538" s="2" t="e">
        <f>FIND("REV",Table_Query_from_m2mdata013[[#This Row],[fdesc]])</f>
        <v>#VALUE!</v>
      </c>
      <c r="K538" s="2" t="e">
        <f>FIND("`REV",Table_Query_from_m2mdata013[[#This Row],[fdescmemo]])</f>
        <v>#VALUE!</v>
      </c>
      <c r="L538" s="2" t="e">
        <f>FIND("`REV",Table_Query_from_m2mdata013[[#This Row],[fdesc]])</f>
        <v>#VALUE!</v>
      </c>
      <c r="M5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8" s="2" t="str">
        <f>IF(Table_Query_from_m2mdata013[[#This Row],[fpartrev]]="NS",Table_Query_from_m2mdata013[[#This Row],[SELECT]],Table_Query_from_m2mdata013[[#This Row],[fpartrev]])</f>
        <v>2</v>
      </c>
      <c r="O538" s="2" t="str">
        <f>CONCATENATE("DMG ",Table_Query_from_m2mdata013[[#This Row],[fpartnoOriginal]])</f>
        <v>DMG PHIL-9898-012-20367-SB-F</v>
      </c>
    </row>
    <row r="539" spans="1:15" x14ac:dyDescent="0.25">
      <c r="A539" t="s">
        <v>2251</v>
      </c>
      <c r="B539" t="s">
        <v>72</v>
      </c>
      <c r="C539">
        <v>40</v>
      </c>
      <c r="D539" t="s">
        <v>87</v>
      </c>
      <c r="E539" t="s">
        <v>221</v>
      </c>
      <c r="F539" t="s">
        <v>72</v>
      </c>
      <c r="G539" t="s">
        <v>222</v>
      </c>
      <c r="H539" t="s">
        <v>220</v>
      </c>
      <c r="I539" s="2" t="e">
        <f>FIND("REV",Table_Query_from_m2mdata013[[#This Row],[fdescmemo]])</f>
        <v>#VALUE!</v>
      </c>
      <c r="J539" s="2" t="e">
        <f>FIND("REV",Table_Query_from_m2mdata013[[#This Row],[fdesc]])</f>
        <v>#VALUE!</v>
      </c>
      <c r="K539" s="2" t="e">
        <f>FIND("`REV",Table_Query_from_m2mdata013[[#This Row],[fdescmemo]])</f>
        <v>#VALUE!</v>
      </c>
      <c r="L539" s="2" t="e">
        <f>FIND("`REV",Table_Query_from_m2mdata013[[#This Row],[fdesc]])</f>
        <v>#VALUE!</v>
      </c>
      <c r="M5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39" s="2" t="str">
        <f>IF(Table_Query_from_m2mdata013[[#This Row],[fpartrev]]="NS",Table_Query_from_m2mdata013[[#This Row],[SELECT]],Table_Query_from_m2mdata013[[#This Row],[fpartrev]])</f>
        <v>2</v>
      </c>
      <c r="O539" s="2" t="str">
        <f>CONCATENATE("DMG ",Table_Query_from_m2mdata013[[#This Row],[fpartnoOriginal]])</f>
        <v>DMG PHIL-9898-012-20367-SB-F</v>
      </c>
    </row>
    <row r="540" spans="1:15" x14ac:dyDescent="0.25">
      <c r="A540" t="s">
        <v>1555</v>
      </c>
      <c r="B540" t="s">
        <v>72</v>
      </c>
      <c r="C540">
        <v>40</v>
      </c>
      <c r="D540" t="s">
        <v>87</v>
      </c>
      <c r="E540" t="s">
        <v>221</v>
      </c>
      <c r="F540" t="s">
        <v>72</v>
      </c>
      <c r="G540" t="s">
        <v>222</v>
      </c>
      <c r="H540" t="s">
        <v>220</v>
      </c>
      <c r="I540" s="2" t="e">
        <f>FIND("REV",Table_Query_from_m2mdata013[[#This Row],[fdescmemo]])</f>
        <v>#VALUE!</v>
      </c>
      <c r="J540" s="2" t="e">
        <f>FIND("REV",Table_Query_from_m2mdata013[[#This Row],[fdesc]])</f>
        <v>#VALUE!</v>
      </c>
      <c r="K540" s="2" t="e">
        <f>FIND("`REV",Table_Query_from_m2mdata013[[#This Row],[fdescmemo]])</f>
        <v>#VALUE!</v>
      </c>
      <c r="L540" s="2" t="e">
        <f>FIND("`REV",Table_Query_from_m2mdata013[[#This Row],[fdesc]])</f>
        <v>#VALUE!</v>
      </c>
      <c r="M5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0" s="2" t="str">
        <f>IF(Table_Query_from_m2mdata013[[#This Row],[fpartrev]]="NS",Table_Query_from_m2mdata013[[#This Row],[SELECT]],Table_Query_from_m2mdata013[[#This Row],[fpartrev]])</f>
        <v>2</v>
      </c>
      <c r="O540" s="2" t="str">
        <f>CONCATENATE("DMG ",Table_Query_from_m2mdata013[[#This Row],[fpartnoOriginal]])</f>
        <v>DMG PHIL-9898-012-20367-SB-F</v>
      </c>
    </row>
    <row r="541" spans="1:15" x14ac:dyDescent="0.25">
      <c r="A541" t="s">
        <v>1556</v>
      </c>
      <c r="B541" t="s">
        <v>72</v>
      </c>
      <c r="C541">
        <v>40</v>
      </c>
      <c r="D541" t="s">
        <v>87</v>
      </c>
      <c r="E541" t="s">
        <v>221</v>
      </c>
      <c r="F541" t="s">
        <v>72</v>
      </c>
      <c r="G541" t="s">
        <v>222</v>
      </c>
      <c r="H541" t="s">
        <v>220</v>
      </c>
      <c r="I541" s="2" t="e">
        <f>FIND("REV",Table_Query_from_m2mdata013[[#This Row],[fdescmemo]])</f>
        <v>#VALUE!</v>
      </c>
      <c r="J541" s="2" t="e">
        <f>FIND("REV",Table_Query_from_m2mdata013[[#This Row],[fdesc]])</f>
        <v>#VALUE!</v>
      </c>
      <c r="K541" s="2" t="e">
        <f>FIND("`REV",Table_Query_from_m2mdata013[[#This Row],[fdescmemo]])</f>
        <v>#VALUE!</v>
      </c>
      <c r="L541" s="2" t="e">
        <f>FIND("`REV",Table_Query_from_m2mdata013[[#This Row],[fdesc]])</f>
        <v>#VALUE!</v>
      </c>
      <c r="M5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1" s="2" t="str">
        <f>IF(Table_Query_from_m2mdata013[[#This Row],[fpartrev]]="NS",Table_Query_from_m2mdata013[[#This Row],[SELECT]],Table_Query_from_m2mdata013[[#This Row],[fpartrev]])</f>
        <v>2</v>
      </c>
      <c r="O541" s="2" t="str">
        <f>CONCATENATE("DMG ",Table_Query_from_m2mdata013[[#This Row],[fpartnoOriginal]])</f>
        <v>DMG PHIL-9898-012-20367-SB-F</v>
      </c>
    </row>
    <row r="542" spans="1:15" x14ac:dyDescent="0.25">
      <c r="A542" t="s">
        <v>1815</v>
      </c>
      <c r="B542" t="s">
        <v>72</v>
      </c>
      <c r="C542">
        <v>40</v>
      </c>
      <c r="D542" t="s">
        <v>87</v>
      </c>
      <c r="E542" t="s">
        <v>221</v>
      </c>
      <c r="F542" t="s">
        <v>72</v>
      </c>
      <c r="G542" t="s">
        <v>222</v>
      </c>
      <c r="H542" t="s">
        <v>220</v>
      </c>
      <c r="I542" s="2" t="e">
        <f>FIND("REV",Table_Query_from_m2mdata013[[#This Row],[fdescmemo]])</f>
        <v>#VALUE!</v>
      </c>
      <c r="J542" s="2" t="e">
        <f>FIND("REV",Table_Query_from_m2mdata013[[#This Row],[fdesc]])</f>
        <v>#VALUE!</v>
      </c>
      <c r="K542" s="2" t="e">
        <f>FIND("`REV",Table_Query_from_m2mdata013[[#This Row],[fdescmemo]])</f>
        <v>#VALUE!</v>
      </c>
      <c r="L542" s="2" t="e">
        <f>FIND("`REV",Table_Query_from_m2mdata013[[#This Row],[fdesc]])</f>
        <v>#VALUE!</v>
      </c>
      <c r="M5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2" s="2" t="str">
        <f>IF(Table_Query_from_m2mdata013[[#This Row],[fpartrev]]="NS",Table_Query_from_m2mdata013[[#This Row],[SELECT]],Table_Query_from_m2mdata013[[#This Row],[fpartrev]])</f>
        <v>2</v>
      </c>
      <c r="O542" s="2" t="str">
        <f>CONCATENATE("DMG ",Table_Query_from_m2mdata013[[#This Row],[fpartnoOriginal]])</f>
        <v>DMG PHIL-9898-012-20367-SB-F</v>
      </c>
    </row>
    <row r="543" spans="1:15" x14ac:dyDescent="0.25">
      <c r="A543" t="s">
        <v>1816</v>
      </c>
      <c r="B543" t="s">
        <v>72</v>
      </c>
      <c r="C543">
        <v>40</v>
      </c>
      <c r="D543" t="s">
        <v>87</v>
      </c>
      <c r="E543" t="s">
        <v>221</v>
      </c>
      <c r="F543" t="s">
        <v>72</v>
      </c>
      <c r="G543" t="s">
        <v>222</v>
      </c>
      <c r="H543" t="s">
        <v>220</v>
      </c>
      <c r="I543" s="2" t="e">
        <f>FIND("REV",Table_Query_from_m2mdata013[[#This Row],[fdescmemo]])</f>
        <v>#VALUE!</v>
      </c>
      <c r="J543" s="2" t="e">
        <f>FIND("REV",Table_Query_from_m2mdata013[[#This Row],[fdesc]])</f>
        <v>#VALUE!</v>
      </c>
      <c r="K543" s="2" t="e">
        <f>FIND("`REV",Table_Query_from_m2mdata013[[#This Row],[fdescmemo]])</f>
        <v>#VALUE!</v>
      </c>
      <c r="L543" s="2" t="e">
        <f>FIND("`REV",Table_Query_from_m2mdata013[[#This Row],[fdesc]])</f>
        <v>#VALUE!</v>
      </c>
      <c r="M5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3" s="2" t="str">
        <f>IF(Table_Query_from_m2mdata013[[#This Row],[fpartrev]]="NS",Table_Query_from_m2mdata013[[#This Row],[SELECT]],Table_Query_from_m2mdata013[[#This Row],[fpartrev]])</f>
        <v>2</v>
      </c>
      <c r="O543" s="2" t="str">
        <f>CONCATENATE("DMG ",Table_Query_from_m2mdata013[[#This Row],[fpartnoOriginal]])</f>
        <v>DMG PHIL-9898-012-20367-SB-F</v>
      </c>
    </row>
    <row r="544" spans="1:15" x14ac:dyDescent="0.25">
      <c r="A544" t="s">
        <v>2053</v>
      </c>
      <c r="B544" t="s">
        <v>72</v>
      </c>
      <c r="C544">
        <v>40</v>
      </c>
      <c r="D544" t="s">
        <v>87</v>
      </c>
      <c r="E544" t="s">
        <v>221</v>
      </c>
      <c r="F544" t="s">
        <v>72</v>
      </c>
      <c r="G544" t="s">
        <v>222</v>
      </c>
      <c r="H544" t="s">
        <v>220</v>
      </c>
      <c r="I544" s="2" t="e">
        <f>FIND("REV",Table_Query_from_m2mdata013[[#This Row],[fdescmemo]])</f>
        <v>#VALUE!</v>
      </c>
      <c r="J544" s="2" t="e">
        <f>FIND("REV",Table_Query_from_m2mdata013[[#This Row],[fdesc]])</f>
        <v>#VALUE!</v>
      </c>
      <c r="K544" s="2" t="e">
        <f>FIND("`REV",Table_Query_from_m2mdata013[[#This Row],[fdescmemo]])</f>
        <v>#VALUE!</v>
      </c>
      <c r="L544" s="2" t="e">
        <f>FIND("`REV",Table_Query_from_m2mdata013[[#This Row],[fdesc]])</f>
        <v>#VALUE!</v>
      </c>
      <c r="M5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4" s="2" t="str">
        <f>IF(Table_Query_from_m2mdata013[[#This Row],[fpartrev]]="NS",Table_Query_from_m2mdata013[[#This Row],[SELECT]],Table_Query_from_m2mdata013[[#This Row],[fpartrev]])</f>
        <v>2</v>
      </c>
      <c r="O544" s="2" t="str">
        <f>CONCATENATE("DMG ",Table_Query_from_m2mdata013[[#This Row],[fpartnoOriginal]])</f>
        <v>DMG PHIL-9898-012-20367-SB-F</v>
      </c>
    </row>
    <row r="545" spans="1:15" x14ac:dyDescent="0.25">
      <c r="A545" t="s">
        <v>2252</v>
      </c>
      <c r="B545" t="s">
        <v>72</v>
      </c>
      <c r="C545">
        <v>40</v>
      </c>
      <c r="D545" t="s">
        <v>87</v>
      </c>
      <c r="E545" t="s">
        <v>221</v>
      </c>
      <c r="F545" t="s">
        <v>72</v>
      </c>
      <c r="G545" t="s">
        <v>222</v>
      </c>
      <c r="H545" t="s">
        <v>220</v>
      </c>
      <c r="I545" s="2" t="e">
        <f>FIND("REV",Table_Query_from_m2mdata013[[#This Row],[fdescmemo]])</f>
        <v>#VALUE!</v>
      </c>
      <c r="J545" s="2" t="e">
        <f>FIND("REV",Table_Query_from_m2mdata013[[#This Row],[fdesc]])</f>
        <v>#VALUE!</v>
      </c>
      <c r="K545" s="2" t="e">
        <f>FIND("`REV",Table_Query_from_m2mdata013[[#This Row],[fdescmemo]])</f>
        <v>#VALUE!</v>
      </c>
      <c r="L545" s="2" t="e">
        <f>FIND("`REV",Table_Query_from_m2mdata013[[#This Row],[fdesc]])</f>
        <v>#VALUE!</v>
      </c>
      <c r="M5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5" s="2" t="str">
        <f>IF(Table_Query_from_m2mdata013[[#This Row],[fpartrev]]="NS",Table_Query_from_m2mdata013[[#This Row],[SELECT]],Table_Query_from_m2mdata013[[#This Row],[fpartrev]])</f>
        <v>2</v>
      </c>
      <c r="O545" s="2" t="str">
        <f>CONCATENATE("DMG ",Table_Query_from_m2mdata013[[#This Row],[fpartnoOriginal]])</f>
        <v>DMG PHIL-9898-012-20367-SB-F</v>
      </c>
    </row>
    <row r="546" spans="1:15" x14ac:dyDescent="0.25">
      <c r="A546" t="s">
        <v>797</v>
      </c>
      <c r="B546" t="s">
        <v>45</v>
      </c>
      <c r="C546">
        <v>10</v>
      </c>
      <c r="D546" t="s">
        <v>87</v>
      </c>
      <c r="E546" t="s">
        <v>510</v>
      </c>
      <c r="F546" t="s">
        <v>45</v>
      </c>
      <c r="G546" t="s">
        <v>10</v>
      </c>
      <c r="H546" t="s">
        <v>798</v>
      </c>
      <c r="I546" s="2" t="e">
        <f>FIND("REV",Table_Query_from_m2mdata013[[#This Row],[fdescmemo]])</f>
        <v>#VALUE!</v>
      </c>
      <c r="J546" s="2" t="e">
        <f>FIND("REV",Table_Query_from_m2mdata013[[#This Row],[fdesc]])</f>
        <v>#VALUE!</v>
      </c>
      <c r="K546" s="2" t="e">
        <f>FIND("`REV",Table_Query_from_m2mdata013[[#This Row],[fdescmemo]])</f>
        <v>#VALUE!</v>
      </c>
      <c r="L546" s="2" t="e">
        <f>FIND("`REV",Table_Query_from_m2mdata013[[#This Row],[fdesc]])</f>
        <v>#VALUE!</v>
      </c>
      <c r="M5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6" s="2" t="str">
        <f>IF(Table_Query_from_m2mdata013[[#This Row],[fpartrev]]="NS",Table_Query_from_m2mdata013[[#This Row],[SELECT]],Table_Query_from_m2mdata013[[#This Row],[fpartrev]])</f>
        <v>03</v>
      </c>
      <c r="O546" s="2" t="str">
        <f>CONCATENATE("DMG ",Table_Query_from_m2mdata013[[#This Row],[fpartnoOriginal]])</f>
        <v>DMG SULL-02250174-889</v>
      </c>
    </row>
    <row r="547" spans="1:15" x14ac:dyDescent="0.25">
      <c r="A547" t="s">
        <v>854</v>
      </c>
      <c r="B547" t="s">
        <v>45</v>
      </c>
      <c r="C547">
        <v>12</v>
      </c>
      <c r="D547" t="s">
        <v>87</v>
      </c>
      <c r="E547" t="s">
        <v>258</v>
      </c>
      <c r="F547" t="s">
        <v>45</v>
      </c>
      <c r="G547" t="s">
        <v>530</v>
      </c>
      <c r="H547" t="s">
        <v>542</v>
      </c>
      <c r="I547" s="2" t="e">
        <f>FIND("REV",Table_Query_from_m2mdata013[[#This Row],[fdescmemo]])</f>
        <v>#VALUE!</v>
      </c>
      <c r="J547" s="2" t="e">
        <f>FIND("REV",Table_Query_from_m2mdata013[[#This Row],[fdesc]])</f>
        <v>#VALUE!</v>
      </c>
      <c r="K547" s="2" t="e">
        <f>FIND("`REV",Table_Query_from_m2mdata013[[#This Row],[fdescmemo]])</f>
        <v>#VALUE!</v>
      </c>
      <c r="L547" s="2" t="e">
        <f>FIND("`REV",Table_Query_from_m2mdata013[[#This Row],[fdesc]])</f>
        <v>#VALUE!</v>
      </c>
      <c r="M5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7" s="2" t="str">
        <f>IF(Table_Query_from_m2mdata013[[#This Row],[fpartrev]]="NS",Table_Query_from_m2mdata013[[#This Row],[SELECT]],Table_Query_from_m2mdata013[[#This Row],[fpartrev]])</f>
        <v>03</v>
      </c>
      <c r="O547" s="2" t="str">
        <f>CONCATENATE("DMG ",Table_Query_from_m2mdata013[[#This Row],[fpartnoOriginal]])</f>
        <v>DMG SULL-02250223-262</v>
      </c>
    </row>
    <row r="548" spans="1:15" x14ac:dyDescent="0.25">
      <c r="A548" t="s">
        <v>3112</v>
      </c>
      <c r="B548" t="s">
        <v>42</v>
      </c>
      <c r="C548">
        <v>15</v>
      </c>
      <c r="D548" t="s">
        <v>6</v>
      </c>
      <c r="E548" t="s">
        <v>3114</v>
      </c>
      <c r="F548" t="s">
        <v>42</v>
      </c>
      <c r="G548" t="s">
        <v>232</v>
      </c>
      <c r="H548" t="s">
        <v>3113</v>
      </c>
      <c r="I548" s="2" t="e">
        <f>FIND("REV",Table_Query_from_m2mdata013[[#This Row],[fdescmemo]])</f>
        <v>#VALUE!</v>
      </c>
      <c r="J548" s="2" t="e">
        <f>FIND("REV",Table_Query_from_m2mdata013[[#This Row],[fdesc]])</f>
        <v>#VALUE!</v>
      </c>
      <c r="K548" s="2" t="e">
        <f>FIND("`REV",Table_Query_from_m2mdata013[[#This Row],[fdescmemo]])</f>
        <v>#VALUE!</v>
      </c>
      <c r="L548" s="2" t="e">
        <f>FIND("`REV",Table_Query_from_m2mdata013[[#This Row],[fdesc]])</f>
        <v>#VALUE!</v>
      </c>
      <c r="M5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8" s="2" t="str">
        <f>IF(Table_Query_from_m2mdata013[[#This Row],[fpartrev]]="NS",Table_Query_from_m2mdata013[[#This Row],[SELECT]],Table_Query_from_m2mdata013[[#This Row],[fpartrev]])</f>
        <v>01</v>
      </c>
      <c r="O548" s="2" t="str">
        <f>CONCATENATE("DMG ",Table_Query_from_m2mdata013[[#This Row],[fpartnoOriginal]])</f>
        <v>DMG SULL-02250252-616</v>
      </c>
    </row>
    <row r="549" spans="1:15" x14ac:dyDescent="0.25">
      <c r="A549" t="s">
        <v>1379</v>
      </c>
      <c r="B549" t="s">
        <v>42</v>
      </c>
      <c r="C549">
        <v>8</v>
      </c>
      <c r="D549" t="s">
        <v>87</v>
      </c>
      <c r="E549" t="s">
        <v>404</v>
      </c>
      <c r="F549" t="s">
        <v>42</v>
      </c>
      <c r="G549" t="s">
        <v>405</v>
      </c>
      <c r="H549" t="s">
        <v>403</v>
      </c>
      <c r="I549" s="2" t="e">
        <f>FIND("REV",Table_Query_from_m2mdata013[[#This Row],[fdescmemo]])</f>
        <v>#VALUE!</v>
      </c>
      <c r="J549" s="2" t="e">
        <f>FIND("REV",Table_Query_from_m2mdata013[[#This Row],[fdesc]])</f>
        <v>#VALUE!</v>
      </c>
      <c r="K549" s="2" t="e">
        <f>FIND("`REV",Table_Query_from_m2mdata013[[#This Row],[fdescmemo]])</f>
        <v>#VALUE!</v>
      </c>
      <c r="L549" s="2" t="e">
        <f>FIND("`REV",Table_Query_from_m2mdata013[[#This Row],[fdesc]])</f>
        <v>#VALUE!</v>
      </c>
      <c r="M5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49" s="2" t="str">
        <f>IF(Table_Query_from_m2mdata013[[#This Row],[fpartrev]]="NS",Table_Query_from_m2mdata013[[#This Row],[SELECT]],Table_Query_from_m2mdata013[[#This Row],[fpartrev]])</f>
        <v>01</v>
      </c>
      <c r="O549" s="2" t="str">
        <f>CONCATENATE("DMG ",Table_Query_from_m2mdata013[[#This Row],[fpartnoOriginal]])</f>
        <v>DMG SULL-I-02250260-513</v>
      </c>
    </row>
    <row r="550" spans="1:15" x14ac:dyDescent="0.25">
      <c r="A550" t="s">
        <v>3115</v>
      </c>
      <c r="B550" t="s">
        <v>42</v>
      </c>
      <c r="C550">
        <v>15</v>
      </c>
      <c r="D550" t="s">
        <v>6</v>
      </c>
      <c r="E550" t="s">
        <v>2322</v>
      </c>
      <c r="F550" t="s">
        <v>42</v>
      </c>
      <c r="G550" t="s">
        <v>244</v>
      </c>
      <c r="H550" t="s">
        <v>2321</v>
      </c>
      <c r="I550" s="2" t="e">
        <f>FIND("REV",Table_Query_from_m2mdata013[[#This Row],[fdescmemo]])</f>
        <v>#VALUE!</v>
      </c>
      <c r="J550" s="2" t="e">
        <f>FIND("REV",Table_Query_from_m2mdata013[[#This Row],[fdesc]])</f>
        <v>#VALUE!</v>
      </c>
      <c r="K550" s="2" t="e">
        <f>FIND("`REV",Table_Query_from_m2mdata013[[#This Row],[fdescmemo]])</f>
        <v>#VALUE!</v>
      </c>
      <c r="L550" s="2" t="e">
        <f>FIND("`REV",Table_Query_from_m2mdata013[[#This Row],[fdesc]])</f>
        <v>#VALUE!</v>
      </c>
      <c r="M5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50" s="2" t="str">
        <f>IF(Table_Query_from_m2mdata013[[#This Row],[fpartrev]]="NS",Table_Query_from_m2mdata013[[#This Row],[SELECT]],Table_Query_from_m2mdata013[[#This Row],[fpartrev]])</f>
        <v>01</v>
      </c>
      <c r="O550" s="2" t="str">
        <f>CONCATENATE("DMG ",Table_Query_from_m2mdata013[[#This Row],[fpartnoOriginal]])</f>
        <v>DMG SULL-02250206-209</v>
      </c>
    </row>
    <row r="551" spans="1:15" x14ac:dyDescent="0.25">
      <c r="A551" t="s">
        <v>1324</v>
      </c>
      <c r="B551" t="s">
        <v>92</v>
      </c>
      <c r="C551">
        <v>9</v>
      </c>
      <c r="D551" t="s">
        <v>87</v>
      </c>
      <c r="E551" t="s">
        <v>729</v>
      </c>
      <c r="F551" t="s">
        <v>92</v>
      </c>
      <c r="G551" t="s">
        <v>389</v>
      </c>
      <c r="H551" t="s">
        <v>728</v>
      </c>
      <c r="I551" s="2">
        <f>FIND("REV",Table_Query_from_m2mdata013[[#This Row],[fdescmemo]])</f>
        <v>45</v>
      </c>
      <c r="J551" s="2" t="e">
        <f>FIND("REV",Table_Query_from_m2mdata013[[#This Row],[fdesc]])</f>
        <v>#VALUE!</v>
      </c>
      <c r="K551" s="2" t="e">
        <f>FIND("`REV",Table_Query_from_m2mdata013[[#This Row],[fdescmemo]])</f>
        <v>#VALUE!</v>
      </c>
      <c r="L551" s="2" t="e">
        <f>FIND("`REV",Table_Query_from_m2mdata013[[#This Row],[fdesc]])</f>
        <v>#VALUE!</v>
      </c>
      <c r="M55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551" s="2" t="str">
        <f>IF(Table_Query_from_m2mdata013[[#This Row],[fpartrev]]="NS",Table_Query_from_m2mdata013[[#This Row],[SELECT]],Table_Query_from_m2mdata013[[#This Row],[fpartrev]])</f>
        <v>07</v>
      </c>
      <c r="O551" s="2" t="str">
        <f>CONCATENATE("DMG ",Table_Query_from_m2mdata013[[#This Row],[fpartnoOriginal]])</f>
        <v>DMG SULL-I-02250174-294-1-UNF</v>
      </c>
    </row>
    <row r="552" spans="1:15" x14ac:dyDescent="0.25">
      <c r="A552" t="s">
        <v>1325</v>
      </c>
      <c r="B552" t="s">
        <v>390</v>
      </c>
      <c r="C552">
        <v>8</v>
      </c>
      <c r="D552" t="s">
        <v>87</v>
      </c>
      <c r="E552" t="s">
        <v>1327</v>
      </c>
      <c r="F552" t="s">
        <v>390</v>
      </c>
      <c r="G552" t="s">
        <v>1328</v>
      </c>
      <c r="H552" t="s">
        <v>1326</v>
      </c>
      <c r="I552" s="2">
        <f>FIND("REV",Table_Query_from_m2mdata013[[#This Row],[fdescmemo]])</f>
        <v>46</v>
      </c>
      <c r="J552" s="2" t="e">
        <f>FIND("REV",Table_Query_from_m2mdata013[[#This Row],[fdesc]])</f>
        <v>#VALUE!</v>
      </c>
      <c r="K552" s="2" t="e">
        <f>FIND("`REV",Table_Query_from_m2mdata013[[#This Row],[fdescmemo]])</f>
        <v>#VALUE!</v>
      </c>
      <c r="L552" s="2" t="e">
        <f>FIND("`REV",Table_Query_from_m2mdata013[[#This Row],[fdesc]])</f>
        <v>#VALUE!</v>
      </c>
      <c r="M55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552" s="2" t="str">
        <f>IF(Table_Query_from_m2mdata013[[#This Row],[fpartrev]]="NS",Table_Query_from_m2mdata013[[#This Row],[SELECT]],Table_Query_from_m2mdata013[[#This Row],[fpartrev]])</f>
        <v>08A</v>
      </c>
      <c r="O552" s="2" t="str">
        <f>CONCATENATE("DMG ",Table_Query_from_m2mdata013[[#This Row],[fpartnoOriginal]])</f>
        <v>DMG SULL-I-02250174-294-2-UNF</v>
      </c>
    </row>
    <row r="553" spans="1:15" x14ac:dyDescent="0.25">
      <c r="A553" t="s">
        <v>1329</v>
      </c>
      <c r="B553" t="s">
        <v>390</v>
      </c>
      <c r="C553">
        <v>12</v>
      </c>
      <c r="D553" t="s">
        <v>87</v>
      </c>
      <c r="E553" t="s">
        <v>392</v>
      </c>
      <c r="F553" t="s">
        <v>390</v>
      </c>
      <c r="G553" t="s">
        <v>389</v>
      </c>
      <c r="H553" t="s">
        <v>391</v>
      </c>
      <c r="I553" s="2">
        <f>FIND("REV",Table_Query_from_m2mdata013[[#This Row],[fdescmemo]])</f>
        <v>45</v>
      </c>
      <c r="J553" s="2" t="e">
        <f>FIND("REV",Table_Query_from_m2mdata013[[#This Row],[fdesc]])</f>
        <v>#VALUE!</v>
      </c>
      <c r="K553" s="2" t="e">
        <f>FIND("`REV",Table_Query_from_m2mdata013[[#This Row],[fdescmemo]])</f>
        <v>#VALUE!</v>
      </c>
      <c r="L553" s="2" t="e">
        <f>FIND("`REV",Table_Query_from_m2mdata013[[#This Row],[fdesc]])</f>
        <v>#VALUE!</v>
      </c>
      <c r="M55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553" s="2" t="str">
        <f>IF(Table_Query_from_m2mdata013[[#This Row],[fpartrev]]="NS",Table_Query_from_m2mdata013[[#This Row],[SELECT]],Table_Query_from_m2mdata013[[#This Row],[fpartrev]])</f>
        <v>08A</v>
      </c>
      <c r="O553" s="2" t="str">
        <f>CONCATENATE("DMG ",Table_Query_from_m2mdata013[[#This Row],[fpartnoOriginal]])</f>
        <v>DMG SULL-I-02250174-294-3-UNF</v>
      </c>
    </row>
    <row r="554" spans="1:15" x14ac:dyDescent="0.25">
      <c r="A554" t="s">
        <v>1380</v>
      </c>
      <c r="B554" t="s">
        <v>390</v>
      </c>
      <c r="C554">
        <v>62</v>
      </c>
      <c r="D554" t="s">
        <v>87</v>
      </c>
      <c r="E554" t="s">
        <v>1382</v>
      </c>
      <c r="F554" t="s">
        <v>390</v>
      </c>
      <c r="G554" t="s">
        <v>389</v>
      </c>
      <c r="H554" t="s">
        <v>1381</v>
      </c>
      <c r="I554" s="2">
        <f>FIND("REV",Table_Query_from_m2mdata013[[#This Row],[fdescmemo]])</f>
        <v>45</v>
      </c>
      <c r="J554" s="2" t="e">
        <f>FIND("REV",Table_Query_from_m2mdata013[[#This Row],[fdesc]])</f>
        <v>#VALUE!</v>
      </c>
      <c r="K554" s="2" t="e">
        <f>FIND("`REV",Table_Query_from_m2mdata013[[#This Row],[fdescmemo]])</f>
        <v>#VALUE!</v>
      </c>
      <c r="L554" s="2" t="e">
        <f>FIND("`REV",Table_Query_from_m2mdata013[[#This Row],[fdesc]])</f>
        <v>#VALUE!</v>
      </c>
      <c r="M55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554" s="2" t="str">
        <f>IF(Table_Query_from_m2mdata013[[#This Row],[fpartrev]]="NS",Table_Query_from_m2mdata013[[#This Row],[SELECT]],Table_Query_from_m2mdata013[[#This Row],[fpartrev]])</f>
        <v>08A</v>
      </c>
      <c r="O554" s="2" t="str">
        <f>CONCATENATE("DMG ",Table_Query_from_m2mdata013[[#This Row],[fpartnoOriginal]])</f>
        <v>DMG SULL-I-02250174-294-5-UNF</v>
      </c>
    </row>
    <row r="555" spans="1:15" x14ac:dyDescent="0.25">
      <c r="A555" t="s">
        <v>1235</v>
      </c>
      <c r="B555" t="s">
        <v>11</v>
      </c>
      <c r="C555">
        <v>8</v>
      </c>
      <c r="D555" t="s">
        <v>87</v>
      </c>
      <c r="E555" t="s">
        <v>770</v>
      </c>
      <c r="F555" t="s">
        <v>11</v>
      </c>
      <c r="G555" t="s">
        <v>771</v>
      </c>
      <c r="H555" t="s">
        <v>769</v>
      </c>
      <c r="I555" s="2" t="e">
        <f>FIND("REV",Table_Query_from_m2mdata013[[#This Row],[fdescmemo]])</f>
        <v>#VALUE!</v>
      </c>
      <c r="J555" s="2" t="e">
        <f>FIND("REV",Table_Query_from_m2mdata013[[#This Row],[fdesc]])</f>
        <v>#VALUE!</v>
      </c>
      <c r="K555" s="2" t="e">
        <f>FIND("`REV",Table_Query_from_m2mdata013[[#This Row],[fdescmemo]])</f>
        <v>#VALUE!</v>
      </c>
      <c r="L555" s="2" t="e">
        <f>FIND("`REV",Table_Query_from_m2mdata013[[#This Row],[fdesc]])</f>
        <v>#VALUE!</v>
      </c>
      <c r="M5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55" s="2" t="str">
        <f>IF(Table_Query_from_m2mdata013[[#This Row],[fpartrev]]="NS",Table_Query_from_m2mdata013[[#This Row],[SELECT]],Table_Query_from_m2mdata013[[#This Row],[fpartrev]])</f>
        <v>00</v>
      </c>
      <c r="O555" s="2" t="str">
        <f>CONCATENATE("DMG ",Table_Query_from_m2mdata013[[#This Row],[fpartnoOriginal]])</f>
        <v>DMG SULL-I-02250259-785</v>
      </c>
    </row>
    <row r="556" spans="1:15" x14ac:dyDescent="0.25">
      <c r="A556" t="s">
        <v>1072</v>
      </c>
      <c r="B556" t="s">
        <v>11</v>
      </c>
      <c r="C556">
        <v>6</v>
      </c>
      <c r="D556" t="s">
        <v>87</v>
      </c>
      <c r="E556" t="s">
        <v>773</v>
      </c>
      <c r="F556" t="s">
        <v>11</v>
      </c>
      <c r="G556" t="s">
        <v>773</v>
      </c>
      <c r="H556" t="s">
        <v>772</v>
      </c>
      <c r="I556" s="2" t="e">
        <f>FIND("REV",Table_Query_from_m2mdata013[[#This Row],[fdescmemo]])</f>
        <v>#VALUE!</v>
      </c>
      <c r="J556" s="2" t="e">
        <f>FIND("REV",Table_Query_from_m2mdata013[[#This Row],[fdesc]])</f>
        <v>#VALUE!</v>
      </c>
      <c r="K556" s="2" t="e">
        <f>FIND("`REV",Table_Query_from_m2mdata013[[#This Row],[fdescmemo]])</f>
        <v>#VALUE!</v>
      </c>
      <c r="L556" s="2" t="e">
        <f>FIND("`REV",Table_Query_from_m2mdata013[[#This Row],[fdesc]])</f>
        <v>#VALUE!</v>
      </c>
      <c r="M5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56" s="2" t="str">
        <f>IF(Table_Query_from_m2mdata013[[#This Row],[fpartrev]]="NS",Table_Query_from_m2mdata013[[#This Row],[SELECT]],Table_Query_from_m2mdata013[[#This Row],[fpartrev]])</f>
        <v>00</v>
      </c>
      <c r="O556" s="2" t="str">
        <f>CONCATENATE("DMG ",Table_Query_from_m2mdata013[[#This Row],[fpartnoOriginal]])</f>
        <v>DMG SULL-I-02250259-785-UNF</v>
      </c>
    </row>
    <row r="557" spans="1:15" x14ac:dyDescent="0.25">
      <c r="A557" t="s">
        <v>1557</v>
      </c>
      <c r="B557" t="s">
        <v>42</v>
      </c>
      <c r="C557">
        <v>100</v>
      </c>
      <c r="D557" t="s">
        <v>87</v>
      </c>
      <c r="E557" t="s">
        <v>1559</v>
      </c>
      <c r="F557" t="s">
        <v>42</v>
      </c>
      <c r="G557" t="s">
        <v>1560</v>
      </c>
      <c r="H557" t="s">
        <v>1558</v>
      </c>
      <c r="I557" s="2">
        <f>FIND("REV",Table_Query_from_m2mdata013[[#This Row],[fdescmemo]])</f>
        <v>57</v>
      </c>
      <c r="J557" s="2" t="e">
        <f>FIND("REV",Table_Query_from_m2mdata013[[#This Row],[fdesc]])</f>
        <v>#VALUE!</v>
      </c>
      <c r="K557" s="2" t="e">
        <f>FIND("`REV",Table_Query_from_m2mdata013[[#This Row],[fdescmemo]])</f>
        <v>#VALUE!</v>
      </c>
      <c r="L557" s="2" t="e">
        <f>FIND("`REV",Table_Query_from_m2mdata013[[#This Row],[fdesc]])</f>
        <v>#VALUE!</v>
      </c>
      <c r="M55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557" s="2" t="str">
        <f>IF(Table_Query_from_m2mdata013[[#This Row],[fpartrev]]="NS",Table_Query_from_m2mdata013[[#This Row],[SELECT]],Table_Query_from_m2mdata013[[#This Row],[fpartrev]])</f>
        <v>01</v>
      </c>
      <c r="O557" s="2" t="str">
        <f>CONCATENATE("DMG ",Table_Query_from_m2mdata013[[#This Row],[fpartnoOriginal]])</f>
        <v>DMG KRBY-312-3126</v>
      </c>
    </row>
    <row r="558" spans="1:15" x14ac:dyDescent="0.25">
      <c r="A558" t="s">
        <v>2054</v>
      </c>
      <c r="B558" t="s">
        <v>5</v>
      </c>
      <c r="C558">
        <v>1</v>
      </c>
      <c r="D558" t="s">
        <v>87</v>
      </c>
      <c r="E558" t="s">
        <v>1558</v>
      </c>
      <c r="F558" t="s">
        <v>10</v>
      </c>
      <c r="G558" t="s">
        <v>2056</v>
      </c>
      <c r="H558" t="s">
        <v>2055</v>
      </c>
      <c r="I558" s="2" t="e">
        <f>FIND("REV",Table_Query_from_m2mdata013[[#This Row],[fdescmemo]])</f>
        <v>#VALUE!</v>
      </c>
      <c r="J558" s="2" t="e">
        <f>FIND("REV",Table_Query_from_m2mdata013[[#This Row],[fdesc]])</f>
        <v>#VALUE!</v>
      </c>
      <c r="K558" s="2" t="e">
        <f>FIND("`REV",Table_Query_from_m2mdata013[[#This Row],[fdescmemo]])</f>
        <v>#VALUE!</v>
      </c>
      <c r="L558" s="2" t="e">
        <f>FIND("`REV",Table_Query_from_m2mdata013[[#This Row],[fdesc]])</f>
        <v>#VALUE!</v>
      </c>
      <c r="M5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58" s="2" t="e">
        <f>IF(Table_Query_from_m2mdata013[[#This Row],[fpartrev]]="NS",Table_Query_from_m2mdata013[[#This Row],[SELECT]],Table_Query_from_m2mdata013[[#This Row],[fpartrev]])</f>
        <v>#VALUE!</v>
      </c>
      <c r="O558" s="2" t="str">
        <f>CONCATENATE("DMG ",Table_Query_from_m2mdata013[[#This Row],[fpartnoOriginal]])</f>
        <v>DMG REWORK#1</v>
      </c>
    </row>
    <row r="559" spans="1:15" x14ac:dyDescent="0.25">
      <c r="A559" t="s">
        <v>924</v>
      </c>
      <c r="B559" t="s">
        <v>43</v>
      </c>
      <c r="C559">
        <v>50</v>
      </c>
      <c r="D559" t="s">
        <v>87</v>
      </c>
      <c r="E559" t="s">
        <v>926</v>
      </c>
      <c r="F559" t="s">
        <v>43</v>
      </c>
      <c r="G559" t="s">
        <v>927</v>
      </c>
      <c r="H559" t="s">
        <v>925</v>
      </c>
      <c r="I559" s="2">
        <f>FIND("REV",Table_Query_from_m2mdata013[[#This Row],[fdescmemo]])</f>
        <v>58</v>
      </c>
      <c r="J559" s="2" t="e">
        <f>FIND("REV",Table_Query_from_m2mdata013[[#This Row],[fdesc]])</f>
        <v>#VALUE!</v>
      </c>
      <c r="K559" s="2" t="e">
        <f>FIND("`REV",Table_Query_from_m2mdata013[[#This Row],[fdescmemo]])</f>
        <v>#VALUE!</v>
      </c>
      <c r="L559" s="2" t="e">
        <f>FIND("`REV",Table_Query_from_m2mdata013[[#This Row],[fdesc]])</f>
        <v>#VALUE!</v>
      </c>
      <c r="M55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559" s="2" t="str">
        <f>IF(Table_Query_from_m2mdata013[[#This Row],[fpartrev]]="NS",Table_Query_from_m2mdata013[[#This Row],[SELECT]],Table_Query_from_m2mdata013[[#This Row],[fpartrev]])</f>
        <v>02</v>
      </c>
      <c r="O559" s="2" t="str">
        <f>CONCATENATE("DMG ",Table_Query_from_m2mdata013[[#This Row],[fpartnoOriginal]])</f>
        <v>DMG KRBY-442-0635</v>
      </c>
    </row>
    <row r="560" spans="1:15" x14ac:dyDescent="0.25">
      <c r="A560" t="s">
        <v>1073</v>
      </c>
      <c r="B560" t="s">
        <v>42</v>
      </c>
      <c r="C560">
        <v>26</v>
      </c>
      <c r="D560" t="s">
        <v>87</v>
      </c>
      <c r="E560" t="s">
        <v>449</v>
      </c>
      <c r="F560" t="s">
        <v>42</v>
      </c>
      <c r="G560" t="s">
        <v>691</v>
      </c>
      <c r="H560" t="s">
        <v>321</v>
      </c>
      <c r="I560" s="2">
        <f>FIND("REV",Table_Query_from_m2mdata013[[#This Row],[fdescmemo]])</f>
        <v>42</v>
      </c>
      <c r="J560" s="2" t="e">
        <f>FIND("REV",Table_Query_from_m2mdata013[[#This Row],[fdesc]])</f>
        <v>#VALUE!</v>
      </c>
      <c r="K560" s="2" t="e">
        <f>FIND("`REV",Table_Query_from_m2mdata013[[#This Row],[fdescmemo]])</f>
        <v>#VALUE!</v>
      </c>
      <c r="L560" s="2" t="e">
        <f>FIND("`REV",Table_Query_from_m2mdata013[[#This Row],[fdesc]])</f>
        <v>#VALUE!</v>
      </c>
      <c r="M56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560" s="2" t="str">
        <f>IF(Table_Query_from_m2mdata013[[#This Row],[fpartrev]]="NS",Table_Query_from_m2mdata013[[#This Row],[SELECT]],Table_Query_from_m2mdata013[[#This Row],[fpartrev]])</f>
        <v>01</v>
      </c>
      <c r="O560" s="2" t="str">
        <f>CONCATENATE("DMG ",Table_Query_from_m2mdata013[[#This Row],[fpartnoOriginal]])</f>
        <v>DMG KRBY-623-1537</v>
      </c>
    </row>
    <row r="561" spans="1:15" x14ac:dyDescent="0.25">
      <c r="A561" t="s">
        <v>928</v>
      </c>
      <c r="B561" t="s">
        <v>42</v>
      </c>
      <c r="C561">
        <v>26</v>
      </c>
      <c r="D561" t="s">
        <v>87</v>
      </c>
      <c r="E561" t="s">
        <v>449</v>
      </c>
      <c r="F561" t="s">
        <v>42</v>
      </c>
      <c r="G561" t="s">
        <v>691</v>
      </c>
      <c r="H561" t="s">
        <v>321</v>
      </c>
      <c r="I561" s="2">
        <f>FIND("REV",Table_Query_from_m2mdata013[[#This Row],[fdescmemo]])</f>
        <v>42</v>
      </c>
      <c r="J561" s="2" t="e">
        <f>FIND("REV",Table_Query_from_m2mdata013[[#This Row],[fdesc]])</f>
        <v>#VALUE!</v>
      </c>
      <c r="K561" s="2" t="e">
        <f>FIND("`REV",Table_Query_from_m2mdata013[[#This Row],[fdescmemo]])</f>
        <v>#VALUE!</v>
      </c>
      <c r="L561" s="2" t="e">
        <f>FIND("`REV",Table_Query_from_m2mdata013[[#This Row],[fdesc]])</f>
        <v>#VALUE!</v>
      </c>
      <c r="M56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561" s="2" t="str">
        <f>IF(Table_Query_from_m2mdata013[[#This Row],[fpartrev]]="NS",Table_Query_from_m2mdata013[[#This Row],[SELECT]],Table_Query_from_m2mdata013[[#This Row],[fpartrev]])</f>
        <v>01</v>
      </c>
      <c r="O561" s="2" t="str">
        <f>CONCATENATE("DMG ",Table_Query_from_m2mdata013[[#This Row],[fpartnoOriginal]])</f>
        <v>DMG KRBY-623-1537</v>
      </c>
    </row>
    <row r="562" spans="1:15" x14ac:dyDescent="0.25">
      <c r="A562" t="s">
        <v>1236</v>
      </c>
      <c r="B562" t="s">
        <v>5</v>
      </c>
      <c r="C562">
        <v>1</v>
      </c>
      <c r="D562" t="s">
        <v>87</v>
      </c>
      <c r="E562" t="s">
        <v>321</v>
      </c>
      <c r="F562" t="s">
        <v>10</v>
      </c>
      <c r="G562" t="s">
        <v>1237</v>
      </c>
      <c r="H562" t="s">
        <v>120</v>
      </c>
      <c r="I562" s="2" t="e">
        <f>FIND("REV",Table_Query_from_m2mdata013[[#This Row],[fdescmemo]])</f>
        <v>#VALUE!</v>
      </c>
      <c r="J562" s="2" t="e">
        <f>FIND("REV",Table_Query_from_m2mdata013[[#This Row],[fdesc]])</f>
        <v>#VALUE!</v>
      </c>
      <c r="K562" s="2" t="e">
        <f>FIND("`REV",Table_Query_from_m2mdata013[[#This Row],[fdescmemo]])</f>
        <v>#VALUE!</v>
      </c>
      <c r="L562" s="2" t="e">
        <f>FIND("`REV",Table_Query_from_m2mdata013[[#This Row],[fdesc]])</f>
        <v>#VALUE!</v>
      </c>
      <c r="M5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62" s="2" t="e">
        <f>IF(Table_Query_from_m2mdata013[[#This Row],[fpartrev]]="NS",Table_Query_from_m2mdata013[[#This Row],[SELECT]],Table_Query_from_m2mdata013[[#This Row],[fpartrev]])</f>
        <v>#VALUE!</v>
      </c>
      <c r="O562" s="2" t="str">
        <f>CONCATENATE("DMG ",Table_Query_from_m2mdata013[[#This Row],[fpartnoOriginal]])</f>
        <v>DMG REMAKE1</v>
      </c>
    </row>
    <row r="563" spans="1:15" x14ac:dyDescent="0.25">
      <c r="A563" t="s">
        <v>1817</v>
      </c>
      <c r="B563" t="s">
        <v>231</v>
      </c>
      <c r="C563">
        <v>1</v>
      </c>
      <c r="D563" t="s">
        <v>87</v>
      </c>
      <c r="E563" t="s">
        <v>321</v>
      </c>
      <c r="F563" t="s">
        <v>231</v>
      </c>
      <c r="G563" t="s">
        <v>1818</v>
      </c>
      <c r="H563" t="s">
        <v>323</v>
      </c>
      <c r="I563" s="2" t="e">
        <f>FIND("REV",Table_Query_from_m2mdata013[[#This Row],[fdescmemo]])</f>
        <v>#VALUE!</v>
      </c>
      <c r="J563" s="2" t="e">
        <f>FIND("REV",Table_Query_from_m2mdata013[[#This Row],[fdesc]])</f>
        <v>#VALUE!</v>
      </c>
      <c r="K563" s="2" t="e">
        <f>FIND("`REV",Table_Query_from_m2mdata013[[#This Row],[fdescmemo]])</f>
        <v>#VALUE!</v>
      </c>
      <c r="L563" s="2" t="e">
        <f>FIND("`REV",Table_Query_from_m2mdata013[[#This Row],[fdesc]])</f>
        <v>#VALUE!</v>
      </c>
      <c r="M5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63" s="2" t="str">
        <f>IF(Table_Query_from_m2mdata013[[#This Row],[fpartrev]]="NS",Table_Query_from_m2mdata013[[#This Row],[SELECT]],Table_Query_from_m2mdata013[[#This Row],[fpartrev]])</f>
        <v>000</v>
      </c>
      <c r="O563" s="2" t="str">
        <f>CONCATENATE("DMG ",Table_Query_from_m2mdata013[[#This Row],[fpartnoOriginal]])</f>
        <v>DMG REWORK2</v>
      </c>
    </row>
    <row r="564" spans="1:15" x14ac:dyDescent="0.25">
      <c r="A564" t="s">
        <v>1819</v>
      </c>
      <c r="B564" t="s">
        <v>5</v>
      </c>
      <c r="C564">
        <v>1</v>
      </c>
      <c r="D564" t="s">
        <v>87</v>
      </c>
      <c r="E564" t="s">
        <v>321</v>
      </c>
      <c r="F564" t="s">
        <v>10</v>
      </c>
      <c r="G564" t="s">
        <v>1820</v>
      </c>
      <c r="H564" t="s">
        <v>673</v>
      </c>
      <c r="I564" s="2" t="e">
        <f>FIND("REV",Table_Query_from_m2mdata013[[#This Row],[fdescmemo]])</f>
        <v>#VALUE!</v>
      </c>
      <c r="J564" s="2" t="e">
        <f>FIND("REV",Table_Query_from_m2mdata013[[#This Row],[fdesc]])</f>
        <v>#VALUE!</v>
      </c>
      <c r="K564" s="2" t="e">
        <f>FIND("`REV",Table_Query_from_m2mdata013[[#This Row],[fdescmemo]])</f>
        <v>#VALUE!</v>
      </c>
      <c r="L564" s="2" t="e">
        <f>FIND("`REV",Table_Query_from_m2mdata013[[#This Row],[fdesc]])</f>
        <v>#VALUE!</v>
      </c>
      <c r="M5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64" s="2" t="e">
        <f>IF(Table_Query_from_m2mdata013[[#This Row],[fpartrev]]="NS",Table_Query_from_m2mdata013[[#This Row],[SELECT]],Table_Query_from_m2mdata013[[#This Row],[fpartrev]])</f>
        <v>#VALUE!</v>
      </c>
      <c r="O564" s="2" t="str">
        <f>CONCATENATE("DMG ",Table_Query_from_m2mdata013[[#This Row],[fpartnoOriginal]])</f>
        <v>DMG REMAKE2</v>
      </c>
    </row>
    <row r="565" spans="1:15" x14ac:dyDescent="0.25">
      <c r="A565" t="s">
        <v>2769</v>
      </c>
      <c r="B565" t="s">
        <v>5</v>
      </c>
      <c r="C565">
        <v>1</v>
      </c>
      <c r="D565" t="s">
        <v>87</v>
      </c>
      <c r="E565" t="s">
        <v>321</v>
      </c>
      <c r="F565" t="s">
        <v>10</v>
      </c>
      <c r="G565" t="s">
        <v>2770</v>
      </c>
      <c r="H565" t="s">
        <v>1663</v>
      </c>
      <c r="I565" s="2" t="e">
        <f>FIND("REV",Table_Query_from_m2mdata013[[#This Row],[fdescmemo]])</f>
        <v>#VALUE!</v>
      </c>
      <c r="J565" s="2" t="e">
        <f>FIND("REV",Table_Query_from_m2mdata013[[#This Row],[fdesc]])</f>
        <v>#VALUE!</v>
      </c>
      <c r="K565" s="2" t="e">
        <f>FIND("`REV",Table_Query_from_m2mdata013[[#This Row],[fdescmemo]])</f>
        <v>#VALUE!</v>
      </c>
      <c r="L565" s="2" t="e">
        <f>FIND("`REV",Table_Query_from_m2mdata013[[#This Row],[fdesc]])</f>
        <v>#VALUE!</v>
      </c>
      <c r="M5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65" s="2" t="e">
        <f>IF(Table_Query_from_m2mdata013[[#This Row],[fpartrev]]="NS",Table_Query_from_m2mdata013[[#This Row],[SELECT]],Table_Query_from_m2mdata013[[#This Row],[fpartrev]])</f>
        <v>#VALUE!</v>
      </c>
      <c r="O565" s="2" t="str">
        <f>CONCATENATE("DMG ",Table_Query_from_m2mdata013[[#This Row],[fpartnoOriginal]])</f>
        <v>DMG REWORK3</v>
      </c>
    </row>
    <row r="566" spans="1:15" x14ac:dyDescent="0.25">
      <c r="A566" t="s">
        <v>2994</v>
      </c>
      <c r="B566" t="s">
        <v>5</v>
      </c>
      <c r="C566">
        <v>1</v>
      </c>
      <c r="D566" t="s">
        <v>87</v>
      </c>
      <c r="E566" t="s">
        <v>321</v>
      </c>
      <c r="F566" t="s">
        <v>10</v>
      </c>
      <c r="G566" t="s">
        <v>2996</v>
      </c>
      <c r="H566" t="s">
        <v>2995</v>
      </c>
      <c r="I566" s="2" t="e">
        <f>FIND("REV",Table_Query_from_m2mdata013[[#This Row],[fdescmemo]])</f>
        <v>#VALUE!</v>
      </c>
      <c r="J566" s="2" t="e">
        <f>FIND("REV",Table_Query_from_m2mdata013[[#This Row],[fdesc]])</f>
        <v>#VALUE!</v>
      </c>
      <c r="K566" s="2" t="e">
        <f>FIND("`REV",Table_Query_from_m2mdata013[[#This Row],[fdescmemo]])</f>
        <v>#VALUE!</v>
      </c>
      <c r="L566" s="2" t="e">
        <f>FIND("`REV",Table_Query_from_m2mdata013[[#This Row],[fdesc]])</f>
        <v>#VALUE!</v>
      </c>
      <c r="M5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66" s="2" t="e">
        <f>IF(Table_Query_from_m2mdata013[[#This Row],[fpartrev]]="NS",Table_Query_from_m2mdata013[[#This Row],[SELECT]],Table_Query_from_m2mdata013[[#This Row],[fpartrev]])</f>
        <v>#VALUE!</v>
      </c>
      <c r="O566" s="2" t="str">
        <f>CONCATENATE("DMG ",Table_Query_from_m2mdata013[[#This Row],[fpartnoOriginal]])</f>
        <v>DMG REWORK4</v>
      </c>
    </row>
    <row r="567" spans="1:15" x14ac:dyDescent="0.25">
      <c r="A567" t="s">
        <v>929</v>
      </c>
      <c r="B567" t="s">
        <v>42</v>
      </c>
      <c r="C567">
        <v>100</v>
      </c>
      <c r="D567" t="s">
        <v>87</v>
      </c>
      <c r="E567" t="s">
        <v>634</v>
      </c>
      <c r="F567" t="s">
        <v>42</v>
      </c>
      <c r="G567" t="s">
        <v>930</v>
      </c>
      <c r="H567" t="s">
        <v>633</v>
      </c>
      <c r="I567" s="2">
        <f>FIND("REV",Table_Query_from_m2mdata013[[#This Row],[fdescmemo]])</f>
        <v>28</v>
      </c>
      <c r="J567" s="2" t="e">
        <f>FIND("REV",Table_Query_from_m2mdata013[[#This Row],[fdesc]])</f>
        <v>#VALUE!</v>
      </c>
      <c r="K567" s="2" t="e">
        <f>FIND("`REV",Table_Query_from_m2mdata013[[#This Row],[fdescmemo]])</f>
        <v>#VALUE!</v>
      </c>
      <c r="L567" s="2" t="e">
        <f>FIND("`REV",Table_Query_from_m2mdata013[[#This Row],[fdesc]])</f>
        <v>#VALUE!</v>
      </c>
      <c r="M56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567" s="2" t="str">
        <f>IF(Table_Query_from_m2mdata013[[#This Row],[fpartrev]]="NS",Table_Query_from_m2mdata013[[#This Row],[SELECT]],Table_Query_from_m2mdata013[[#This Row],[fpartrev]])</f>
        <v>01</v>
      </c>
      <c r="O567" s="2" t="str">
        <f>CONCATENATE("DMG ",Table_Query_from_m2mdata013[[#This Row],[fpartnoOriginal]])</f>
        <v>DMG KRBY-630-2312</v>
      </c>
    </row>
    <row r="568" spans="1:15" x14ac:dyDescent="0.25">
      <c r="A568" t="s">
        <v>1561</v>
      </c>
      <c r="B568" t="s">
        <v>72</v>
      </c>
      <c r="C568">
        <v>20</v>
      </c>
      <c r="D568" t="s">
        <v>87</v>
      </c>
      <c r="E568" t="s">
        <v>114</v>
      </c>
      <c r="F568" t="s">
        <v>72</v>
      </c>
      <c r="G568" t="s">
        <v>469</v>
      </c>
      <c r="H568" t="s">
        <v>71</v>
      </c>
      <c r="I568" s="2" t="e">
        <f>FIND("REV",Table_Query_from_m2mdata013[[#This Row],[fdescmemo]])</f>
        <v>#VALUE!</v>
      </c>
      <c r="J568" s="2" t="e">
        <f>FIND("REV",Table_Query_from_m2mdata013[[#This Row],[fdesc]])</f>
        <v>#VALUE!</v>
      </c>
      <c r="K568" s="2" t="e">
        <f>FIND("`REV",Table_Query_from_m2mdata013[[#This Row],[fdescmemo]])</f>
        <v>#VALUE!</v>
      </c>
      <c r="L568" s="2" t="e">
        <f>FIND("`REV",Table_Query_from_m2mdata013[[#This Row],[fdesc]])</f>
        <v>#VALUE!</v>
      </c>
      <c r="M5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68" s="2" t="str">
        <f>IF(Table_Query_from_m2mdata013[[#This Row],[fpartrev]]="NS",Table_Query_from_m2mdata013[[#This Row],[SELECT]],Table_Query_from_m2mdata013[[#This Row],[fpartrev]])</f>
        <v>2</v>
      </c>
      <c r="O568" s="2" t="str">
        <f>CONCATENATE("DMG ",Table_Query_from_m2mdata013[[#This Row],[fpartnoOriginal]])</f>
        <v>DMG PHIL-9898-012-20367</v>
      </c>
    </row>
    <row r="569" spans="1:15" x14ac:dyDescent="0.25">
      <c r="A569" t="s">
        <v>665</v>
      </c>
      <c r="B569" t="s">
        <v>41</v>
      </c>
      <c r="C569">
        <v>5</v>
      </c>
      <c r="D569" t="s">
        <v>87</v>
      </c>
      <c r="E569" t="s">
        <v>152</v>
      </c>
      <c r="F569" t="s">
        <v>41</v>
      </c>
      <c r="G569" t="s">
        <v>10</v>
      </c>
      <c r="H569" t="s">
        <v>490</v>
      </c>
      <c r="I569" s="2" t="e">
        <f>FIND("REV",Table_Query_from_m2mdata013[[#This Row],[fdescmemo]])</f>
        <v>#VALUE!</v>
      </c>
      <c r="J569" s="2" t="e">
        <f>FIND("REV",Table_Query_from_m2mdata013[[#This Row],[fdesc]])</f>
        <v>#VALUE!</v>
      </c>
      <c r="K569" s="2" t="e">
        <f>FIND("`REV",Table_Query_from_m2mdata013[[#This Row],[fdescmemo]])</f>
        <v>#VALUE!</v>
      </c>
      <c r="L569" s="2" t="e">
        <f>FIND("`REV",Table_Query_from_m2mdata013[[#This Row],[fdesc]])</f>
        <v>#VALUE!</v>
      </c>
      <c r="M5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69" s="2" t="str">
        <f>IF(Table_Query_from_m2mdata013[[#This Row],[fpartrev]]="NS",Table_Query_from_m2mdata013[[#This Row],[SELECT]],Table_Query_from_m2mdata013[[#This Row],[fpartrev]])</f>
        <v>04</v>
      </c>
      <c r="O569" s="2" t="str">
        <f>CONCATENATE("DMG ",Table_Query_from_m2mdata013[[#This Row],[fpartnoOriginal]])</f>
        <v>DMG SRC-02250174-864</v>
      </c>
    </row>
    <row r="570" spans="1:15" x14ac:dyDescent="0.25">
      <c r="A570" t="s">
        <v>666</v>
      </c>
      <c r="B570" t="s">
        <v>41</v>
      </c>
      <c r="C570">
        <v>5</v>
      </c>
      <c r="D570" t="s">
        <v>87</v>
      </c>
      <c r="E570" t="s">
        <v>152</v>
      </c>
      <c r="F570" t="s">
        <v>41</v>
      </c>
      <c r="G570" t="s">
        <v>10</v>
      </c>
      <c r="H570" t="s">
        <v>490</v>
      </c>
      <c r="I570" s="2" t="e">
        <f>FIND("REV",Table_Query_from_m2mdata013[[#This Row],[fdescmemo]])</f>
        <v>#VALUE!</v>
      </c>
      <c r="J570" s="2" t="e">
        <f>FIND("REV",Table_Query_from_m2mdata013[[#This Row],[fdesc]])</f>
        <v>#VALUE!</v>
      </c>
      <c r="K570" s="2" t="e">
        <f>FIND("`REV",Table_Query_from_m2mdata013[[#This Row],[fdescmemo]])</f>
        <v>#VALUE!</v>
      </c>
      <c r="L570" s="2" t="e">
        <f>FIND("`REV",Table_Query_from_m2mdata013[[#This Row],[fdesc]])</f>
        <v>#VALUE!</v>
      </c>
      <c r="M5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0" s="2" t="str">
        <f>IF(Table_Query_from_m2mdata013[[#This Row],[fpartrev]]="NS",Table_Query_from_m2mdata013[[#This Row],[SELECT]],Table_Query_from_m2mdata013[[#This Row],[fpartrev]])</f>
        <v>04</v>
      </c>
      <c r="O570" s="2" t="str">
        <f>CONCATENATE("DMG ",Table_Query_from_m2mdata013[[#This Row],[fpartnoOriginal]])</f>
        <v>DMG SRC-02250174-864</v>
      </c>
    </row>
    <row r="571" spans="1:15" x14ac:dyDescent="0.25">
      <c r="A571" t="s">
        <v>799</v>
      </c>
      <c r="B571" t="s">
        <v>170</v>
      </c>
      <c r="C571">
        <v>10</v>
      </c>
      <c r="D571" t="s">
        <v>87</v>
      </c>
      <c r="E571" t="s">
        <v>171</v>
      </c>
      <c r="F571" t="s">
        <v>170</v>
      </c>
      <c r="G571" t="s">
        <v>10</v>
      </c>
      <c r="H571" t="s">
        <v>379</v>
      </c>
      <c r="I571" s="2" t="e">
        <f>FIND("REV",Table_Query_from_m2mdata013[[#This Row],[fdescmemo]])</f>
        <v>#VALUE!</v>
      </c>
      <c r="J571" s="2" t="e">
        <f>FIND("REV",Table_Query_from_m2mdata013[[#This Row],[fdesc]])</f>
        <v>#VALUE!</v>
      </c>
      <c r="K571" s="2" t="e">
        <f>FIND("`REV",Table_Query_from_m2mdata013[[#This Row],[fdescmemo]])</f>
        <v>#VALUE!</v>
      </c>
      <c r="L571" s="2" t="e">
        <f>FIND("`REV",Table_Query_from_m2mdata013[[#This Row],[fdesc]])</f>
        <v>#VALUE!</v>
      </c>
      <c r="M5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1" s="2" t="str">
        <f>IF(Table_Query_from_m2mdata013[[#This Row],[fpartrev]]="NS",Table_Query_from_m2mdata013[[#This Row],[SELECT]],Table_Query_from_m2mdata013[[#This Row],[fpartrev]])</f>
        <v>002</v>
      </c>
      <c r="O571" s="2" t="str">
        <f>CONCATENATE("DMG ",Table_Query_from_m2mdata013[[#This Row],[fpartnoOriginal]])</f>
        <v>DMG SRC-02250174-868</v>
      </c>
    </row>
    <row r="572" spans="1:15" x14ac:dyDescent="0.25">
      <c r="A572" t="s">
        <v>800</v>
      </c>
      <c r="B572" t="s">
        <v>170</v>
      </c>
      <c r="C572">
        <v>10</v>
      </c>
      <c r="D572" t="s">
        <v>87</v>
      </c>
      <c r="E572" t="s">
        <v>171</v>
      </c>
      <c r="F572" t="s">
        <v>170</v>
      </c>
      <c r="G572" t="s">
        <v>10</v>
      </c>
      <c r="H572" t="s">
        <v>379</v>
      </c>
      <c r="I572" s="2" t="e">
        <f>FIND("REV",Table_Query_from_m2mdata013[[#This Row],[fdescmemo]])</f>
        <v>#VALUE!</v>
      </c>
      <c r="J572" s="2" t="e">
        <f>FIND("REV",Table_Query_from_m2mdata013[[#This Row],[fdesc]])</f>
        <v>#VALUE!</v>
      </c>
      <c r="K572" s="2" t="e">
        <f>FIND("`REV",Table_Query_from_m2mdata013[[#This Row],[fdescmemo]])</f>
        <v>#VALUE!</v>
      </c>
      <c r="L572" s="2" t="e">
        <f>FIND("`REV",Table_Query_from_m2mdata013[[#This Row],[fdesc]])</f>
        <v>#VALUE!</v>
      </c>
      <c r="M5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2" s="2" t="str">
        <f>IF(Table_Query_from_m2mdata013[[#This Row],[fpartrev]]="NS",Table_Query_from_m2mdata013[[#This Row],[SELECT]],Table_Query_from_m2mdata013[[#This Row],[fpartrev]])</f>
        <v>002</v>
      </c>
      <c r="O572" s="2" t="str">
        <f>CONCATENATE("DMG ",Table_Query_from_m2mdata013[[#This Row],[fpartnoOriginal]])</f>
        <v>DMG SRC-02250174-868</v>
      </c>
    </row>
    <row r="573" spans="1:15" x14ac:dyDescent="0.25">
      <c r="A573" t="s">
        <v>801</v>
      </c>
      <c r="B573" t="s">
        <v>170</v>
      </c>
      <c r="C573">
        <v>10</v>
      </c>
      <c r="D573" t="s">
        <v>87</v>
      </c>
      <c r="E573" t="s">
        <v>171</v>
      </c>
      <c r="F573" t="s">
        <v>170</v>
      </c>
      <c r="G573" t="s">
        <v>10</v>
      </c>
      <c r="H573" t="s">
        <v>379</v>
      </c>
      <c r="I573" s="2" t="e">
        <f>FIND("REV",Table_Query_from_m2mdata013[[#This Row],[fdescmemo]])</f>
        <v>#VALUE!</v>
      </c>
      <c r="J573" s="2" t="e">
        <f>FIND("REV",Table_Query_from_m2mdata013[[#This Row],[fdesc]])</f>
        <v>#VALUE!</v>
      </c>
      <c r="K573" s="2" t="e">
        <f>FIND("`REV",Table_Query_from_m2mdata013[[#This Row],[fdescmemo]])</f>
        <v>#VALUE!</v>
      </c>
      <c r="L573" s="2" t="e">
        <f>FIND("`REV",Table_Query_from_m2mdata013[[#This Row],[fdesc]])</f>
        <v>#VALUE!</v>
      </c>
      <c r="M5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3" s="2" t="str">
        <f>IF(Table_Query_from_m2mdata013[[#This Row],[fpartrev]]="NS",Table_Query_from_m2mdata013[[#This Row],[SELECT]],Table_Query_from_m2mdata013[[#This Row],[fpartrev]])</f>
        <v>002</v>
      </c>
      <c r="O573" s="2" t="str">
        <f>CONCATENATE("DMG ",Table_Query_from_m2mdata013[[#This Row],[fpartnoOriginal]])</f>
        <v>DMG SRC-02250174-868</v>
      </c>
    </row>
    <row r="574" spans="1:15" x14ac:dyDescent="0.25">
      <c r="A574" t="s">
        <v>802</v>
      </c>
      <c r="B574" t="s">
        <v>170</v>
      </c>
      <c r="C574">
        <v>10</v>
      </c>
      <c r="D574" t="s">
        <v>87</v>
      </c>
      <c r="E574" t="s">
        <v>171</v>
      </c>
      <c r="F574" t="s">
        <v>170</v>
      </c>
      <c r="G574" t="s">
        <v>10</v>
      </c>
      <c r="H574" t="s">
        <v>379</v>
      </c>
      <c r="I574" s="2" t="e">
        <f>FIND("REV",Table_Query_from_m2mdata013[[#This Row],[fdescmemo]])</f>
        <v>#VALUE!</v>
      </c>
      <c r="J574" s="2" t="e">
        <f>FIND("REV",Table_Query_from_m2mdata013[[#This Row],[fdesc]])</f>
        <v>#VALUE!</v>
      </c>
      <c r="K574" s="2" t="e">
        <f>FIND("`REV",Table_Query_from_m2mdata013[[#This Row],[fdescmemo]])</f>
        <v>#VALUE!</v>
      </c>
      <c r="L574" s="2" t="e">
        <f>FIND("`REV",Table_Query_from_m2mdata013[[#This Row],[fdesc]])</f>
        <v>#VALUE!</v>
      </c>
      <c r="M5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4" s="2" t="str">
        <f>IF(Table_Query_from_m2mdata013[[#This Row],[fpartrev]]="NS",Table_Query_from_m2mdata013[[#This Row],[SELECT]],Table_Query_from_m2mdata013[[#This Row],[fpartrev]])</f>
        <v>002</v>
      </c>
      <c r="O574" s="2" t="str">
        <f>CONCATENATE("DMG ",Table_Query_from_m2mdata013[[#This Row],[fpartnoOriginal]])</f>
        <v>DMG SRC-02250174-868</v>
      </c>
    </row>
    <row r="575" spans="1:15" x14ac:dyDescent="0.25">
      <c r="A575" t="s">
        <v>759</v>
      </c>
      <c r="B575" t="s">
        <v>41</v>
      </c>
      <c r="C575">
        <v>10</v>
      </c>
      <c r="D575" t="s">
        <v>87</v>
      </c>
      <c r="E575" t="s">
        <v>489</v>
      </c>
      <c r="F575" t="s">
        <v>41</v>
      </c>
      <c r="G575" t="s">
        <v>10</v>
      </c>
      <c r="H575" t="s">
        <v>488</v>
      </c>
      <c r="I575" s="2" t="e">
        <f>FIND("REV",Table_Query_from_m2mdata013[[#This Row],[fdescmemo]])</f>
        <v>#VALUE!</v>
      </c>
      <c r="J575" s="2" t="e">
        <f>FIND("REV",Table_Query_from_m2mdata013[[#This Row],[fdesc]])</f>
        <v>#VALUE!</v>
      </c>
      <c r="K575" s="2" t="e">
        <f>FIND("`REV",Table_Query_from_m2mdata013[[#This Row],[fdescmemo]])</f>
        <v>#VALUE!</v>
      </c>
      <c r="L575" s="2" t="e">
        <f>FIND("`REV",Table_Query_from_m2mdata013[[#This Row],[fdesc]])</f>
        <v>#VALUE!</v>
      </c>
      <c r="M5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5" s="2" t="str">
        <f>IF(Table_Query_from_m2mdata013[[#This Row],[fpartrev]]="NS",Table_Query_from_m2mdata013[[#This Row],[SELECT]],Table_Query_from_m2mdata013[[#This Row],[fpartrev]])</f>
        <v>04</v>
      </c>
      <c r="O575" s="2" t="str">
        <f>CONCATENATE("DMG ",Table_Query_from_m2mdata013[[#This Row],[fpartnoOriginal]])</f>
        <v>DMG SRC-02250174-872</v>
      </c>
    </row>
    <row r="576" spans="1:15" x14ac:dyDescent="0.25">
      <c r="A576" t="s">
        <v>760</v>
      </c>
      <c r="B576" t="s">
        <v>41</v>
      </c>
      <c r="C576">
        <v>10</v>
      </c>
      <c r="D576" t="s">
        <v>87</v>
      </c>
      <c r="E576" t="s">
        <v>489</v>
      </c>
      <c r="F576" t="s">
        <v>41</v>
      </c>
      <c r="G576" t="s">
        <v>10</v>
      </c>
      <c r="H576" t="s">
        <v>488</v>
      </c>
      <c r="I576" s="2" t="e">
        <f>FIND("REV",Table_Query_from_m2mdata013[[#This Row],[fdescmemo]])</f>
        <v>#VALUE!</v>
      </c>
      <c r="J576" s="2" t="e">
        <f>FIND("REV",Table_Query_from_m2mdata013[[#This Row],[fdesc]])</f>
        <v>#VALUE!</v>
      </c>
      <c r="K576" s="2" t="e">
        <f>FIND("`REV",Table_Query_from_m2mdata013[[#This Row],[fdescmemo]])</f>
        <v>#VALUE!</v>
      </c>
      <c r="L576" s="2" t="e">
        <f>FIND("`REV",Table_Query_from_m2mdata013[[#This Row],[fdesc]])</f>
        <v>#VALUE!</v>
      </c>
      <c r="M5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6" s="2" t="str">
        <f>IF(Table_Query_from_m2mdata013[[#This Row],[fpartrev]]="NS",Table_Query_from_m2mdata013[[#This Row],[SELECT]],Table_Query_from_m2mdata013[[#This Row],[fpartrev]])</f>
        <v>04</v>
      </c>
      <c r="O576" s="2" t="str">
        <f>CONCATENATE("DMG ",Table_Query_from_m2mdata013[[#This Row],[fpartnoOriginal]])</f>
        <v>DMG SRC-02250174-872</v>
      </c>
    </row>
    <row r="577" spans="1:15" x14ac:dyDescent="0.25">
      <c r="A577" t="s">
        <v>761</v>
      </c>
      <c r="B577" t="s">
        <v>41</v>
      </c>
      <c r="C577">
        <v>10</v>
      </c>
      <c r="D577" t="s">
        <v>87</v>
      </c>
      <c r="E577" t="s">
        <v>489</v>
      </c>
      <c r="F577" t="s">
        <v>41</v>
      </c>
      <c r="G577" t="s">
        <v>10</v>
      </c>
      <c r="H577" t="s">
        <v>488</v>
      </c>
      <c r="I577" s="2" t="e">
        <f>FIND("REV",Table_Query_from_m2mdata013[[#This Row],[fdescmemo]])</f>
        <v>#VALUE!</v>
      </c>
      <c r="J577" s="2" t="e">
        <f>FIND("REV",Table_Query_from_m2mdata013[[#This Row],[fdesc]])</f>
        <v>#VALUE!</v>
      </c>
      <c r="K577" s="2" t="e">
        <f>FIND("`REV",Table_Query_from_m2mdata013[[#This Row],[fdescmemo]])</f>
        <v>#VALUE!</v>
      </c>
      <c r="L577" s="2" t="e">
        <f>FIND("`REV",Table_Query_from_m2mdata013[[#This Row],[fdesc]])</f>
        <v>#VALUE!</v>
      </c>
      <c r="M5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7" s="2" t="str">
        <f>IF(Table_Query_from_m2mdata013[[#This Row],[fpartrev]]="NS",Table_Query_from_m2mdata013[[#This Row],[SELECT]],Table_Query_from_m2mdata013[[#This Row],[fpartrev]])</f>
        <v>04</v>
      </c>
      <c r="O577" s="2" t="str">
        <f>CONCATENATE("DMG ",Table_Query_from_m2mdata013[[#This Row],[fpartnoOriginal]])</f>
        <v>DMG SRC-02250174-872</v>
      </c>
    </row>
    <row r="578" spans="1:15" x14ac:dyDescent="0.25">
      <c r="A578" t="s">
        <v>803</v>
      </c>
      <c r="B578" t="s">
        <v>153</v>
      </c>
      <c r="C578">
        <v>10</v>
      </c>
      <c r="D578" t="s">
        <v>87</v>
      </c>
      <c r="E578" t="s">
        <v>154</v>
      </c>
      <c r="F578" t="s">
        <v>153</v>
      </c>
      <c r="G578" t="s">
        <v>10</v>
      </c>
      <c r="H578" t="s">
        <v>346</v>
      </c>
      <c r="I578" s="2" t="e">
        <f>FIND("REV",Table_Query_from_m2mdata013[[#This Row],[fdescmemo]])</f>
        <v>#VALUE!</v>
      </c>
      <c r="J578" s="2" t="e">
        <f>FIND("REV",Table_Query_from_m2mdata013[[#This Row],[fdesc]])</f>
        <v>#VALUE!</v>
      </c>
      <c r="K578" s="2" t="e">
        <f>FIND("`REV",Table_Query_from_m2mdata013[[#This Row],[fdescmemo]])</f>
        <v>#VALUE!</v>
      </c>
      <c r="L578" s="2" t="e">
        <f>FIND("`REV",Table_Query_from_m2mdata013[[#This Row],[fdesc]])</f>
        <v>#VALUE!</v>
      </c>
      <c r="M5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8" s="2" t="str">
        <f>IF(Table_Query_from_m2mdata013[[#This Row],[fpartrev]]="NS",Table_Query_from_m2mdata013[[#This Row],[SELECT]],Table_Query_from_m2mdata013[[#This Row],[fpartrev]])</f>
        <v>003</v>
      </c>
      <c r="O578" s="2" t="str">
        <f>CONCATENATE("DMG ",Table_Query_from_m2mdata013[[#This Row],[fpartnoOriginal]])</f>
        <v>DMG SRC-02250174-876</v>
      </c>
    </row>
    <row r="579" spans="1:15" x14ac:dyDescent="0.25">
      <c r="A579" t="s">
        <v>804</v>
      </c>
      <c r="B579" t="s">
        <v>153</v>
      </c>
      <c r="C579">
        <v>10</v>
      </c>
      <c r="D579" t="s">
        <v>87</v>
      </c>
      <c r="E579" t="s">
        <v>154</v>
      </c>
      <c r="F579" t="s">
        <v>153</v>
      </c>
      <c r="G579" t="s">
        <v>10</v>
      </c>
      <c r="H579" t="s">
        <v>346</v>
      </c>
      <c r="I579" s="2" t="e">
        <f>FIND("REV",Table_Query_from_m2mdata013[[#This Row],[fdescmemo]])</f>
        <v>#VALUE!</v>
      </c>
      <c r="J579" s="2" t="e">
        <f>FIND("REV",Table_Query_from_m2mdata013[[#This Row],[fdesc]])</f>
        <v>#VALUE!</v>
      </c>
      <c r="K579" s="2" t="e">
        <f>FIND("`REV",Table_Query_from_m2mdata013[[#This Row],[fdescmemo]])</f>
        <v>#VALUE!</v>
      </c>
      <c r="L579" s="2" t="e">
        <f>FIND("`REV",Table_Query_from_m2mdata013[[#This Row],[fdesc]])</f>
        <v>#VALUE!</v>
      </c>
      <c r="M5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79" s="2" t="str">
        <f>IF(Table_Query_from_m2mdata013[[#This Row],[fpartrev]]="NS",Table_Query_from_m2mdata013[[#This Row],[SELECT]],Table_Query_from_m2mdata013[[#This Row],[fpartrev]])</f>
        <v>003</v>
      </c>
      <c r="O579" s="2" t="str">
        <f>CONCATENATE("DMG ",Table_Query_from_m2mdata013[[#This Row],[fpartnoOriginal]])</f>
        <v>DMG SRC-02250174-876</v>
      </c>
    </row>
    <row r="580" spans="1:15" x14ac:dyDescent="0.25">
      <c r="A580" t="s">
        <v>805</v>
      </c>
      <c r="B580" t="s">
        <v>153</v>
      </c>
      <c r="C580">
        <v>10</v>
      </c>
      <c r="D580" t="s">
        <v>87</v>
      </c>
      <c r="E580" t="s">
        <v>154</v>
      </c>
      <c r="F580" t="s">
        <v>153</v>
      </c>
      <c r="G580" t="s">
        <v>10</v>
      </c>
      <c r="H580" t="s">
        <v>346</v>
      </c>
      <c r="I580" s="2" t="e">
        <f>FIND("REV",Table_Query_from_m2mdata013[[#This Row],[fdescmemo]])</f>
        <v>#VALUE!</v>
      </c>
      <c r="J580" s="2" t="e">
        <f>FIND("REV",Table_Query_from_m2mdata013[[#This Row],[fdesc]])</f>
        <v>#VALUE!</v>
      </c>
      <c r="K580" s="2" t="e">
        <f>FIND("`REV",Table_Query_from_m2mdata013[[#This Row],[fdescmemo]])</f>
        <v>#VALUE!</v>
      </c>
      <c r="L580" s="2" t="e">
        <f>FIND("`REV",Table_Query_from_m2mdata013[[#This Row],[fdesc]])</f>
        <v>#VALUE!</v>
      </c>
      <c r="M5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0" s="2" t="str">
        <f>IF(Table_Query_from_m2mdata013[[#This Row],[fpartrev]]="NS",Table_Query_from_m2mdata013[[#This Row],[SELECT]],Table_Query_from_m2mdata013[[#This Row],[fpartrev]])</f>
        <v>003</v>
      </c>
      <c r="O580" s="2" t="str">
        <f>CONCATENATE("DMG ",Table_Query_from_m2mdata013[[#This Row],[fpartnoOriginal]])</f>
        <v>DMG SRC-02250174-876</v>
      </c>
    </row>
    <row r="581" spans="1:15" x14ac:dyDescent="0.25">
      <c r="A581" t="s">
        <v>806</v>
      </c>
      <c r="B581" t="s">
        <v>153</v>
      </c>
      <c r="C581">
        <v>10</v>
      </c>
      <c r="D581" t="s">
        <v>87</v>
      </c>
      <c r="E581" t="s">
        <v>154</v>
      </c>
      <c r="F581" t="s">
        <v>153</v>
      </c>
      <c r="G581" t="s">
        <v>10</v>
      </c>
      <c r="H581" t="s">
        <v>346</v>
      </c>
      <c r="I581" s="2" t="e">
        <f>FIND("REV",Table_Query_from_m2mdata013[[#This Row],[fdescmemo]])</f>
        <v>#VALUE!</v>
      </c>
      <c r="J581" s="2" t="e">
        <f>FIND("REV",Table_Query_from_m2mdata013[[#This Row],[fdesc]])</f>
        <v>#VALUE!</v>
      </c>
      <c r="K581" s="2" t="e">
        <f>FIND("`REV",Table_Query_from_m2mdata013[[#This Row],[fdescmemo]])</f>
        <v>#VALUE!</v>
      </c>
      <c r="L581" s="2" t="e">
        <f>FIND("`REV",Table_Query_from_m2mdata013[[#This Row],[fdesc]])</f>
        <v>#VALUE!</v>
      </c>
      <c r="M5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1" s="2" t="str">
        <f>IF(Table_Query_from_m2mdata013[[#This Row],[fpartrev]]="NS",Table_Query_from_m2mdata013[[#This Row],[SELECT]],Table_Query_from_m2mdata013[[#This Row],[fpartrev]])</f>
        <v>003</v>
      </c>
      <c r="O581" s="2" t="str">
        <f>CONCATENATE("DMG ",Table_Query_from_m2mdata013[[#This Row],[fpartnoOriginal]])</f>
        <v>DMG SRC-02250174-876</v>
      </c>
    </row>
    <row r="582" spans="1:15" x14ac:dyDescent="0.25">
      <c r="A582" t="s">
        <v>807</v>
      </c>
      <c r="B582" t="s">
        <v>153</v>
      </c>
      <c r="C582">
        <v>10</v>
      </c>
      <c r="D582" t="s">
        <v>87</v>
      </c>
      <c r="E582" t="s">
        <v>154</v>
      </c>
      <c r="F582" t="s">
        <v>153</v>
      </c>
      <c r="G582" t="s">
        <v>10</v>
      </c>
      <c r="H582" t="s">
        <v>346</v>
      </c>
      <c r="I582" s="2" t="e">
        <f>FIND("REV",Table_Query_from_m2mdata013[[#This Row],[fdescmemo]])</f>
        <v>#VALUE!</v>
      </c>
      <c r="J582" s="2" t="e">
        <f>FIND("REV",Table_Query_from_m2mdata013[[#This Row],[fdesc]])</f>
        <v>#VALUE!</v>
      </c>
      <c r="K582" s="2" t="e">
        <f>FIND("`REV",Table_Query_from_m2mdata013[[#This Row],[fdescmemo]])</f>
        <v>#VALUE!</v>
      </c>
      <c r="L582" s="2" t="e">
        <f>FIND("`REV",Table_Query_from_m2mdata013[[#This Row],[fdesc]])</f>
        <v>#VALUE!</v>
      </c>
      <c r="M5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2" s="2" t="str">
        <f>IF(Table_Query_from_m2mdata013[[#This Row],[fpartrev]]="NS",Table_Query_from_m2mdata013[[#This Row],[SELECT]],Table_Query_from_m2mdata013[[#This Row],[fpartrev]])</f>
        <v>003</v>
      </c>
      <c r="O582" s="2" t="str">
        <f>CONCATENATE("DMG ",Table_Query_from_m2mdata013[[#This Row],[fpartnoOriginal]])</f>
        <v>DMG SRC-02250174-876</v>
      </c>
    </row>
    <row r="583" spans="1:15" x14ac:dyDescent="0.25">
      <c r="A583" t="s">
        <v>762</v>
      </c>
      <c r="B583" t="s">
        <v>45</v>
      </c>
      <c r="C583">
        <v>8</v>
      </c>
      <c r="D583" t="s">
        <v>87</v>
      </c>
      <c r="E583" t="s">
        <v>155</v>
      </c>
      <c r="F583" t="s">
        <v>45</v>
      </c>
      <c r="G583" t="s">
        <v>10</v>
      </c>
      <c r="H583" t="s">
        <v>382</v>
      </c>
      <c r="I583" s="2" t="e">
        <f>FIND("REV",Table_Query_from_m2mdata013[[#This Row],[fdescmemo]])</f>
        <v>#VALUE!</v>
      </c>
      <c r="J583" s="2" t="e">
        <f>FIND("REV",Table_Query_from_m2mdata013[[#This Row],[fdesc]])</f>
        <v>#VALUE!</v>
      </c>
      <c r="K583" s="2" t="e">
        <f>FIND("`REV",Table_Query_from_m2mdata013[[#This Row],[fdescmemo]])</f>
        <v>#VALUE!</v>
      </c>
      <c r="L583" s="2" t="e">
        <f>FIND("`REV",Table_Query_from_m2mdata013[[#This Row],[fdesc]])</f>
        <v>#VALUE!</v>
      </c>
      <c r="M5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3" s="2" t="str">
        <f>IF(Table_Query_from_m2mdata013[[#This Row],[fpartrev]]="NS",Table_Query_from_m2mdata013[[#This Row],[SELECT]],Table_Query_from_m2mdata013[[#This Row],[fpartrev]])</f>
        <v>03</v>
      </c>
      <c r="O583" s="2" t="str">
        <f>CONCATENATE("DMG ",Table_Query_from_m2mdata013[[#This Row],[fpartnoOriginal]])</f>
        <v>DMG SRC-02250174-880</v>
      </c>
    </row>
    <row r="584" spans="1:15" x14ac:dyDescent="0.25">
      <c r="A584" t="s">
        <v>808</v>
      </c>
      <c r="B584" t="s">
        <v>45</v>
      </c>
      <c r="C584">
        <v>12</v>
      </c>
      <c r="D584" t="s">
        <v>87</v>
      </c>
      <c r="E584" t="s">
        <v>155</v>
      </c>
      <c r="F584" t="s">
        <v>45</v>
      </c>
      <c r="G584" t="s">
        <v>10</v>
      </c>
      <c r="H584" t="s">
        <v>382</v>
      </c>
      <c r="I584" s="2" t="e">
        <f>FIND("REV",Table_Query_from_m2mdata013[[#This Row],[fdescmemo]])</f>
        <v>#VALUE!</v>
      </c>
      <c r="J584" s="2" t="e">
        <f>FIND("REV",Table_Query_from_m2mdata013[[#This Row],[fdesc]])</f>
        <v>#VALUE!</v>
      </c>
      <c r="K584" s="2" t="e">
        <f>FIND("`REV",Table_Query_from_m2mdata013[[#This Row],[fdescmemo]])</f>
        <v>#VALUE!</v>
      </c>
      <c r="L584" s="2" t="e">
        <f>FIND("`REV",Table_Query_from_m2mdata013[[#This Row],[fdesc]])</f>
        <v>#VALUE!</v>
      </c>
      <c r="M5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4" s="2" t="str">
        <f>IF(Table_Query_from_m2mdata013[[#This Row],[fpartrev]]="NS",Table_Query_from_m2mdata013[[#This Row],[SELECT]],Table_Query_from_m2mdata013[[#This Row],[fpartrev]])</f>
        <v>03</v>
      </c>
      <c r="O584" s="2" t="str">
        <f>CONCATENATE("DMG ",Table_Query_from_m2mdata013[[#This Row],[fpartnoOriginal]])</f>
        <v>DMG SRC-02250174-880</v>
      </c>
    </row>
    <row r="585" spans="1:15" x14ac:dyDescent="0.25">
      <c r="A585" t="s">
        <v>1074</v>
      </c>
      <c r="B585" t="s">
        <v>42</v>
      </c>
      <c r="C585">
        <v>10</v>
      </c>
      <c r="D585" t="s">
        <v>87</v>
      </c>
      <c r="E585" t="s">
        <v>492</v>
      </c>
      <c r="F585" t="s">
        <v>42</v>
      </c>
      <c r="G585" t="s">
        <v>10</v>
      </c>
      <c r="H585" t="s">
        <v>491</v>
      </c>
      <c r="I585" s="2" t="e">
        <f>FIND("REV",Table_Query_from_m2mdata013[[#This Row],[fdescmemo]])</f>
        <v>#VALUE!</v>
      </c>
      <c r="J585" s="2" t="e">
        <f>FIND("REV",Table_Query_from_m2mdata013[[#This Row],[fdesc]])</f>
        <v>#VALUE!</v>
      </c>
      <c r="K585" s="2" t="e">
        <f>FIND("`REV",Table_Query_from_m2mdata013[[#This Row],[fdescmemo]])</f>
        <v>#VALUE!</v>
      </c>
      <c r="L585" s="2" t="e">
        <f>FIND("`REV",Table_Query_from_m2mdata013[[#This Row],[fdesc]])</f>
        <v>#VALUE!</v>
      </c>
      <c r="M5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5" s="2" t="str">
        <f>IF(Table_Query_from_m2mdata013[[#This Row],[fpartrev]]="NS",Table_Query_from_m2mdata013[[#This Row],[SELECT]],Table_Query_from_m2mdata013[[#This Row],[fpartrev]])</f>
        <v>01</v>
      </c>
      <c r="O585" s="2" t="str">
        <f>CONCATENATE("DMG ",Table_Query_from_m2mdata013[[#This Row],[fpartnoOriginal]])</f>
        <v>DMG SRC-02250174-884</v>
      </c>
    </row>
    <row r="586" spans="1:15" x14ac:dyDescent="0.25">
      <c r="A586" t="s">
        <v>1075</v>
      </c>
      <c r="B586" t="s">
        <v>42</v>
      </c>
      <c r="C586">
        <v>10</v>
      </c>
      <c r="D586" t="s">
        <v>87</v>
      </c>
      <c r="E586" t="s">
        <v>492</v>
      </c>
      <c r="F586" t="s">
        <v>42</v>
      </c>
      <c r="G586" t="s">
        <v>10</v>
      </c>
      <c r="H586" t="s">
        <v>491</v>
      </c>
      <c r="I586" s="2" t="e">
        <f>FIND("REV",Table_Query_from_m2mdata013[[#This Row],[fdescmemo]])</f>
        <v>#VALUE!</v>
      </c>
      <c r="J586" s="2" t="e">
        <f>FIND("REV",Table_Query_from_m2mdata013[[#This Row],[fdesc]])</f>
        <v>#VALUE!</v>
      </c>
      <c r="K586" s="2" t="e">
        <f>FIND("`REV",Table_Query_from_m2mdata013[[#This Row],[fdescmemo]])</f>
        <v>#VALUE!</v>
      </c>
      <c r="L586" s="2" t="e">
        <f>FIND("`REV",Table_Query_from_m2mdata013[[#This Row],[fdesc]])</f>
        <v>#VALUE!</v>
      </c>
      <c r="M5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6" s="2" t="str">
        <f>IF(Table_Query_from_m2mdata013[[#This Row],[fpartrev]]="NS",Table_Query_from_m2mdata013[[#This Row],[SELECT]],Table_Query_from_m2mdata013[[#This Row],[fpartrev]])</f>
        <v>01</v>
      </c>
      <c r="O586" s="2" t="str">
        <f>CONCATENATE("DMG ",Table_Query_from_m2mdata013[[#This Row],[fpartnoOriginal]])</f>
        <v>DMG SRC-02250174-884</v>
      </c>
    </row>
    <row r="587" spans="1:15" x14ac:dyDescent="0.25">
      <c r="A587" t="s">
        <v>809</v>
      </c>
      <c r="B587" t="s">
        <v>45</v>
      </c>
      <c r="C587">
        <v>10</v>
      </c>
      <c r="D587" t="s">
        <v>87</v>
      </c>
      <c r="E587" t="s">
        <v>510</v>
      </c>
      <c r="F587" t="s">
        <v>45</v>
      </c>
      <c r="G587" t="s">
        <v>10</v>
      </c>
      <c r="H587" t="s">
        <v>509</v>
      </c>
      <c r="I587" s="2" t="e">
        <f>FIND("REV",Table_Query_from_m2mdata013[[#This Row],[fdescmemo]])</f>
        <v>#VALUE!</v>
      </c>
      <c r="J587" s="2" t="e">
        <f>FIND("REV",Table_Query_from_m2mdata013[[#This Row],[fdesc]])</f>
        <v>#VALUE!</v>
      </c>
      <c r="K587" s="2" t="e">
        <f>FIND("`REV",Table_Query_from_m2mdata013[[#This Row],[fdescmemo]])</f>
        <v>#VALUE!</v>
      </c>
      <c r="L587" s="2" t="e">
        <f>FIND("`REV",Table_Query_from_m2mdata013[[#This Row],[fdesc]])</f>
        <v>#VALUE!</v>
      </c>
      <c r="M5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7" s="2" t="str">
        <f>IF(Table_Query_from_m2mdata013[[#This Row],[fpartrev]]="NS",Table_Query_from_m2mdata013[[#This Row],[SELECT]],Table_Query_from_m2mdata013[[#This Row],[fpartrev]])</f>
        <v>03</v>
      </c>
      <c r="O587" s="2" t="str">
        <f>CONCATENATE("DMG ",Table_Query_from_m2mdata013[[#This Row],[fpartnoOriginal]])</f>
        <v>DMG SRC-02250174-889</v>
      </c>
    </row>
    <row r="588" spans="1:15" x14ac:dyDescent="0.25">
      <c r="A588" t="s">
        <v>810</v>
      </c>
      <c r="B588" t="s">
        <v>45</v>
      </c>
      <c r="C588">
        <v>10</v>
      </c>
      <c r="D588" t="s">
        <v>87</v>
      </c>
      <c r="E588" t="s">
        <v>510</v>
      </c>
      <c r="F588" t="s">
        <v>45</v>
      </c>
      <c r="G588" t="s">
        <v>10</v>
      </c>
      <c r="H588" t="s">
        <v>509</v>
      </c>
      <c r="I588" s="2" t="e">
        <f>FIND("REV",Table_Query_from_m2mdata013[[#This Row],[fdescmemo]])</f>
        <v>#VALUE!</v>
      </c>
      <c r="J588" s="2" t="e">
        <f>FIND("REV",Table_Query_from_m2mdata013[[#This Row],[fdesc]])</f>
        <v>#VALUE!</v>
      </c>
      <c r="K588" s="2" t="e">
        <f>FIND("`REV",Table_Query_from_m2mdata013[[#This Row],[fdescmemo]])</f>
        <v>#VALUE!</v>
      </c>
      <c r="L588" s="2" t="e">
        <f>FIND("`REV",Table_Query_from_m2mdata013[[#This Row],[fdesc]])</f>
        <v>#VALUE!</v>
      </c>
      <c r="M5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8" s="2" t="str">
        <f>IF(Table_Query_from_m2mdata013[[#This Row],[fpartrev]]="NS",Table_Query_from_m2mdata013[[#This Row],[SELECT]],Table_Query_from_m2mdata013[[#This Row],[fpartrev]])</f>
        <v>03</v>
      </c>
      <c r="O588" s="2" t="str">
        <f>CONCATENATE("DMG ",Table_Query_from_m2mdata013[[#This Row],[fpartnoOriginal]])</f>
        <v>DMG SRC-02250174-889</v>
      </c>
    </row>
    <row r="589" spans="1:15" x14ac:dyDescent="0.25">
      <c r="A589" t="s">
        <v>811</v>
      </c>
      <c r="B589" t="s">
        <v>45</v>
      </c>
      <c r="C589">
        <v>10</v>
      </c>
      <c r="D589" t="s">
        <v>87</v>
      </c>
      <c r="E589" t="s">
        <v>510</v>
      </c>
      <c r="F589" t="s">
        <v>45</v>
      </c>
      <c r="G589" t="s">
        <v>10</v>
      </c>
      <c r="H589" t="s">
        <v>509</v>
      </c>
      <c r="I589" s="2" t="e">
        <f>FIND("REV",Table_Query_from_m2mdata013[[#This Row],[fdescmemo]])</f>
        <v>#VALUE!</v>
      </c>
      <c r="J589" s="2" t="e">
        <f>FIND("REV",Table_Query_from_m2mdata013[[#This Row],[fdesc]])</f>
        <v>#VALUE!</v>
      </c>
      <c r="K589" s="2" t="e">
        <f>FIND("`REV",Table_Query_from_m2mdata013[[#This Row],[fdescmemo]])</f>
        <v>#VALUE!</v>
      </c>
      <c r="L589" s="2" t="e">
        <f>FIND("`REV",Table_Query_from_m2mdata013[[#This Row],[fdesc]])</f>
        <v>#VALUE!</v>
      </c>
      <c r="M5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89" s="2" t="str">
        <f>IF(Table_Query_from_m2mdata013[[#This Row],[fpartrev]]="NS",Table_Query_from_m2mdata013[[#This Row],[SELECT]],Table_Query_from_m2mdata013[[#This Row],[fpartrev]])</f>
        <v>03</v>
      </c>
      <c r="O589" s="2" t="str">
        <f>CONCATENATE("DMG ",Table_Query_from_m2mdata013[[#This Row],[fpartnoOriginal]])</f>
        <v>DMG SRC-02250174-889</v>
      </c>
    </row>
    <row r="590" spans="1:15" x14ac:dyDescent="0.25">
      <c r="A590" t="s">
        <v>1076</v>
      </c>
      <c r="B590" t="s">
        <v>45</v>
      </c>
      <c r="C590">
        <v>15</v>
      </c>
      <c r="D590" t="s">
        <v>87</v>
      </c>
      <c r="E590" t="s">
        <v>206</v>
      </c>
      <c r="F590" t="s">
        <v>45</v>
      </c>
      <c r="G590" t="s">
        <v>207</v>
      </c>
      <c r="H590" t="s">
        <v>337</v>
      </c>
      <c r="I590" s="2" t="e">
        <f>FIND("REV",Table_Query_from_m2mdata013[[#This Row],[fdescmemo]])</f>
        <v>#VALUE!</v>
      </c>
      <c r="J590" s="2" t="e">
        <f>FIND("REV",Table_Query_from_m2mdata013[[#This Row],[fdesc]])</f>
        <v>#VALUE!</v>
      </c>
      <c r="K590" s="2" t="e">
        <f>FIND("`REV",Table_Query_from_m2mdata013[[#This Row],[fdescmemo]])</f>
        <v>#VALUE!</v>
      </c>
      <c r="L590" s="2" t="e">
        <f>FIND("`REV",Table_Query_from_m2mdata013[[#This Row],[fdesc]])</f>
        <v>#VALUE!</v>
      </c>
      <c r="M5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0" s="2" t="str">
        <f>IF(Table_Query_from_m2mdata013[[#This Row],[fpartrev]]="NS",Table_Query_from_m2mdata013[[#This Row],[SELECT]],Table_Query_from_m2mdata013[[#This Row],[fpartrev]])</f>
        <v>03</v>
      </c>
      <c r="O590" s="2" t="str">
        <f>CONCATENATE("DMG ",Table_Query_from_m2mdata013[[#This Row],[fpartnoOriginal]])</f>
        <v>DMG SRC-02250174-931</v>
      </c>
    </row>
    <row r="591" spans="1:15" x14ac:dyDescent="0.25">
      <c r="A591" t="s">
        <v>812</v>
      </c>
      <c r="B591" t="s">
        <v>42</v>
      </c>
      <c r="C591">
        <v>10</v>
      </c>
      <c r="D591" t="s">
        <v>87</v>
      </c>
      <c r="E591" t="s">
        <v>240</v>
      </c>
      <c r="F591" t="s">
        <v>42</v>
      </c>
      <c r="G591" t="s">
        <v>10</v>
      </c>
      <c r="H591" t="s">
        <v>380</v>
      </c>
      <c r="I591" s="2" t="e">
        <f>FIND("REV",Table_Query_from_m2mdata013[[#This Row],[fdescmemo]])</f>
        <v>#VALUE!</v>
      </c>
      <c r="J591" s="2" t="e">
        <f>FIND("REV",Table_Query_from_m2mdata013[[#This Row],[fdesc]])</f>
        <v>#VALUE!</v>
      </c>
      <c r="K591" s="2" t="e">
        <f>FIND("`REV",Table_Query_from_m2mdata013[[#This Row],[fdescmemo]])</f>
        <v>#VALUE!</v>
      </c>
      <c r="L591" s="2" t="e">
        <f>FIND("`REV",Table_Query_from_m2mdata013[[#This Row],[fdesc]])</f>
        <v>#VALUE!</v>
      </c>
      <c r="M5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1" s="2" t="str">
        <f>IF(Table_Query_from_m2mdata013[[#This Row],[fpartrev]]="NS",Table_Query_from_m2mdata013[[#This Row],[SELECT]],Table_Query_from_m2mdata013[[#This Row],[fpartrev]])</f>
        <v>01</v>
      </c>
      <c r="O591" s="2" t="str">
        <f>CONCATENATE("DMG ",Table_Query_from_m2mdata013[[#This Row],[fpartnoOriginal]])</f>
        <v>DMG SRC-02250174-953</v>
      </c>
    </row>
    <row r="592" spans="1:15" x14ac:dyDescent="0.25">
      <c r="A592" t="s">
        <v>813</v>
      </c>
      <c r="B592" t="s">
        <v>42</v>
      </c>
      <c r="C592">
        <v>10</v>
      </c>
      <c r="D592" t="s">
        <v>87</v>
      </c>
      <c r="E592" t="s">
        <v>240</v>
      </c>
      <c r="F592" t="s">
        <v>42</v>
      </c>
      <c r="G592" t="s">
        <v>10</v>
      </c>
      <c r="H592" t="s">
        <v>380</v>
      </c>
      <c r="I592" s="2" t="e">
        <f>FIND("REV",Table_Query_from_m2mdata013[[#This Row],[fdescmemo]])</f>
        <v>#VALUE!</v>
      </c>
      <c r="J592" s="2" t="e">
        <f>FIND("REV",Table_Query_from_m2mdata013[[#This Row],[fdesc]])</f>
        <v>#VALUE!</v>
      </c>
      <c r="K592" s="2" t="e">
        <f>FIND("`REV",Table_Query_from_m2mdata013[[#This Row],[fdescmemo]])</f>
        <v>#VALUE!</v>
      </c>
      <c r="L592" s="2" t="e">
        <f>FIND("`REV",Table_Query_from_m2mdata013[[#This Row],[fdesc]])</f>
        <v>#VALUE!</v>
      </c>
      <c r="M5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2" s="2" t="str">
        <f>IF(Table_Query_from_m2mdata013[[#This Row],[fpartrev]]="NS",Table_Query_from_m2mdata013[[#This Row],[SELECT]],Table_Query_from_m2mdata013[[#This Row],[fpartrev]])</f>
        <v>01</v>
      </c>
      <c r="O592" s="2" t="str">
        <f>CONCATENATE("DMG ",Table_Query_from_m2mdata013[[#This Row],[fpartnoOriginal]])</f>
        <v>DMG SRC-02250174-953</v>
      </c>
    </row>
    <row r="593" spans="1:15" x14ac:dyDescent="0.25">
      <c r="A593" t="s">
        <v>814</v>
      </c>
      <c r="B593" t="s">
        <v>42</v>
      </c>
      <c r="C593">
        <v>10</v>
      </c>
      <c r="D593" t="s">
        <v>87</v>
      </c>
      <c r="E593" t="s">
        <v>240</v>
      </c>
      <c r="F593" t="s">
        <v>42</v>
      </c>
      <c r="G593" t="s">
        <v>10</v>
      </c>
      <c r="H593" t="s">
        <v>380</v>
      </c>
      <c r="I593" s="2" t="e">
        <f>FIND("REV",Table_Query_from_m2mdata013[[#This Row],[fdescmemo]])</f>
        <v>#VALUE!</v>
      </c>
      <c r="J593" s="2" t="e">
        <f>FIND("REV",Table_Query_from_m2mdata013[[#This Row],[fdesc]])</f>
        <v>#VALUE!</v>
      </c>
      <c r="K593" s="2" t="e">
        <f>FIND("`REV",Table_Query_from_m2mdata013[[#This Row],[fdescmemo]])</f>
        <v>#VALUE!</v>
      </c>
      <c r="L593" s="2" t="e">
        <f>FIND("`REV",Table_Query_from_m2mdata013[[#This Row],[fdesc]])</f>
        <v>#VALUE!</v>
      </c>
      <c r="M5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3" s="2" t="str">
        <f>IF(Table_Query_from_m2mdata013[[#This Row],[fpartrev]]="NS",Table_Query_from_m2mdata013[[#This Row],[SELECT]],Table_Query_from_m2mdata013[[#This Row],[fpartrev]])</f>
        <v>01</v>
      </c>
      <c r="O593" s="2" t="str">
        <f>CONCATENATE("DMG ",Table_Query_from_m2mdata013[[#This Row],[fpartnoOriginal]])</f>
        <v>DMG SRC-02250174-953</v>
      </c>
    </row>
    <row r="594" spans="1:15" x14ac:dyDescent="0.25">
      <c r="A594" t="s">
        <v>931</v>
      </c>
      <c r="B594" t="s">
        <v>45</v>
      </c>
      <c r="C594">
        <v>10</v>
      </c>
      <c r="D594" t="s">
        <v>87</v>
      </c>
      <c r="E594" t="s">
        <v>248</v>
      </c>
      <c r="F594" t="s">
        <v>45</v>
      </c>
      <c r="G594" t="s">
        <v>10</v>
      </c>
      <c r="H594" t="s">
        <v>401</v>
      </c>
      <c r="I594" s="2" t="e">
        <f>FIND("REV",Table_Query_from_m2mdata013[[#This Row],[fdescmemo]])</f>
        <v>#VALUE!</v>
      </c>
      <c r="J594" s="2" t="e">
        <f>FIND("REV",Table_Query_from_m2mdata013[[#This Row],[fdesc]])</f>
        <v>#VALUE!</v>
      </c>
      <c r="K594" s="2" t="e">
        <f>FIND("`REV",Table_Query_from_m2mdata013[[#This Row],[fdescmemo]])</f>
        <v>#VALUE!</v>
      </c>
      <c r="L594" s="2" t="e">
        <f>FIND("`REV",Table_Query_from_m2mdata013[[#This Row],[fdesc]])</f>
        <v>#VALUE!</v>
      </c>
      <c r="M5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4" s="2" t="str">
        <f>IF(Table_Query_from_m2mdata013[[#This Row],[fpartrev]]="NS",Table_Query_from_m2mdata013[[#This Row],[SELECT]],Table_Query_from_m2mdata013[[#This Row],[fpartrev]])</f>
        <v>03</v>
      </c>
      <c r="O594" s="2" t="str">
        <f>CONCATENATE("DMG ",Table_Query_from_m2mdata013[[#This Row],[fpartnoOriginal]])</f>
        <v>DMG SRC-02250174-956</v>
      </c>
    </row>
    <row r="595" spans="1:15" x14ac:dyDescent="0.25">
      <c r="A595" t="s">
        <v>932</v>
      </c>
      <c r="B595" t="s">
        <v>45</v>
      </c>
      <c r="C595">
        <v>10</v>
      </c>
      <c r="D595" t="s">
        <v>87</v>
      </c>
      <c r="E595" t="s">
        <v>248</v>
      </c>
      <c r="F595" t="s">
        <v>45</v>
      </c>
      <c r="G595" t="s">
        <v>10</v>
      </c>
      <c r="H595" t="s">
        <v>401</v>
      </c>
      <c r="I595" s="2" t="e">
        <f>FIND("REV",Table_Query_from_m2mdata013[[#This Row],[fdescmemo]])</f>
        <v>#VALUE!</v>
      </c>
      <c r="J595" s="2" t="e">
        <f>FIND("REV",Table_Query_from_m2mdata013[[#This Row],[fdesc]])</f>
        <v>#VALUE!</v>
      </c>
      <c r="K595" s="2" t="e">
        <f>FIND("`REV",Table_Query_from_m2mdata013[[#This Row],[fdescmemo]])</f>
        <v>#VALUE!</v>
      </c>
      <c r="L595" s="2" t="e">
        <f>FIND("`REV",Table_Query_from_m2mdata013[[#This Row],[fdesc]])</f>
        <v>#VALUE!</v>
      </c>
      <c r="M5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5" s="2" t="str">
        <f>IF(Table_Query_from_m2mdata013[[#This Row],[fpartrev]]="NS",Table_Query_from_m2mdata013[[#This Row],[SELECT]],Table_Query_from_m2mdata013[[#This Row],[fpartrev]])</f>
        <v>03</v>
      </c>
      <c r="O595" s="2" t="str">
        <f>CONCATENATE("DMG ",Table_Query_from_m2mdata013[[#This Row],[fpartnoOriginal]])</f>
        <v>DMG SRC-02250174-956</v>
      </c>
    </row>
    <row r="596" spans="1:15" x14ac:dyDescent="0.25">
      <c r="A596" t="s">
        <v>933</v>
      </c>
      <c r="B596" t="s">
        <v>45</v>
      </c>
      <c r="C596">
        <v>7</v>
      </c>
      <c r="D596" t="s">
        <v>87</v>
      </c>
      <c r="E596" t="s">
        <v>248</v>
      </c>
      <c r="F596" t="s">
        <v>45</v>
      </c>
      <c r="G596" t="s">
        <v>10</v>
      </c>
      <c r="H596" t="s">
        <v>401</v>
      </c>
      <c r="I596" s="2" t="e">
        <f>FIND("REV",Table_Query_from_m2mdata013[[#This Row],[fdescmemo]])</f>
        <v>#VALUE!</v>
      </c>
      <c r="J596" s="2" t="e">
        <f>FIND("REV",Table_Query_from_m2mdata013[[#This Row],[fdesc]])</f>
        <v>#VALUE!</v>
      </c>
      <c r="K596" s="2" t="e">
        <f>FIND("`REV",Table_Query_from_m2mdata013[[#This Row],[fdescmemo]])</f>
        <v>#VALUE!</v>
      </c>
      <c r="L596" s="2" t="e">
        <f>FIND("`REV",Table_Query_from_m2mdata013[[#This Row],[fdesc]])</f>
        <v>#VALUE!</v>
      </c>
      <c r="M5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6" s="2" t="str">
        <f>IF(Table_Query_from_m2mdata013[[#This Row],[fpartrev]]="NS",Table_Query_from_m2mdata013[[#This Row],[SELECT]],Table_Query_from_m2mdata013[[#This Row],[fpartrev]])</f>
        <v>03</v>
      </c>
      <c r="O596" s="2" t="str">
        <f>CONCATENATE("DMG ",Table_Query_from_m2mdata013[[#This Row],[fpartnoOriginal]])</f>
        <v>DMG SRC-02250174-956</v>
      </c>
    </row>
    <row r="597" spans="1:15" x14ac:dyDescent="0.25">
      <c r="A597" t="s">
        <v>1077</v>
      </c>
      <c r="B597" t="s">
        <v>42</v>
      </c>
      <c r="C597">
        <v>10</v>
      </c>
      <c r="D597" t="s">
        <v>87</v>
      </c>
      <c r="E597" t="s">
        <v>117</v>
      </c>
      <c r="F597" t="s">
        <v>42</v>
      </c>
      <c r="G597" t="s">
        <v>10</v>
      </c>
      <c r="H597" t="s">
        <v>363</v>
      </c>
      <c r="I597" s="2" t="e">
        <f>FIND("REV",Table_Query_from_m2mdata013[[#This Row],[fdescmemo]])</f>
        <v>#VALUE!</v>
      </c>
      <c r="J597" s="2" t="e">
        <f>FIND("REV",Table_Query_from_m2mdata013[[#This Row],[fdesc]])</f>
        <v>#VALUE!</v>
      </c>
      <c r="K597" s="2" t="e">
        <f>FIND("`REV",Table_Query_from_m2mdata013[[#This Row],[fdescmemo]])</f>
        <v>#VALUE!</v>
      </c>
      <c r="L597" s="2" t="e">
        <f>FIND("`REV",Table_Query_from_m2mdata013[[#This Row],[fdesc]])</f>
        <v>#VALUE!</v>
      </c>
      <c r="M5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7" s="2" t="str">
        <f>IF(Table_Query_from_m2mdata013[[#This Row],[fpartrev]]="NS",Table_Query_from_m2mdata013[[#This Row],[SELECT]],Table_Query_from_m2mdata013[[#This Row],[fpartrev]])</f>
        <v>01</v>
      </c>
      <c r="O597" s="2" t="str">
        <f>CONCATENATE("DMG ",Table_Query_from_m2mdata013[[#This Row],[fpartnoOriginal]])</f>
        <v>DMG SRC-02250175-442</v>
      </c>
    </row>
    <row r="598" spans="1:15" x14ac:dyDescent="0.25">
      <c r="A598" t="s">
        <v>763</v>
      </c>
      <c r="B598" t="s">
        <v>45</v>
      </c>
      <c r="C598">
        <v>10</v>
      </c>
      <c r="D598" t="s">
        <v>87</v>
      </c>
      <c r="E598" t="s">
        <v>249</v>
      </c>
      <c r="F598" t="s">
        <v>45</v>
      </c>
      <c r="G598" t="s">
        <v>10</v>
      </c>
      <c r="H598" t="s">
        <v>402</v>
      </c>
      <c r="I598" s="2" t="e">
        <f>FIND("REV",Table_Query_from_m2mdata013[[#This Row],[fdescmemo]])</f>
        <v>#VALUE!</v>
      </c>
      <c r="J598" s="2" t="e">
        <f>FIND("REV",Table_Query_from_m2mdata013[[#This Row],[fdesc]])</f>
        <v>#VALUE!</v>
      </c>
      <c r="K598" s="2" t="e">
        <f>FIND("`REV",Table_Query_from_m2mdata013[[#This Row],[fdescmemo]])</f>
        <v>#VALUE!</v>
      </c>
      <c r="L598" s="2" t="e">
        <f>FIND("`REV",Table_Query_from_m2mdata013[[#This Row],[fdesc]])</f>
        <v>#VALUE!</v>
      </c>
      <c r="M5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8" s="2" t="str">
        <f>IF(Table_Query_from_m2mdata013[[#This Row],[fpartrev]]="NS",Table_Query_from_m2mdata013[[#This Row],[SELECT]],Table_Query_from_m2mdata013[[#This Row],[fpartrev]])</f>
        <v>03</v>
      </c>
      <c r="O598" s="2" t="str">
        <f>CONCATENATE("DMG ",Table_Query_from_m2mdata013[[#This Row],[fpartnoOriginal]])</f>
        <v>DMG SRC-02250175-445</v>
      </c>
    </row>
    <row r="599" spans="1:15" x14ac:dyDescent="0.25">
      <c r="A599" t="s">
        <v>764</v>
      </c>
      <c r="B599" t="s">
        <v>45</v>
      </c>
      <c r="C599">
        <v>10</v>
      </c>
      <c r="D599" t="s">
        <v>87</v>
      </c>
      <c r="E599" t="s">
        <v>249</v>
      </c>
      <c r="F599" t="s">
        <v>45</v>
      </c>
      <c r="G599" t="s">
        <v>10</v>
      </c>
      <c r="H599" t="s">
        <v>402</v>
      </c>
      <c r="I599" s="2" t="e">
        <f>FIND("REV",Table_Query_from_m2mdata013[[#This Row],[fdescmemo]])</f>
        <v>#VALUE!</v>
      </c>
      <c r="J599" s="2" t="e">
        <f>FIND("REV",Table_Query_from_m2mdata013[[#This Row],[fdesc]])</f>
        <v>#VALUE!</v>
      </c>
      <c r="K599" s="2" t="e">
        <f>FIND("`REV",Table_Query_from_m2mdata013[[#This Row],[fdescmemo]])</f>
        <v>#VALUE!</v>
      </c>
      <c r="L599" s="2" t="e">
        <f>FIND("`REV",Table_Query_from_m2mdata013[[#This Row],[fdesc]])</f>
        <v>#VALUE!</v>
      </c>
      <c r="M5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599" s="2" t="str">
        <f>IF(Table_Query_from_m2mdata013[[#This Row],[fpartrev]]="NS",Table_Query_from_m2mdata013[[#This Row],[SELECT]],Table_Query_from_m2mdata013[[#This Row],[fpartrev]])</f>
        <v>03</v>
      </c>
      <c r="O599" s="2" t="str">
        <f>CONCATENATE("DMG ",Table_Query_from_m2mdata013[[#This Row],[fpartnoOriginal]])</f>
        <v>DMG SRC-02250175-445</v>
      </c>
    </row>
    <row r="600" spans="1:15" x14ac:dyDescent="0.25">
      <c r="A600" t="s">
        <v>765</v>
      </c>
      <c r="B600" t="s">
        <v>45</v>
      </c>
      <c r="C600">
        <v>10</v>
      </c>
      <c r="D600" t="s">
        <v>87</v>
      </c>
      <c r="E600" t="s">
        <v>80</v>
      </c>
      <c r="F600" t="s">
        <v>45</v>
      </c>
      <c r="G600" t="s">
        <v>10</v>
      </c>
      <c r="H600" t="s">
        <v>364</v>
      </c>
      <c r="I600" s="2" t="e">
        <f>FIND("REV",Table_Query_from_m2mdata013[[#This Row],[fdescmemo]])</f>
        <v>#VALUE!</v>
      </c>
      <c r="J600" s="2" t="e">
        <f>FIND("REV",Table_Query_from_m2mdata013[[#This Row],[fdesc]])</f>
        <v>#VALUE!</v>
      </c>
      <c r="K600" s="2" t="e">
        <f>FIND("`REV",Table_Query_from_m2mdata013[[#This Row],[fdescmemo]])</f>
        <v>#VALUE!</v>
      </c>
      <c r="L600" s="2" t="e">
        <f>FIND("`REV",Table_Query_from_m2mdata013[[#This Row],[fdesc]])</f>
        <v>#VALUE!</v>
      </c>
      <c r="M6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0" s="2" t="str">
        <f>IF(Table_Query_from_m2mdata013[[#This Row],[fpartrev]]="NS",Table_Query_from_m2mdata013[[#This Row],[SELECT]],Table_Query_from_m2mdata013[[#This Row],[fpartrev]])</f>
        <v>03</v>
      </c>
      <c r="O600" s="2" t="str">
        <f>CONCATENATE("DMG ",Table_Query_from_m2mdata013[[#This Row],[fpartnoOriginal]])</f>
        <v>DMG SRC-02250175-980</v>
      </c>
    </row>
    <row r="601" spans="1:15" x14ac:dyDescent="0.25">
      <c r="A601" t="s">
        <v>3531</v>
      </c>
      <c r="B601" t="s">
        <v>11</v>
      </c>
      <c r="C601">
        <v>10</v>
      </c>
      <c r="D601" t="s">
        <v>88</v>
      </c>
      <c r="E601" t="s">
        <v>3533</v>
      </c>
      <c r="F601" t="s">
        <v>11</v>
      </c>
      <c r="G601" t="s">
        <v>3140</v>
      </c>
      <c r="H601" t="s">
        <v>3532</v>
      </c>
      <c r="I601" s="2" t="e">
        <f>FIND("REV",Table_Query_from_m2mdata013[[#This Row],[fdescmemo]])</f>
        <v>#VALUE!</v>
      </c>
      <c r="J601" s="2" t="e">
        <f>FIND("REV",Table_Query_from_m2mdata013[[#This Row],[fdesc]])</f>
        <v>#VALUE!</v>
      </c>
      <c r="K601" s="2" t="e">
        <f>FIND("`REV",Table_Query_from_m2mdata013[[#This Row],[fdescmemo]])</f>
        <v>#VALUE!</v>
      </c>
      <c r="L601" s="2" t="e">
        <f>FIND("`REV",Table_Query_from_m2mdata013[[#This Row],[fdesc]])</f>
        <v>#VALUE!</v>
      </c>
      <c r="M6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1" s="2" t="str">
        <f>IF(Table_Query_from_m2mdata013[[#This Row],[fpartrev]]="NS",Table_Query_from_m2mdata013[[#This Row],[SELECT]],Table_Query_from_m2mdata013[[#This Row],[fpartrev]])</f>
        <v>00</v>
      </c>
      <c r="O601" s="2" t="str">
        <f>CONCATENATE("DMG ",Table_Query_from_m2mdata013[[#This Row],[fpartnoOriginal]])</f>
        <v>DMG SULL-02250251-559</v>
      </c>
    </row>
    <row r="602" spans="1:15" x14ac:dyDescent="0.25">
      <c r="A602" t="s">
        <v>3534</v>
      </c>
      <c r="B602" t="s">
        <v>11</v>
      </c>
      <c r="C602">
        <v>5</v>
      </c>
      <c r="D602" t="s">
        <v>88</v>
      </c>
      <c r="E602" t="s">
        <v>3533</v>
      </c>
      <c r="F602" t="s">
        <v>11</v>
      </c>
      <c r="G602" t="s">
        <v>3140</v>
      </c>
      <c r="H602" t="s">
        <v>3532</v>
      </c>
      <c r="I602" s="2" t="e">
        <f>FIND("REV",Table_Query_from_m2mdata013[[#This Row],[fdescmemo]])</f>
        <v>#VALUE!</v>
      </c>
      <c r="J602" s="2" t="e">
        <f>FIND("REV",Table_Query_from_m2mdata013[[#This Row],[fdesc]])</f>
        <v>#VALUE!</v>
      </c>
      <c r="K602" s="2" t="e">
        <f>FIND("`REV",Table_Query_from_m2mdata013[[#This Row],[fdescmemo]])</f>
        <v>#VALUE!</v>
      </c>
      <c r="L602" s="2" t="e">
        <f>FIND("`REV",Table_Query_from_m2mdata013[[#This Row],[fdesc]])</f>
        <v>#VALUE!</v>
      </c>
      <c r="M6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2" s="2" t="str">
        <f>IF(Table_Query_from_m2mdata013[[#This Row],[fpartrev]]="NS",Table_Query_from_m2mdata013[[#This Row],[SELECT]],Table_Query_from_m2mdata013[[#This Row],[fpartrev]])</f>
        <v>00</v>
      </c>
      <c r="O602" s="2" t="str">
        <f>CONCATENATE("DMG ",Table_Query_from_m2mdata013[[#This Row],[fpartnoOriginal]])</f>
        <v>DMG SULL-02250251-559</v>
      </c>
    </row>
    <row r="603" spans="1:15" x14ac:dyDescent="0.25">
      <c r="A603" t="s">
        <v>3535</v>
      </c>
      <c r="B603" t="s">
        <v>5</v>
      </c>
      <c r="C603">
        <v>1</v>
      </c>
      <c r="D603" t="s">
        <v>6</v>
      </c>
      <c r="E603" t="s">
        <v>3532</v>
      </c>
      <c r="F603" t="s">
        <v>10</v>
      </c>
      <c r="G603" t="s">
        <v>3536</v>
      </c>
      <c r="H603" t="s">
        <v>120</v>
      </c>
      <c r="I603" s="2" t="e">
        <f>FIND("REV",Table_Query_from_m2mdata013[[#This Row],[fdescmemo]])</f>
        <v>#VALUE!</v>
      </c>
      <c r="J603" s="2" t="e">
        <f>FIND("REV",Table_Query_from_m2mdata013[[#This Row],[fdesc]])</f>
        <v>#VALUE!</v>
      </c>
      <c r="K603" s="2" t="e">
        <f>FIND("`REV",Table_Query_from_m2mdata013[[#This Row],[fdescmemo]])</f>
        <v>#VALUE!</v>
      </c>
      <c r="L603" s="2" t="e">
        <f>FIND("`REV",Table_Query_from_m2mdata013[[#This Row],[fdesc]])</f>
        <v>#VALUE!</v>
      </c>
      <c r="M6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3" s="2" t="e">
        <f>IF(Table_Query_from_m2mdata013[[#This Row],[fpartrev]]="NS",Table_Query_from_m2mdata013[[#This Row],[SELECT]],Table_Query_from_m2mdata013[[#This Row],[fpartrev]])</f>
        <v>#VALUE!</v>
      </c>
      <c r="O603" s="2" t="str">
        <f>CONCATENATE("DMG ",Table_Query_from_m2mdata013[[#This Row],[fpartnoOriginal]])</f>
        <v>DMG REMAKE1</v>
      </c>
    </row>
    <row r="604" spans="1:15" x14ac:dyDescent="0.25">
      <c r="A604" t="s">
        <v>3379</v>
      </c>
      <c r="B604" t="s">
        <v>650</v>
      </c>
      <c r="C604">
        <v>5</v>
      </c>
      <c r="D604" t="s">
        <v>6</v>
      </c>
      <c r="E604" t="s">
        <v>412</v>
      </c>
      <c r="F604" t="s">
        <v>650</v>
      </c>
      <c r="G604" t="s">
        <v>413</v>
      </c>
      <c r="H604" t="s">
        <v>411</v>
      </c>
      <c r="I604" s="2" t="e">
        <f>FIND("REV",Table_Query_from_m2mdata013[[#This Row],[fdescmemo]])</f>
        <v>#VALUE!</v>
      </c>
      <c r="J604" s="2" t="e">
        <f>FIND("REV",Table_Query_from_m2mdata013[[#This Row],[fdesc]])</f>
        <v>#VALUE!</v>
      </c>
      <c r="K604" s="2" t="e">
        <f>FIND("`REV",Table_Query_from_m2mdata013[[#This Row],[fdescmemo]])</f>
        <v>#VALUE!</v>
      </c>
      <c r="L604" s="2" t="e">
        <f>FIND("`REV",Table_Query_from_m2mdata013[[#This Row],[fdesc]])</f>
        <v>#VALUE!</v>
      </c>
      <c r="M6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4" s="2" t="str">
        <f>IF(Table_Query_from_m2mdata013[[#This Row],[fpartrev]]="NS",Table_Query_from_m2mdata013[[#This Row],[SELECT]],Table_Query_from_m2mdata013[[#This Row],[fpartrev]])</f>
        <v>04A</v>
      </c>
      <c r="O604" s="2" t="str">
        <f>CONCATENATE("DMG ",Table_Query_from_m2mdata013[[#This Row],[fpartnoOriginal]])</f>
        <v>DMG SULL-02250252-610</v>
      </c>
    </row>
    <row r="605" spans="1:15" x14ac:dyDescent="0.25">
      <c r="A605" t="s">
        <v>3380</v>
      </c>
      <c r="B605" t="s">
        <v>650</v>
      </c>
      <c r="C605">
        <v>5</v>
      </c>
      <c r="D605" t="s">
        <v>6</v>
      </c>
      <c r="E605" t="s">
        <v>412</v>
      </c>
      <c r="F605" t="s">
        <v>650</v>
      </c>
      <c r="G605" t="s">
        <v>413</v>
      </c>
      <c r="H605" t="s">
        <v>411</v>
      </c>
      <c r="I605" s="2" t="e">
        <f>FIND("REV",Table_Query_from_m2mdata013[[#This Row],[fdescmemo]])</f>
        <v>#VALUE!</v>
      </c>
      <c r="J605" s="2" t="e">
        <f>FIND("REV",Table_Query_from_m2mdata013[[#This Row],[fdesc]])</f>
        <v>#VALUE!</v>
      </c>
      <c r="K605" s="2" t="e">
        <f>FIND("`REV",Table_Query_from_m2mdata013[[#This Row],[fdescmemo]])</f>
        <v>#VALUE!</v>
      </c>
      <c r="L605" s="2" t="e">
        <f>FIND("`REV",Table_Query_from_m2mdata013[[#This Row],[fdesc]])</f>
        <v>#VALUE!</v>
      </c>
      <c r="M6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5" s="2" t="str">
        <f>IF(Table_Query_from_m2mdata013[[#This Row],[fpartrev]]="NS",Table_Query_from_m2mdata013[[#This Row],[SELECT]],Table_Query_from_m2mdata013[[#This Row],[fpartrev]])</f>
        <v>04A</v>
      </c>
      <c r="O605" s="2" t="str">
        <f>CONCATENATE("DMG ",Table_Query_from_m2mdata013[[#This Row],[fpartnoOriginal]])</f>
        <v>DMG SULL-02250252-610</v>
      </c>
    </row>
    <row r="606" spans="1:15" x14ac:dyDescent="0.25">
      <c r="A606" t="s">
        <v>934</v>
      </c>
      <c r="B606" t="s">
        <v>42</v>
      </c>
      <c r="C606">
        <v>20</v>
      </c>
      <c r="D606" t="s">
        <v>87</v>
      </c>
      <c r="E606" t="s">
        <v>400</v>
      </c>
      <c r="F606" t="s">
        <v>42</v>
      </c>
      <c r="G606" t="s">
        <v>89</v>
      </c>
      <c r="H606" t="s">
        <v>399</v>
      </c>
      <c r="I606" s="2" t="e">
        <f>FIND("REV",Table_Query_from_m2mdata013[[#This Row],[fdescmemo]])</f>
        <v>#VALUE!</v>
      </c>
      <c r="J606" s="2" t="e">
        <f>FIND("REV",Table_Query_from_m2mdata013[[#This Row],[fdesc]])</f>
        <v>#VALUE!</v>
      </c>
      <c r="K606" s="2" t="e">
        <f>FIND("`REV",Table_Query_from_m2mdata013[[#This Row],[fdescmemo]])</f>
        <v>#VALUE!</v>
      </c>
      <c r="L606" s="2" t="e">
        <f>FIND("`REV",Table_Query_from_m2mdata013[[#This Row],[fdesc]])</f>
        <v>#VALUE!</v>
      </c>
      <c r="M6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6" s="2" t="str">
        <f>IF(Table_Query_from_m2mdata013[[#This Row],[fpartrev]]="NS",Table_Query_from_m2mdata013[[#This Row],[SELECT]],Table_Query_from_m2mdata013[[#This Row],[fpartrev]])</f>
        <v>01</v>
      </c>
      <c r="O606" s="2" t="str">
        <f>CONCATENATE("DMG ",Table_Query_from_m2mdata013[[#This Row],[fpartnoOriginal]])</f>
        <v>DMG SULL-I-02250214-919</v>
      </c>
    </row>
    <row r="607" spans="1:15" x14ac:dyDescent="0.25">
      <c r="A607" t="s">
        <v>1562</v>
      </c>
      <c r="B607" t="s">
        <v>42</v>
      </c>
      <c r="C607">
        <v>8</v>
      </c>
      <c r="D607" t="s">
        <v>87</v>
      </c>
      <c r="E607" t="s">
        <v>404</v>
      </c>
      <c r="F607" t="s">
        <v>42</v>
      </c>
      <c r="G607" t="s">
        <v>405</v>
      </c>
      <c r="H607" t="s">
        <v>403</v>
      </c>
      <c r="I607" s="2" t="e">
        <f>FIND("REV",Table_Query_from_m2mdata013[[#This Row],[fdescmemo]])</f>
        <v>#VALUE!</v>
      </c>
      <c r="J607" s="2" t="e">
        <f>FIND("REV",Table_Query_from_m2mdata013[[#This Row],[fdesc]])</f>
        <v>#VALUE!</v>
      </c>
      <c r="K607" s="2" t="e">
        <f>FIND("`REV",Table_Query_from_m2mdata013[[#This Row],[fdescmemo]])</f>
        <v>#VALUE!</v>
      </c>
      <c r="L607" s="2" t="e">
        <f>FIND("`REV",Table_Query_from_m2mdata013[[#This Row],[fdesc]])</f>
        <v>#VALUE!</v>
      </c>
      <c r="M6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7" s="2" t="str">
        <f>IF(Table_Query_from_m2mdata013[[#This Row],[fpartrev]]="NS",Table_Query_from_m2mdata013[[#This Row],[SELECT]],Table_Query_from_m2mdata013[[#This Row],[fpartrev]])</f>
        <v>01</v>
      </c>
      <c r="O607" s="2" t="str">
        <f>CONCATENATE("DMG ",Table_Query_from_m2mdata013[[#This Row],[fpartnoOriginal]])</f>
        <v>DMG SULL-I-02250260-513</v>
      </c>
    </row>
    <row r="608" spans="1:15" x14ac:dyDescent="0.25">
      <c r="A608" t="s">
        <v>2057</v>
      </c>
      <c r="B608" t="s">
        <v>72</v>
      </c>
      <c r="C608">
        <v>20</v>
      </c>
      <c r="D608" t="s">
        <v>87</v>
      </c>
      <c r="E608" t="s">
        <v>116</v>
      </c>
      <c r="F608" t="s">
        <v>72</v>
      </c>
      <c r="G608" t="s">
        <v>10</v>
      </c>
      <c r="H608" t="s">
        <v>85</v>
      </c>
      <c r="I608" s="2" t="e">
        <f>FIND("REV",Table_Query_from_m2mdata013[[#This Row],[fdescmemo]])</f>
        <v>#VALUE!</v>
      </c>
      <c r="J608" s="2" t="e">
        <f>FIND("REV",Table_Query_from_m2mdata013[[#This Row],[fdesc]])</f>
        <v>#VALUE!</v>
      </c>
      <c r="K608" s="2" t="e">
        <f>FIND("`REV",Table_Query_from_m2mdata013[[#This Row],[fdescmemo]])</f>
        <v>#VALUE!</v>
      </c>
      <c r="L608" s="2" t="e">
        <f>FIND("`REV",Table_Query_from_m2mdata013[[#This Row],[fdesc]])</f>
        <v>#VALUE!</v>
      </c>
      <c r="M6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8" s="2" t="str">
        <f>IF(Table_Query_from_m2mdata013[[#This Row],[fpartrev]]="NS",Table_Query_from_m2mdata013[[#This Row],[SELECT]],Table_Query_from_m2mdata013[[#This Row],[fpartrev]])</f>
        <v>2</v>
      </c>
      <c r="O608" s="2" t="str">
        <f>CONCATENATE("DMG ",Table_Query_from_m2mdata013[[#This Row],[fpartnoOriginal]])</f>
        <v>DMG PHIL-9898-012-20367-CV</v>
      </c>
    </row>
    <row r="609" spans="1:15" x14ac:dyDescent="0.25">
      <c r="A609" t="s">
        <v>1675</v>
      </c>
      <c r="B609" t="s">
        <v>41</v>
      </c>
      <c r="C609">
        <v>75</v>
      </c>
      <c r="D609" t="s">
        <v>87</v>
      </c>
      <c r="E609" t="s">
        <v>198</v>
      </c>
      <c r="F609" t="s">
        <v>41</v>
      </c>
      <c r="G609" t="s">
        <v>10</v>
      </c>
      <c r="H609" t="s">
        <v>197</v>
      </c>
      <c r="I609" s="2" t="e">
        <f>FIND("REV",Table_Query_from_m2mdata013[[#This Row],[fdescmemo]])</f>
        <v>#VALUE!</v>
      </c>
      <c r="J609" s="2" t="e">
        <f>FIND("REV",Table_Query_from_m2mdata013[[#This Row],[fdesc]])</f>
        <v>#VALUE!</v>
      </c>
      <c r="K609" s="2" t="e">
        <f>FIND("`REV",Table_Query_from_m2mdata013[[#This Row],[fdescmemo]])</f>
        <v>#VALUE!</v>
      </c>
      <c r="L609" s="2" t="e">
        <f>FIND("`REV",Table_Query_from_m2mdata013[[#This Row],[fdesc]])</f>
        <v>#VALUE!</v>
      </c>
      <c r="M6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09" s="2" t="str">
        <f>IF(Table_Query_from_m2mdata013[[#This Row],[fpartrev]]="NS",Table_Query_from_m2mdata013[[#This Row],[SELECT]],Table_Query_from_m2mdata013[[#This Row],[fpartrev]])</f>
        <v>04</v>
      </c>
      <c r="O609" s="2" t="str">
        <f>CONCATENATE("DMG ",Table_Query_from_m2mdata013[[#This Row],[fpartnoOriginal]])</f>
        <v>DMG SULL-02250149-684</v>
      </c>
    </row>
    <row r="610" spans="1:15" x14ac:dyDescent="0.25">
      <c r="A610" t="s">
        <v>1078</v>
      </c>
      <c r="B610" t="s">
        <v>46</v>
      </c>
      <c r="C610">
        <v>30</v>
      </c>
      <c r="D610" t="s">
        <v>87</v>
      </c>
      <c r="E610" t="s">
        <v>512</v>
      </c>
      <c r="F610" t="s">
        <v>46</v>
      </c>
      <c r="G610" t="s">
        <v>10</v>
      </c>
      <c r="H610" t="s">
        <v>511</v>
      </c>
      <c r="I610" s="2" t="e">
        <f>FIND("REV",Table_Query_from_m2mdata013[[#This Row],[fdescmemo]])</f>
        <v>#VALUE!</v>
      </c>
      <c r="J610" s="2" t="e">
        <f>FIND("REV",Table_Query_from_m2mdata013[[#This Row],[fdesc]])</f>
        <v>#VALUE!</v>
      </c>
      <c r="K610" s="2" t="e">
        <f>FIND("`REV",Table_Query_from_m2mdata013[[#This Row],[fdescmemo]])</f>
        <v>#VALUE!</v>
      </c>
      <c r="L610" s="2" t="e">
        <f>FIND("`REV",Table_Query_from_m2mdata013[[#This Row],[fdesc]])</f>
        <v>#VALUE!</v>
      </c>
      <c r="M6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10" s="2" t="str">
        <f>IF(Table_Query_from_m2mdata013[[#This Row],[fpartrev]]="NS",Table_Query_from_m2mdata013[[#This Row],[SELECT]],Table_Query_from_m2mdata013[[#This Row],[fpartrev]])</f>
        <v>05</v>
      </c>
      <c r="O610" s="2" t="str">
        <f>CONCATENATE("DMG ",Table_Query_from_m2mdata013[[#This Row],[fpartnoOriginal]])</f>
        <v>DMG SULL-02250164-811-UNF</v>
      </c>
    </row>
    <row r="611" spans="1:15" x14ac:dyDescent="0.25">
      <c r="A611" t="s">
        <v>1238</v>
      </c>
      <c r="B611" t="s">
        <v>43</v>
      </c>
      <c r="C611">
        <v>30</v>
      </c>
      <c r="D611" t="s">
        <v>87</v>
      </c>
      <c r="E611" t="s">
        <v>202</v>
      </c>
      <c r="F611" t="s">
        <v>43</v>
      </c>
      <c r="G611" t="s">
        <v>203</v>
      </c>
      <c r="H611" t="s">
        <v>201</v>
      </c>
      <c r="I611" s="2" t="e">
        <f>FIND("REV",Table_Query_from_m2mdata013[[#This Row],[fdescmemo]])</f>
        <v>#VALUE!</v>
      </c>
      <c r="J611" s="2" t="e">
        <f>FIND("REV",Table_Query_from_m2mdata013[[#This Row],[fdesc]])</f>
        <v>#VALUE!</v>
      </c>
      <c r="K611" s="2" t="e">
        <f>FIND("`REV",Table_Query_from_m2mdata013[[#This Row],[fdescmemo]])</f>
        <v>#VALUE!</v>
      </c>
      <c r="L611" s="2" t="e">
        <f>FIND("`REV",Table_Query_from_m2mdata013[[#This Row],[fdesc]])</f>
        <v>#VALUE!</v>
      </c>
      <c r="M6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11" s="2" t="str">
        <f>IF(Table_Query_from_m2mdata013[[#This Row],[fpartrev]]="NS",Table_Query_from_m2mdata013[[#This Row],[SELECT]],Table_Query_from_m2mdata013[[#This Row],[fpartrev]])</f>
        <v>02</v>
      </c>
      <c r="O611" s="2" t="str">
        <f>CONCATENATE("DMG ",Table_Query_from_m2mdata013[[#This Row],[fpartnoOriginal]])</f>
        <v>DMG SULL-02250172-479</v>
      </c>
    </row>
    <row r="612" spans="1:15" x14ac:dyDescent="0.25">
      <c r="A612" t="s">
        <v>815</v>
      </c>
      <c r="B612" t="s">
        <v>42</v>
      </c>
      <c r="C612">
        <v>30</v>
      </c>
      <c r="D612" t="s">
        <v>87</v>
      </c>
      <c r="E612" t="s">
        <v>191</v>
      </c>
      <c r="F612" t="s">
        <v>42</v>
      </c>
      <c r="G612" t="s">
        <v>10</v>
      </c>
      <c r="H612" t="s">
        <v>190</v>
      </c>
      <c r="I612" s="2" t="e">
        <f>FIND("REV",Table_Query_from_m2mdata013[[#This Row],[fdescmemo]])</f>
        <v>#VALUE!</v>
      </c>
      <c r="J612" s="2" t="e">
        <f>FIND("REV",Table_Query_from_m2mdata013[[#This Row],[fdesc]])</f>
        <v>#VALUE!</v>
      </c>
      <c r="K612" s="2" t="e">
        <f>FIND("`REV",Table_Query_from_m2mdata013[[#This Row],[fdescmemo]])</f>
        <v>#VALUE!</v>
      </c>
      <c r="L612" s="2" t="e">
        <f>FIND("`REV",Table_Query_from_m2mdata013[[#This Row],[fdesc]])</f>
        <v>#VALUE!</v>
      </c>
      <c r="M6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12" s="2" t="str">
        <f>IF(Table_Query_from_m2mdata013[[#This Row],[fpartrev]]="NS",Table_Query_from_m2mdata013[[#This Row],[SELECT]],Table_Query_from_m2mdata013[[#This Row],[fpartrev]])</f>
        <v>01</v>
      </c>
      <c r="O612" s="2" t="str">
        <f>CONCATENATE("DMG ",Table_Query_from_m2mdata013[[#This Row],[fpartnoOriginal]])</f>
        <v>DMG SULL-02250175-933</v>
      </c>
    </row>
    <row r="613" spans="1:15" x14ac:dyDescent="0.25">
      <c r="A613" t="s">
        <v>766</v>
      </c>
      <c r="B613" t="s">
        <v>43</v>
      </c>
      <c r="C613">
        <v>34</v>
      </c>
      <c r="D613" t="s">
        <v>87</v>
      </c>
      <c r="E613" t="s">
        <v>429</v>
      </c>
      <c r="F613" t="s">
        <v>43</v>
      </c>
      <c r="G613" t="s">
        <v>430</v>
      </c>
      <c r="H613" t="s">
        <v>428</v>
      </c>
      <c r="I613" s="2" t="e">
        <f>FIND("REV",Table_Query_from_m2mdata013[[#This Row],[fdescmemo]])</f>
        <v>#VALUE!</v>
      </c>
      <c r="J613" s="2" t="e">
        <f>FIND("REV",Table_Query_from_m2mdata013[[#This Row],[fdesc]])</f>
        <v>#VALUE!</v>
      </c>
      <c r="K613" s="2" t="e">
        <f>FIND("`REV",Table_Query_from_m2mdata013[[#This Row],[fdescmemo]])</f>
        <v>#VALUE!</v>
      </c>
      <c r="L613" s="2" t="e">
        <f>FIND("`REV",Table_Query_from_m2mdata013[[#This Row],[fdesc]])</f>
        <v>#VALUE!</v>
      </c>
      <c r="M6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13" s="2" t="str">
        <f>IF(Table_Query_from_m2mdata013[[#This Row],[fpartrev]]="NS",Table_Query_from_m2mdata013[[#This Row],[SELECT]],Table_Query_from_m2mdata013[[#This Row],[fpartrev]])</f>
        <v>02</v>
      </c>
      <c r="O613" s="2" t="str">
        <f>CONCATENATE("DMG ",Table_Query_from_m2mdata013[[#This Row],[fpartnoOriginal]])</f>
        <v>DMG SULL-02250211-910</v>
      </c>
    </row>
    <row r="614" spans="1:15" x14ac:dyDescent="0.25">
      <c r="A614" t="s">
        <v>1239</v>
      </c>
      <c r="B614" t="s">
        <v>92</v>
      </c>
      <c r="C614">
        <v>9</v>
      </c>
      <c r="D614" t="s">
        <v>87</v>
      </c>
      <c r="E614" t="s">
        <v>729</v>
      </c>
      <c r="F614" t="s">
        <v>92</v>
      </c>
      <c r="G614" t="s">
        <v>389</v>
      </c>
      <c r="H614" t="s">
        <v>728</v>
      </c>
      <c r="I614" s="2">
        <f>FIND("REV",Table_Query_from_m2mdata013[[#This Row],[fdescmemo]])</f>
        <v>45</v>
      </c>
      <c r="J614" s="2" t="e">
        <f>FIND("REV",Table_Query_from_m2mdata013[[#This Row],[fdesc]])</f>
        <v>#VALUE!</v>
      </c>
      <c r="K614" s="2" t="e">
        <f>FIND("`REV",Table_Query_from_m2mdata013[[#This Row],[fdescmemo]])</f>
        <v>#VALUE!</v>
      </c>
      <c r="L614" s="2" t="e">
        <f>FIND("`REV",Table_Query_from_m2mdata013[[#This Row],[fdesc]])</f>
        <v>#VALUE!</v>
      </c>
      <c r="M61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614" s="2" t="str">
        <f>IF(Table_Query_from_m2mdata013[[#This Row],[fpartrev]]="NS",Table_Query_from_m2mdata013[[#This Row],[SELECT]],Table_Query_from_m2mdata013[[#This Row],[fpartrev]])</f>
        <v>07</v>
      </c>
      <c r="O614" s="2" t="str">
        <f>CONCATENATE("DMG ",Table_Query_from_m2mdata013[[#This Row],[fpartnoOriginal]])</f>
        <v>DMG SULL-I-02250174-294-1-UNF</v>
      </c>
    </row>
    <row r="615" spans="1:15" x14ac:dyDescent="0.25">
      <c r="A615" t="s">
        <v>1676</v>
      </c>
      <c r="B615" t="s">
        <v>390</v>
      </c>
      <c r="C615">
        <v>8</v>
      </c>
      <c r="D615" t="s">
        <v>87</v>
      </c>
      <c r="E615" t="s">
        <v>1327</v>
      </c>
      <c r="F615" t="s">
        <v>390</v>
      </c>
      <c r="G615" t="s">
        <v>1328</v>
      </c>
      <c r="H615" t="s">
        <v>1326</v>
      </c>
      <c r="I615" s="2">
        <f>FIND("REV",Table_Query_from_m2mdata013[[#This Row],[fdescmemo]])</f>
        <v>46</v>
      </c>
      <c r="J615" s="2" t="e">
        <f>FIND("REV",Table_Query_from_m2mdata013[[#This Row],[fdesc]])</f>
        <v>#VALUE!</v>
      </c>
      <c r="K615" s="2" t="e">
        <f>FIND("`REV",Table_Query_from_m2mdata013[[#This Row],[fdescmemo]])</f>
        <v>#VALUE!</v>
      </c>
      <c r="L615" s="2" t="e">
        <f>FIND("`REV",Table_Query_from_m2mdata013[[#This Row],[fdesc]])</f>
        <v>#VALUE!</v>
      </c>
      <c r="M61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615" s="2" t="str">
        <f>IF(Table_Query_from_m2mdata013[[#This Row],[fpartrev]]="NS",Table_Query_from_m2mdata013[[#This Row],[SELECT]],Table_Query_from_m2mdata013[[#This Row],[fpartrev]])</f>
        <v>08A</v>
      </c>
      <c r="O615" s="2" t="str">
        <f>CONCATENATE("DMG ",Table_Query_from_m2mdata013[[#This Row],[fpartnoOriginal]])</f>
        <v>DMG SULL-I-02250174-294-2-UNF</v>
      </c>
    </row>
    <row r="616" spans="1:15" x14ac:dyDescent="0.25">
      <c r="A616" t="s">
        <v>1677</v>
      </c>
      <c r="B616" t="s">
        <v>390</v>
      </c>
      <c r="C616">
        <v>6</v>
      </c>
      <c r="D616" t="s">
        <v>87</v>
      </c>
      <c r="E616" t="s">
        <v>392</v>
      </c>
      <c r="F616" t="s">
        <v>390</v>
      </c>
      <c r="G616" t="s">
        <v>389</v>
      </c>
      <c r="H616" t="s">
        <v>391</v>
      </c>
      <c r="I616" s="2">
        <f>FIND("REV",Table_Query_from_m2mdata013[[#This Row],[fdescmemo]])</f>
        <v>45</v>
      </c>
      <c r="J616" s="2" t="e">
        <f>FIND("REV",Table_Query_from_m2mdata013[[#This Row],[fdesc]])</f>
        <v>#VALUE!</v>
      </c>
      <c r="K616" s="2" t="e">
        <f>FIND("`REV",Table_Query_from_m2mdata013[[#This Row],[fdescmemo]])</f>
        <v>#VALUE!</v>
      </c>
      <c r="L616" s="2" t="e">
        <f>FIND("`REV",Table_Query_from_m2mdata013[[#This Row],[fdesc]])</f>
        <v>#VALUE!</v>
      </c>
      <c r="M61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616" s="2" t="str">
        <f>IF(Table_Query_from_m2mdata013[[#This Row],[fpartrev]]="NS",Table_Query_from_m2mdata013[[#This Row],[SELECT]],Table_Query_from_m2mdata013[[#This Row],[fpartrev]])</f>
        <v>08A</v>
      </c>
      <c r="O616" s="2" t="str">
        <f>CONCATENATE("DMG ",Table_Query_from_m2mdata013[[#This Row],[fpartnoOriginal]])</f>
        <v>DMG SULL-I-02250174-294-3-UNF</v>
      </c>
    </row>
    <row r="617" spans="1:15" x14ac:dyDescent="0.25">
      <c r="A617" t="s">
        <v>1678</v>
      </c>
      <c r="B617" t="s">
        <v>390</v>
      </c>
      <c r="C617">
        <v>15</v>
      </c>
      <c r="D617" t="s">
        <v>87</v>
      </c>
      <c r="E617" t="s">
        <v>394</v>
      </c>
      <c r="F617" t="s">
        <v>390</v>
      </c>
      <c r="G617" t="s">
        <v>389</v>
      </c>
      <c r="H617" t="s">
        <v>393</v>
      </c>
      <c r="I617" s="2">
        <f>FIND("REV",Table_Query_from_m2mdata013[[#This Row],[fdescmemo]])</f>
        <v>45</v>
      </c>
      <c r="J617" s="2" t="e">
        <f>FIND("REV",Table_Query_from_m2mdata013[[#This Row],[fdesc]])</f>
        <v>#VALUE!</v>
      </c>
      <c r="K617" s="2" t="e">
        <f>FIND("`REV",Table_Query_from_m2mdata013[[#This Row],[fdescmemo]])</f>
        <v>#VALUE!</v>
      </c>
      <c r="L617" s="2" t="e">
        <f>FIND("`REV",Table_Query_from_m2mdata013[[#This Row],[fdesc]])</f>
        <v>#VALUE!</v>
      </c>
      <c r="M61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617" s="2" t="str">
        <f>IF(Table_Query_from_m2mdata013[[#This Row],[fpartrev]]="NS",Table_Query_from_m2mdata013[[#This Row],[SELECT]],Table_Query_from_m2mdata013[[#This Row],[fpartrev]])</f>
        <v>08A</v>
      </c>
      <c r="O617" s="2" t="str">
        <f>CONCATENATE("DMG ",Table_Query_from_m2mdata013[[#This Row],[fpartnoOriginal]])</f>
        <v>DMG SULL-I-02250174-294-4-UNF</v>
      </c>
    </row>
    <row r="618" spans="1:15" x14ac:dyDescent="0.25">
      <c r="A618" t="s">
        <v>1679</v>
      </c>
      <c r="B618" t="s">
        <v>11</v>
      </c>
      <c r="C618">
        <v>8</v>
      </c>
      <c r="D618" t="s">
        <v>87</v>
      </c>
      <c r="E618" t="s">
        <v>770</v>
      </c>
      <c r="F618" t="s">
        <v>11</v>
      </c>
      <c r="G618" t="s">
        <v>771</v>
      </c>
      <c r="H618" t="s">
        <v>769</v>
      </c>
      <c r="I618" s="2" t="e">
        <f>FIND("REV",Table_Query_from_m2mdata013[[#This Row],[fdescmemo]])</f>
        <v>#VALUE!</v>
      </c>
      <c r="J618" s="2" t="e">
        <f>FIND("REV",Table_Query_from_m2mdata013[[#This Row],[fdesc]])</f>
        <v>#VALUE!</v>
      </c>
      <c r="K618" s="2" t="e">
        <f>FIND("`REV",Table_Query_from_m2mdata013[[#This Row],[fdescmemo]])</f>
        <v>#VALUE!</v>
      </c>
      <c r="L618" s="2" t="e">
        <f>FIND("`REV",Table_Query_from_m2mdata013[[#This Row],[fdesc]])</f>
        <v>#VALUE!</v>
      </c>
      <c r="M6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18" s="2" t="str">
        <f>IF(Table_Query_from_m2mdata013[[#This Row],[fpartrev]]="NS",Table_Query_from_m2mdata013[[#This Row],[SELECT]],Table_Query_from_m2mdata013[[#This Row],[fpartrev]])</f>
        <v>00</v>
      </c>
      <c r="O618" s="2" t="str">
        <f>CONCATENATE("DMG ",Table_Query_from_m2mdata013[[#This Row],[fpartnoOriginal]])</f>
        <v>DMG SULL-I-02250259-785</v>
      </c>
    </row>
    <row r="619" spans="1:15" x14ac:dyDescent="0.25">
      <c r="A619" t="s">
        <v>1330</v>
      </c>
      <c r="B619" t="s">
        <v>81</v>
      </c>
      <c r="C619">
        <v>20</v>
      </c>
      <c r="D619" t="s">
        <v>87</v>
      </c>
      <c r="E619" t="s">
        <v>200</v>
      </c>
      <c r="F619" t="s">
        <v>81</v>
      </c>
      <c r="G619" t="s">
        <v>10</v>
      </c>
      <c r="H619" t="s">
        <v>199</v>
      </c>
      <c r="I619" s="2" t="e">
        <f>FIND("REV",Table_Query_from_m2mdata013[[#This Row],[fdescmemo]])</f>
        <v>#VALUE!</v>
      </c>
      <c r="J619" s="2" t="e">
        <f>FIND("REV",Table_Query_from_m2mdata013[[#This Row],[fdesc]])</f>
        <v>#VALUE!</v>
      </c>
      <c r="K619" s="2" t="e">
        <f>FIND("`REV",Table_Query_from_m2mdata013[[#This Row],[fdescmemo]])</f>
        <v>#VALUE!</v>
      </c>
      <c r="L619" s="2" t="e">
        <f>FIND("`REV",Table_Query_from_m2mdata013[[#This Row],[fdesc]])</f>
        <v>#VALUE!</v>
      </c>
      <c r="M6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19" s="2" t="str">
        <f>IF(Table_Query_from_m2mdata013[[#This Row],[fpartrev]]="NS",Table_Query_from_m2mdata013[[#This Row],[SELECT]],Table_Query_from_m2mdata013[[#This Row],[fpartrev]])</f>
        <v>08</v>
      </c>
      <c r="O619" s="2" t="str">
        <f>CONCATENATE("DMG ",Table_Query_from_m2mdata013[[#This Row],[fpartnoOriginal]])</f>
        <v>DMG SULL-02250164-386-6-UNF</v>
      </c>
    </row>
    <row r="620" spans="1:15" x14ac:dyDescent="0.25">
      <c r="A620" t="s">
        <v>1331</v>
      </c>
      <c r="B620" t="s">
        <v>43</v>
      </c>
      <c r="C620">
        <v>30</v>
      </c>
      <c r="D620" t="s">
        <v>87</v>
      </c>
      <c r="E620" t="s">
        <v>503</v>
      </c>
      <c r="F620" t="s">
        <v>43</v>
      </c>
      <c r="G620" t="s">
        <v>10</v>
      </c>
      <c r="H620" t="s">
        <v>502</v>
      </c>
      <c r="I620" s="2" t="e">
        <f>FIND("REV",Table_Query_from_m2mdata013[[#This Row],[fdescmemo]])</f>
        <v>#VALUE!</v>
      </c>
      <c r="J620" s="2" t="e">
        <f>FIND("REV",Table_Query_from_m2mdata013[[#This Row],[fdesc]])</f>
        <v>#VALUE!</v>
      </c>
      <c r="K620" s="2" t="e">
        <f>FIND("`REV",Table_Query_from_m2mdata013[[#This Row],[fdescmemo]])</f>
        <v>#VALUE!</v>
      </c>
      <c r="L620" s="2" t="e">
        <f>FIND("`REV",Table_Query_from_m2mdata013[[#This Row],[fdesc]])</f>
        <v>#VALUE!</v>
      </c>
      <c r="M6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0" s="2" t="str">
        <f>IF(Table_Query_from_m2mdata013[[#This Row],[fpartrev]]="NS",Table_Query_from_m2mdata013[[#This Row],[SELECT]],Table_Query_from_m2mdata013[[#This Row],[fpartrev]])</f>
        <v>02</v>
      </c>
      <c r="O620" s="2" t="str">
        <f>CONCATENATE("DMG ",Table_Query_from_m2mdata013[[#This Row],[fpartnoOriginal]])</f>
        <v>DMG SULL-02250172-479-UNF</v>
      </c>
    </row>
    <row r="621" spans="1:15" x14ac:dyDescent="0.25">
      <c r="A621" t="s">
        <v>1079</v>
      </c>
      <c r="B621" t="s">
        <v>11</v>
      </c>
      <c r="C621">
        <v>6</v>
      </c>
      <c r="D621" t="s">
        <v>87</v>
      </c>
      <c r="E621" t="s">
        <v>773</v>
      </c>
      <c r="F621" t="s">
        <v>11</v>
      </c>
      <c r="G621" t="s">
        <v>773</v>
      </c>
      <c r="H621" t="s">
        <v>772</v>
      </c>
      <c r="I621" s="2" t="e">
        <f>FIND("REV",Table_Query_from_m2mdata013[[#This Row],[fdescmemo]])</f>
        <v>#VALUE!</v>
      </c>
      <c r="J621" s="2" t="e">
        <f>FIND("REV",Table_Query_from_m2mdata013[[#This Row],[fdesc]])</f>
        <v>#VALUE!</v>
      </c>
      <c r="K621" s="2" t="e">
        <f>FIND("`REV",Table_Query_from_m2mdata013[[#This Row],[fdescmemo]])</f>
        <v>#VALUE!</v>
      </c>
      <c r="L621" s="2" t="e">
        <f>FIND("`REV",Table_Query_from_m2mdata013[[#This Row],[fdesc]])</f>
        <v>#VALUE!</v>
      </c>
      <c r="M6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1" s="2" t="str">
        <f>IF(Table_Query_from_m2mdata013[[#This Row],[fpartrev]]="NS",Table_Query_from_m2mdata013[[#This Row],[SELECT]],Table_Query_from_m2mdata013[[#This Row],[fpartrev]])</f>
        <v>00</v>
      </c>
      <c r="O621" s="2" t="str">
        <f>CONCATENATE("DMG ",Table_Query_from_m2mdata013[[#This Row],[fpartnoOriginal]])</f>
        <v>DMG SULL-I-02250259-785-UNF</v>
      </c>
    </row>
    <row r="622" spans="1:15" x14ac:dyDescent="0.25">
      <c r="A622" t="s">
        <v>816</v>
      </c>
      <c r="B622" t="s">
        <v>231</v>
      </c>
      <c r="C622">
        <v>200</v>
      </c>
      <c r="D622" t="s">
        <v>87</v>
      </c>
      <c r="E622" t="s">
        <v>818</v>
      </c>
      <c r="F622" t="s">
        <v>231</v>
      </c>
      <c r="G622" t="s">
        <v>819</v>
      </c>
      <c r="H622" t="s">
        <v>817</v>
      </c>
      <c r="I622" s="2" t="e">
        <f>FIND("REV",Table_Query_from_m2mdata013[[#This Row],[fdescmemo]])</f>
        <v>#VALUE!</v>
      </c>
      <c r="J622" s="2" t="e">
        <f>FIND("REV",Table_Query_from_m2mdata013[[#This Row],[fdesc]])</f>
        <v>#VALUE!</v>
      </c>
      <c r="K622" s="2" t="e">
        <f>FIND("`REV",Table_Query_from_m2mdata013[[#This Row],[fdescmemo]])</f>
        <v>#VALUE!</v>
      </c>
      <c r="L622" s="2" t="e">
        <f>FIND("`REV",Table_Query_from_m2mdata013[[#This Row],[fdesc]])</f>
        <v>#VALUE!</v>
      </c>
      <c r="M6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2" s="2" t="str">
        <f>IF(Table_Query_from_m2mdata013[[#This Row],[fpartrev]]="NS",Table_Query_from_m2mdata013[[#This Row],[SELECT]],Table_Query_from_m2mdata013[[#This Row],[fpartrev]])</f>
        <v>000</v>
      </c>
      <c r="O622" s="2" t="str">
        <f>CONCATENATE("DMG ",Table_Query_from_m2mdata013[[#This Row],[fpartnoOriginal]])</f>
        <v>DMG SPI-01900216-0961</v>
      </c>
    </row>
    <row r="623" spans="1:15" x14ac:dyDescent="0.25">
      <c r="A623" t="s">
        <v>1240</v>
      </c>
      <c r="B623" t="s">
        <v>45</v>
      </c>
      <c r="C623">
        <v>30</v>
      </c>
      <c r="D623" t="s">
        <v>87</v>
      </c>
      <c r="E623" t="s">
        <v>589</v>
      </c>
      <c r="F623" t="s">
        <v>45</v>
      </c>
      <c r="G623" t="s">
        <v>590</v>
      </c>
      <c r="H623" t="s">
        <v>670</v>
      </c>
      <c r="I623" s="2" t="e">
        <f>FIND("REV",Table_Query_from_m2mdata013[[#This Row],[fdescmemo]])</f>
        <v>#VALUE!</v>
      </c>
      <c r="J623" s="2" t="e">
        <f>FIND("REV",Table_Query_from_m2mdata013[[#This Row],[fdesc]])</f>
        <v>#VALUE!</v>
      </c>
      <c r="K623" s="2" t="e">
        <f>FIND("`REV",Table_Query_from_m2mdata013[[#This Row],[fdescmemo]])</f>
        <v>#VALUE!</v>
      </c>
      <c r="L623" s="2" t="e">
        <f>FIND("`REV",Table_Query_from_m2mdata013[[#This Row],[fdesc]])</f>
        <v>#VALUE!</v>
      </c>
      <c r="M6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3" s="2" t="str">
        <f>IF(Table_Query_from_m2mdata013[[#This Row],[fpartrev]]="NS",Table_Query_from_m2mdata013[[#This Row],[SELECT]],Table_Query_from_m2mdata013[[#This Row],[fpartrev]])</f>
        <v>03</v>
      </c>
      <c r="O623" s="2" t="str">
        <f>CONCATENATE("DMG ",Table_Query_from_m2mdata013[[#This Row],[fpartnoOriginal]])</f>
        <v>DMG SRC-02250138-181</v>
      </c>
    </row>
    <row r="624" spans="1:15" x14ac:dyDescent="0.25">
      <c r="A624" t="s">
        <v>1080</v>
      </c>
      <c r="B624" t="s">
        <v>81</v>
      </c>
      <c r="C624">
        <v>5</v>
      </c>
      <c r="D624" t="s">
        <v>87</v>
      </c>
      <c r="E624" t="s">
        <v>208</v>
      </c>
      <c r="F624" t="s">
        <v>81</v>
      </c>
      <c r="G624" t="s">
        <v>10</v>
      </c>
      <c r="H624" t="s">
        <v>381</v>
      </c>
      <c r="I624" s="2" t="e">
        <f>FIND("REV",Table_Query_from_m2mdata013[[#This Row],[fdescmemo]])</f>
        <v>#VALUE!</v>
      </c>
      <c r="J624" s="2" t="e">
        <f>FIND("REV",Table_Query_from_m2mdata013[[#This Row],[fdesc]])</f>
        <v>#VALUE!</v>
      </c>
      <c r="K624" s="2" t="e">
        <f>FIND("`REV",Table_Query_from_m2mdata013[[#This Row],[fdescmemo]])</f>
        <v>#VALUE!</v>
      </c>
      <c r="L624" s="2" t="e">
        <f>FIND("`REV",Table_Query_from_m2mdata013[[#This Row],[fdesc]])</f>
        <v>#VALUE!</v>
      </c>
      <c r="M6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4" s="2" t="str">
        <f>IF(Table_Query_from_m2mdata013[[#This Row],[fpartrev]]="NS",Table_Query_from_m2mdata013[[#This Row],[SELECT]],Table_Query_from_m2mdata013[[#This Row],[fpartrev]])</f>
        <v>08</v>
      </c>
      <c r="O624" s="2" t="str">
        <f>CONCATENATE("DMG ",Table_Query_from_m2mdata013[[#This Row],[fpartnoOriginal]])</f>
        <v>DMG SRC-02250164-386</v>
      </c>
    </row>
    <row r="625" spans="1:15" x14ac:dyDescent="0.25">
      <c r="A625" t="s">
        <v>935</v>
      </c>
      <c r="B625" t="s">
        <v>81</v>
      </c>
      <c r="C625">
        <v>5</v>
      </c>
      <c r="D625" t="s">
        <v>87</v>
      </c>
      <c r="E625" t="s">
        <v>208</v>
      </c>
      <c r="F625" t="s">
        <v>81</v>
      </c>
      <c r="G625" t="s">
        <v>10</v>
      </c>
      <c r="H625" t="s">
        <v>381</v>
      </c>
      <c r="I625" s="2" t="e">
        <f>FIND("REV",Table_Query_from_m2mdata013[[#This Row],[fdescmemo]])</f>
        <v>#VALUE!</v>
      </c>
      <c r="J625" s="2" t="e">
        <f>FIND("REV",Table_Query_from_m2mdata013[[#This Row],[fdesc]])</f>
        <v>#VALUE!</v>
      </c>
      <c r="K625" s="2" t="e">
        <f>FIND("`REV",Table_Query_from_m2mdata013[[#This Row],[fdescmemo]])</f>
        <v>#VALUE!</v>
      </c>
      <c r="L625" s="2" t="e">
        <f>FIND("`REV",Table_Query_from_m2mdata013[[#This Row],[fdesc]])</f>
        <v>#VALUE!</v>
      </c>
      <c r="M6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5" s="2" t="str">
        <f>IF(Table_Query_from_m2mdata013[[#This Row],[fpartrev]]="NS",Table_Query_from_m2mdata013[[#This Row],[SELECT]],Table_Query_from_m2mdata013[[#This Row],[fpartrev]])</f>
        <v>08</v>
      </c>
      <c r="O625" s="2" t="str">
        <f>CONCATENATE("DMG ",Table_Query_from_m2mdata013[[#This Row],[fpartnoOriginal]])</f>
        <v>DMG SRC-02250164-386</v>
      </c>
    </row>
    <row r="626" spans="1:15" x14ac:dyDescent="0.25">
      <c r="A626" t="s">
        <v>1081</v>
      </c>
      <c r="B626" t="s">
        <v>81</v>
      </c>
      <c r="C626">
        <v>5</v>
      </c>
      <c r="D626" t="s">
        <v>87</v>
      </c>
      <c r="E626" t="s">
        <v>208</v>
      </c>
      <c r="F626" t="s">
        <v>81</v>
      </c>
      <c r="G626" t="s">
        <v>10</v>
      </c>
      <c r="H626" t="s">
        <v>381</v>
      </c>
      <c r="I626" s="2" t="e">
        <f>FIND("REV",Table_Query_from_m2mdata013[[#This Row],[fdescmemo]])</f>
        <v>#VALUE!</v>
      </c>
      <c r="J626" s="2" t="e">
        <f>FIND("REV",Table_Query_from_m2mdata013[[#This Row],[fdesc]])</f>
        <v>#VALUE!</v>
      </c>
      <c r="K626" s="2" t="e">
        <f>FIND("`REV",Table_Query_from_m2mdata013[[#This Row],[fdescmemo]])</f>
        <v>#VALUE!</v>
      </c>
      <c r="L626" s="2" t="e">
        <f>FIND("`REV",Table_Query_from_m2mdata013[[#This Row],[fdesc]])</f>
        <v>#VALUE!</v>
      </c>
      <c r="M6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6" s="2" t="str">
        <f>IF(Table_Query_from_m2mdata013[[#This Row],[fpartrev]]="NS",Table_Query_from_m2mdata013[[#This Row],[SELECT]],Table_Query_from_m2mdata013[[#This Row],[fpartrev]])</f>
        <v>08</v>
      </c>
      <c r="O626" s="2" t="str">
        <f>CONCATENATE("DMG ",Table_Query_from_m2mdata013[[#This Row],[fpartnoOriginal]])</f>
        <v>DMG SRC-02250164-386</v>
      </c>
    </row>
    <row r="627" spans="1:15" x14ac:dyDescent="0.25">
      <c r="A627" t="s">
        <v>1082</v>
      </c>
      <c r="B627" t="s">
        <v>81</v>
      </c>
      <c r="C627">
        <v>5</v>
      </c>
      <c r="D627" t="s">
        <v>87</v>
      </c>
      <c r="E627" t="s">
        <v>208</v>
      </c>
      <c r="F627" t="s">
        <v>81</v>
      </c>
      <c r="G627" t="s">
        <v>10</v>
      </c>
      <c r="H627" t="s">
        <v>381</v>
      </c>
      <c r="I627" s="2" t="e">
        <f>FIND("REV",Table_Query_from_m2mdata013[[#This Row],[fdescmemo]])</f>
        <v>#VALUE!</v>
      </c>
      <c r="J627" s="2" t="e">
        <f>FIND("REV",Table_Query_from_m2mdata013[[#This Row],[fdesc]])</f>
        <v>#VALUE!</v>
      </c>
      <c r="K627" s="2" t="e">
        <f>FIND("`REV",Table_Query_from_m2mdata013[[#This Row],[fdescmemo]])</f>
        <v>#VALUE!</v>
      </c>
      <c r="L627" s="2" t="e">
        <f>FIND("`REV",Table_Query_from_m2mdata013[[#This Row],[fdesc]])</f>
        <v>#VALUE!</v>
      </c>
      <c r="M6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7" s="2" t="str">
        <f>IF(Table_Query_from_m2mdata013[[#This Row],[fpartrev]]="NS",Table_Query_from_m2mdata013[[#This Row],[SELECT]],Table_Query_from_m2mdata013[[#This Row],[fpartrev]])</f>
        <v>08</v>
      </c>
      <c r="O627" s="2" t="str">
        <f>CONCATENATE("DMG ",Table_Query_from_m2mdata013[[#This Row],[fpartnoOriginal]])</f>
        <v>DMG SRC-02250164-386</v>
      </c>
    </row>
    <row r="628" spans="1:15" x14ac:dyDescent="0.25">
      <c r="A628" t="s">
        <v>1241</v>
      </c>
      <c r="B628" t="s">
        <v>81</v>
      </c>
      <c r="C628">
        <v>5</v>
      </c>
      <c r="D628" t="s">
        <v>87</v>
      </c>
      <c r="E628" t="s">
        <v>208</v>
      </c>
      <c r="F628" t="s">
        <v>81</v>
      </c>
      <c r="G628" t="s">
        <v>10</v>
      </c>
      <c r="H628" t="s">
        <v>381</v>
      </c>
      <c r="I628" s="2" t="e">
        <f>FIND("REV",Table_Query_from_m2mdata013[[#This Row],[fdescmemo]])</f>
        <v>#VALUE!</v>
      </c>
      <c r="J628" s="2" t="e">
        <f>FIND("REV",Table_Query_from_m2mdata013[[#This Row],[fdesc]])</f>
        <v>#VALUE!</v>
      </c>
      <c r="K628" s="2" t="e">
        <f>FIND("`REV",Table_Query_from_m2mdata013[[#This Row],[fdescmemo]])</f>
        <v>#VALUE!</v>
      </c>
      <c r="L628" s="2" t="e">
        <f>FIND("`REV",Table_Query_from_m2mdata013[[#This Row],[fdesc]])</f>
        <v>#VALUE!</v>
      </c>
      <c r="M6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8" s="2" t="str">
        <f>IF(Table_Query_from_m2mdata013[[#This Row],[fpartrev]]="NS",Table_Query_from_m2mdata013[[#This Row],[SELECT]],Table_Query_from_m2mdata013[[#This Row],[fpartrev]])</f>
        <v>08</v>
      </c>
      <c r="O628" s="2" t="str">
        <f>CONCATENATE("DMG ",Table_Query_from_m2mdata013[[#This Row],[fpartnoOriginal]])</f>
        <v>DMG SRC-02250164-386</v>
      </c>
    </row>
    <row r="629" spans="1:15" x14ac:dyDescent="0.25">
      <c r="A629" t="s">
        <v>1242</v>
      </c>
      <c r="B629" t="s">
        <v>81</v>
      </c>
      <c r="C629">
        <v>5</v>
      </c>
      <c r="D629" t="s">
        <v>87</v>
      </c>
      <c r="E629" t="s">
        <v>208</v>
      </c>
      <c r="F629" t="s">
        <v>81</v>
      </c>
      <c r="G629" t="s">
        <v>10</v>
      </c>
      <c r="H629" t="s">
        <v>381</v>
      </c>
      <c r="I629" s="2" t="e">
        <f>FIND("REV",Table_Query_from_m2mdata013[[#This Row],[fdescmemo]])</f>
        <v>#VALUE!</v>
      </c>
      <c r="J629" s="2" t="e">
        <f>FIND("REV",Table_Query_from_m2mdata013[[#This Row],[fdesc]])</f>
        <v>#VALUE!</v>
      </c>
      <c r="K629" s="2" t="e">
        <f>FIND("`REV",Table_Query_from_m2mdata013[[#This Row],[fdescmemo]])</f>
        <v>#VALUE!</v>
      </c>
      <c r="L629" s="2" t="e">
        <f>FIND("`REV",Table_Query_from_m2mdata013[[#This Row],[fdesc]])</f>
        <v>#VALUE!</v>
      </c>
      <c r="M6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29" s="2" t="str">
        <f>IF(Table_Query_from_m2mdata013[[#This Row],[fpartrev]]="NS",Table_Query_from_m2mdata013[[#This Row],[SELECT]],Table_Query_from_m2mdata013[[#This Row],[fpartrev]])</f>
        <v>08</v>
      </c>
      <c r="O629" s="2" t="str">
        <f>CONCATENATE("DMG ",Table_Query_from_m2mdata013[[#This Row],[fpartnoOriginal]])</f>
        <v>DMG SRC-02250164-386</v>
      </c>
    </row>
    <row r="630" spans="1:15" x14ac:dyDescent="0.25">
      <c r="A630" t="s">
        <v>1243</v>
      </c>
      <c r="B630" t="s">
        <v>41</v>
      </c>
      <c r="C630">
        <v>15</v>
      </c>
      <c r="D630" t="s">
        <v>87</v>
      </c>
      <c r="E630" t="s">
        <v>172</v>
      </c>
      <c r="F630" t="s">
        <v>41</v>
      </c>
      <c r="G630" t="s">
        <v>10</v>
      </c>
      <c r="H630" t="s">
        <v>440</v>
      </c>
      <c r="I630" s="2" t="e">
        <f>FIND("REV",Table_Query_from_m2mdata013[[#This Row],[fdescmemo]])</f>
        <v>#VALUE!</v>
      </c>
      <c r="J630" s="2" t="e">
        <f>FIND("REV",Table_Query_from_m2mdata013[[#This Row],[fdesc]])</f>
        <v>#VALUE!</v>
      </c>
      <c r="K630" s="2" t="e">
        <f>FIND("`REV",Table_Query_from_m2mdata013[[#This Row],[fdescmemo]])</f>
        <v>#VALUE!</v>
      </c>
      <c r="L630" s="2" t="e">
        <f>FIND("`REV",Table_Query_from_m2mdata013[[#This Row],[fdesc]])</f>
        <v>#VALUE!</v>
      </c>
      <c r="M6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0" s="2" t="str">
        <f>IF(Table_Query_from_m2mdata013[[#This Row],[fpartrev]]="NS",Table_Query_from_m2mdata013[[#This Row],[SELECT]],Table_Query_from_m2mdata013[[#This Row],[fpartrev]])</f>
        <v>04</v>
      </c>
      <c r="O630" s="2" t="str">
        <f>CONCATENATE("DMG ",Table_Query_from_m2mdata013[[#This Row],[fpartnoOriginal]])</f>
        <v>DMG SRC-02250164-550</v>
      </c>
    </row>
    <row r="631" spans="1:15" x14ac:dyDescent="0.25">
      <c r="A631" t="s">
        <v>1244</v>
      </c>
      <c r="B631" t="s">
        <v>41</v>
      </c>
      <c r="C631">
        <v>15</v>
      </c>
      <c r="D631" t="s">
        <v>87</v>
      </c>
      <c r="E631" t="s">
        <v>172</v>
      </c>
      <c r="F631" t="s">
        <v>41</v>
      </c>
      <c r="G631" t="s">
        <v>10</v>
      </c>
      <c r="H631" t="s">
        <v>440</v>
      </c>
      <c r="I631" s="2" t="e">
        <f>FIND("REV",Table_Query_from_m2mdata013[[#This Row],[fdescmemo]])</f>
        <v>#VALUE!</v>
      </c>
      <c r="J631" s="2" t="e">
        <f>FIND("REV",Table_Query_from_m2mdata013[[#This Row],[fdesc]])</f>
        <v>#VALUE!</v>
      </c>
      <c r="K631" s="2" t="e">
        <f>FIND("`REV",Table_Query_from_m2mdata013[[#This Row],[fdescmemo]])</f>
        <v>#VALUE!</v>
      </c>
      <c r="L631" s="2" t="e">
        <f>FIND("`REV",Table_Query_from_m2mdata013[[#This Row],[fdesc]])</f>
        <v>#VALUE!</v>
      </c>
      <c r="M6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1" s="2" t="str">
        <f>IF(Table_Query_from_m2mdata013[[#This Row],[fpartrev]]="NS",Table_Query_from_m2mdata013[[#This Row],[SELECT]],Table_Query_from_m2mdata013[[#This Row],[fpartrev]])</f>
        <v>04</v>
      </c>
      <c r="O631" s="2" t="str">
        <f>CONCATENATE("DMG ",Table_Query_from_m2mdata013[[#This Row],[fpartnoOriginal]])</f>
        <v>DMG SRC-02250164-550</v>
      </c>
    </row>
    <row r="632" spans="1:15" x14ac:dyDescent="0.25">
      <c r="A632" t="s">
        <v>1083</v>
      </c>
      <c r="B632" t="s">
        <v>41</v>
      </c>
      <c r="C632">
        <v>15</v>
      </c>
      <c r="D632" t="s">
        <v>87</v>
      </c>
      <c r="E632" t="s">
        <v>569</v>
      </c>
      <c r="F632" t="s">
        <v>41</v>
      </c>
      <c r="G632" t="s">
        <v>10</v>
      </c>
      <c r="H632" t="s">
        <v>632</v>
      </c>
      <c r="I632" s="2" t="e">
        <f>FIND("REV",Table_Query_from_m2mdata013[[#This Row],[fdescmemo]])</f>
        <v>#VALUE!</v>
      </c>
      <c r="J632" s="2" t="e">
        <f>FIND("REV",Table_Query_from_m2mdata013[[#This Row],[fdesc]])</f>
        <v>#VALUE!</v>
      </c>
      <c r="K632" s="2" t="e">
        <f>FIND("`REV",Table_Query_from_m2mdata013[[#This Row],[fdescmemo]])</f>
        <v>#VALUE!</v>
      </c>
      <c r="L632" s="2" t="e">
        <f>FIND("`REV",Table_Query_from_m2mdata013[[#This Row],[fdesc]])</f>
        <v>#VALUE!</v>
      </c>
      <c r="M6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2" s="2" t="str">
        <f>IF(Table_Query_from_m2mdata013[[#This Row],[fpartrev]]="NS",Table_Query_from_m2mdata013[[#This Row],[SELECT]],Table_Query_from_m2mdata013[[#This Row],[fpartrev]])</f>
        <v>04</v>
      </c>
      <c r="O632" s="2" t="str">
        <f>CONCATENATE("DMG ",Table_Query_from_m2mdata013[[#This Row],[fpartnoOriginal]])</f>
        <v>DMG SRC-02250164-707</v>
      </c>
    </row>
    <row r="633" spans="1:15" x14ac:dyDescent="0.25">
      <c r="A633" t="s">
        <v>1084</v>
      </c>
      <c r="B633" t="s">
        <v>41</v>
      </c>
      <c r="C633">
        <v>15</v>
      </c>
      <c r="D633" t="s">
        <v>87</v>
      </c>
      <c r="E633" t="s">
        <v>569</v>
      </c>
      <c r="F633" t="s">
        <v>41</v>
      </c>
      <c r="G633" t="s">
        <v>10</v>
      </c>
      <c r="H633" t="s">
        <v>632</v>
      </c>
      <c r="I633" s="2" t="e">
        <f>FIND("REV",Table_Query_from_m2mdata013[[#This Row],[fdescmemo]])</f>
        <v>#VALUE!</v>
      </c>
      <c r="J633" s="2" t="e">
        <f>FIND("REV",Table_Query_from_m2mdata013[[#This Row],[fdesc]])</f>
        <v>#VALUE!</v>
      </c>
      <c r="K633" s="2" t="e">
        <f>FIND("`REV",Table_Query_from_m2mdata013[[#This Row],[fdescmemo]])</f>
        <v>#VALUE!</v>
      </c>
      <c r="L633" s="2" t="e">
        <f>FIND("`REV",Table_Query_from_m2mdata013[[#This Row],[fdesc]])</f>
        <v>#VALUE!</v>
      </c>
      <c r="M6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3" s="2" t="str">
        <f>IF(Table_Query_from_m2mdata013[[#This Row],[fpartrev]]="NS",Table_Query_from_m2mdata013[[#This Row],[SELECT]],Table_Query_from_m2mdata013[[#This Row],[fpartrev]])</f>
        <v>04</v>
      </c>
      <c r="O633" s="2" t="str">
        <f>CONCATENATE("DMG ",Table_Query_from_m2mdata013[[#This Row],[fpartnoOriginal]])</f>
        <v>DMG SRC-02250164-707</v>
      </c>
    </row>
    <row r="634" spans="1:15" x14ac:dyDescent="0.25">
      <c r="A634" t="s">
        <v>1085</v>
      </c>
      <c r="B634" t="s">
        <v>41</v>
      </c>
      <c r="C634">
        <v>5</v>
      </c>
      <c r="D634" t="s">
        <v>87</v>
      </c>
      <c r="E634" t="s">
        <v>152</v>
      </c>
      <c r="F634" t="s">
        <v>41</v>
      </c>
      <c r="G634" t="s">
        <v>10</v>
      </c>
      <c r="H634" t="s">
        <v>490</v>
      </c>
      <c r="I634" s="2" t="e">
        <f>FIND("REV",Table_Query_from_m2mdata013[[#This Row],[fdescmemo]])</f>
        <v>#VALUE!</v>
      </c>
      <c r="J634" s="2" t="e">
        <f>FIND("REV",Table_Query_from_m2mdata013[[#This Row],[fdesc]])</f>
        <v>#VALUE!</v>
      </c>
      <c r="K634" s="2" t="e">
        <f>FIND("`REV",Table_Query_from_m2mdata013[[#This Row],[fdescmemo]])</f>
        <v>#VALUE!</v>
      </c>
      <c r="L634" s="2" t="e">
        <f>FIND("`REV",Table_Query_from_m2mdata013[[#This Row],[fdesc]])</f>
        <v>#VALUE!</v>
      </c>
      <c r="M6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4" s="2" t="str">
        <f>IF(Table_Query_from_m2mdata013[[#This Row],[fpartrev]]="NS",Table_Query_from_m2mdata013[[#This Row],[SELECT]],Table_Query_from_m2mdata013[[#This Row],[fpartrev]])</f>
        <v>04</v>
      </c>
      <c r="O634" s="2" t="str">
        <f>CONCATENATE("DMG ",Table_Query_from_m2mdata013[[#This Row],[fpartnoOriginal]])</f>
        <v>DMG SRC-02250174-864</v>
      </c>
    </row>
    <row r="635" spans="1:15" x14ac:dyDescent="0.25">
      <c r="A635" t="s">
        <v>1086</v>
      </c>
      <c r="B635" t="s">
        <v>41</v>
      </c>
      <c r="C635">
        <v>5</v>
      </c>
      <c r="D635" t="s">
        <v>87</v>
      </c>
      <c r="E635" t="s">
        <v>152</v>
      </c>
      <c r="F635" t="s">
        <v>41</v>
      </c>
      <c r="G635" t="s">
        <v>10</v>
      </c>
      <c r="H635" t="s">
        <v>490</v>
      </c>
      <c r="I635" s="2" t="e">
        <f>FIND("REV",Table_Query_from_m2mdata013[[#This Row],[fdescmemo]])</f>
        <v>#VALUE!</v>
      </c>
      <c r="J635" s="2" t="e">
        <f>FIND("REV",Table_Query_from_m2mdata013[[#This Row],[fdesc]])</f>
        <v>#VALUE!</v>
      </c>
      <c r="K635" s="2" t="e">
        <f>FIND("`REV",Table_Query_from_m2mdata013[[#This Row],[fdescmemo]])</f>
        <v>#VALUE!</v>
      </c>
      <c r="L635" s="2" t="e">
        <f>FIND("`REV",Table_Query_from_m2mdata013[[#This Row],[fdesc]])</f>
        <v>#VALUE!</v>
      </c>
      <c r="M6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5" s="2" t="str">
        <f>IF(Table_Query_from_m2mdata013[[#This Row],[fpartrev]]="NS",Table_Query_from_m2mdata013[[#This Row],[SELECT]],Table_Query_from_m2mdata013[[#This Row],[fpartrev]])</f>
        <v>04</v>
      </c>
      <c r="O635" s="2" t="str">
        <f>CONCATENATE("DMG ",Table_Query_from_m2mdata013[[#This Row],[fpartnoOriginal]])</f>
        <v>DMG SRC-02250174-864</v>
      </c>
    </row>
    <row r="636" spans="1:15" x14ac:dyDescent="0.25">
      <c r="A636" t="s">
        <v>1087</v>
      </c>
      <c r="B636" t="s">
        <v>41</v>
      </c>
      <c r="C636">
        <v>5</v>
      </c>
      <c r="D636" t="s">
        <v>87</v>
      </c>
      <c r="E636" t="s">
        <v>152</v>
      </c>
      <c r="F636" t="s">
        <v>41</v>
      </c>
      <c r="G636" t="s">
        <v>10</v>
      </c>
      <c r="H636" t="s">
        <v>490</v>
      </c>
      <c r="I636" s="2" t="e">
        <f>FIND("REV",Table_Query_from_m2mdata013[[#This Row],[fdescmemo]])</f>
        <v>#VALUE!</v>
      </c>
      <c r="J636" s="2" t="e">
        <f>FIND("REV",Table_Query_from_m2mdata013[[#This Row],[fdesc]])</f>
        <v>#VALUE!</v>
      </c>
      <c r="K636" s="2" t="e">
        <f>FIND("`REV",Table_Query_from_m2mdata013[[#This Row],[fdescmemo]])</f>
        <v>#VALUE!</v>
      </c>
      <c r="L636" s="2" t="e">
        <f>FIND("`REV",Table_Query_from_m2mdata013[[#This Row],[fdesc]])</f>
        <v>#VALUE!</v>
      </c>
      <c r="M6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6" s="2" t="str">
        <f>IF(Table_Query_from_m2mdata013[[#This Row],[fpartrev]]="NS",Table_Query_from_m2mdata013[[#This Row],[SELECT]],Table_Query_from_m2mdata013[[#This Row],[fpartrev]])</f>
        <v>04</v>
      </c>
      <c r="O636" s="2" t="str">
        <f>CONCATENATE("DMG ",Table_Query_from_m2mdata013[[#This Row],[fpartnoOriginal]])</f>
        <v>DMG SRC-02250174-864</v>
      </c>
    </row>
    <row r="637" spans="1:15" x14ac:dyDescent="0.25">
      <c r="A637" t="s">
        <v>1245</v>
      </c>
      <c r="B637" t="s">
        <v>41</v>
      </c>
      <c r="C637">
        <v>5</v>
      </c>
      <c r="D637" t="s">
        <v>87</v>
      </c>
      <c r="E637" t="s">
        <v>152</v>
      </c>
      <c r="F637" t="s">
        <v>41</v>
      </c>
      <c r="G637" t="s">
        <v>10</v>
      </c>
      <c r="H637" t="s">
        <v>490</v>
      </c>
      <c r="I637" s="2" t="e">
        <f>FIND("REV",Table_Query_from_m2mdata013[[#This Row],[fdescmemo]])</f>
        <v>#VALUE!</v>
      </c>
      <c r="J637" s="2" t="e">
        <f>FIND("REV",Table_Query_from_m2mdata013[[#This Row],[fdesc]])</f>
        <v>#VALUE!</v>
      </c>
      <c r="K637" s="2" t="e">
        <f>FIND("`REV",Table_Query_from_m2mdata013[[#This Row],[fdescmemo]])</f>
        <v>#VALUE!</v>
      </c>
      <c r="L637" s="2" t="e">
        <f>FIND("`REV",Table_Query_from_m2mdata013[[#This Row],[fdesc]])</f>
        <v>#VALUE!</v>
      </c>
      <c r="M6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7" s="2" t="str">
        <f>IF(Table_Query_from_m2mdata013[[#This Row],[fpartrev]]="NS",Table_Query_from_m2mdata013[[#This Row],[SELECT]],Table_Query_from_m2mdata013[[#This Row],[fpartrev]])</f>
        <v>04</v>
      </c>
      <c r="O637" s="2" t="str">
        <f>CONCATENATE("DMG ",Table_Query_from_m2mdata013[[#This Row],[fpartnoOriginal]])</f>
        <v>DMG SRC-02250174-864</v>
      </c>
    </row>
    <row r="638" spans="1:15" x14ac:dyDescent="0.25">
      <c r="A638" t="s">
        <v>1383</v>
      </c>
      <c r="B638" t="s">
        <v>41</v>
      </c>
      <c r="C638">
        <v>5</v>
      </c>
      <c r="D638" t="s">
        <v>87</v>
      </c>
      <c r="E638" t="s">
        <v>152</v>
      </c>
      <c r="F638" t="s">
        <v>41</v>
      </c>
      <c r="G638" t="s">
        <v>10</v>
      </c>
      <c r="H638" t="s">
        <v>490</v>
      </c>
      <c r="I638" s="2" t="e">
        <f>FIND("REV",Table_Query_from_m2mdata013[[#This Row],[fdescmemo]])</f>
        <v>#VALUE!</v>
      </c>
      <c r="J638" s="2" t="e">
        <f>FIND("REV",Table_Query_from_m2mdata013[[#This Row],[fdesc]])</f>
        <v>#VALUE!</v>
      </c>
      <c r="K638" s="2" t="e">
        <f>FIND("`REV",Table_Query_from_m2mdata013[[#This Row],[fdescmemo]])</f>
        <v>#VALUE!</v>
      </c>
      <c r="L638" s="2" t="e">
        <f>FIND("`REV",Table_Query_from_m2mdata013[[#This Row],[fdesc]])</f>
        <v>#VALUE!</v>
      </c>
      <c r="M6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8" s="2" t="str">
        <f>IF(Table_Query_from_m2mdata013[[#This Row],[fpartrev]]="NS",Table_Query_from_m2mdata013[[#This Row],[SELECT]],Table_Query_from_m2mdata013[[#This Row],[fpartrev]])</f>
        <v>04</v>
      </c>
      <c r="O638" s="2" t="str">
        <f>CONCATENATE("DMG ",Table_Query_from_m2mdata013[[#This Row],[fpartnoOriginal]])</f>
        <v>DMG SRC-02250174-864</v>
      </c>
    </row>
    <row r="639" spans="1:15" x14ac:dyDescent="0.25">
      <c r="A639" t="s">
        <v>1088</v>
      </c>
      <c r="B639" t="s">
        <v>170</v>
      </c>
      <c r="C639">
        <v>10</v>
      </c>
      <c r="D639" t="s">
        <v>87</v>
      </c>
      <c r="E639" t="s">
        <v>171</v>
      </c>
      <c r="F639" t="s">
        <v>170</v>
      </c>
      <c r="G639" t="s">
        <v>10</v>
      </c>
      <c r="H639" t="s">
        <v>379</v>
      </c>
      <c r="I639" s="2" t="e">
        <f>FIND("REV",Table_Query_from_m2mdata013[[#This Row],[fdescmemo]])</f>
        <v>#VALUE!</v>
      </c>
      <c r="J639" s="2" t="e">
        <f>FIND("REV",Table_Query_from_m2mdata013[[#This Row],[fdesc]])</f>
        <v>#VALUE!</v>
      </c>
      <c r="K639" s="2" t="e">
        <f>FIND("`REV",Table_Query_from_m2mdata013[[#This Row],[fdescmemo]])</f>
        <v>#VALUE!</v>
      </c>
      <c r="L639" s="2" t="e">
        <f>FIND("`REV",Table_Query_from_m2mdata013[[#This Row],[fdesc]])</f>
        <v>#VALUE!</v>
      </c>
      <c r="M6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39" s="2" t="str">
        <f>IF(Table_Query_from_m2mdata013[[#This Row],[fpartrev]]="NS",Table_Query_from_m2mdata013[[#This Row],[SELECT]],Table_Query_from_m2mdata013[[#This Row],[fpartrev]])</f>
        <v>002</v>
      </c>
      <c r="O639" s="2" t="str">
        <f>CONCATENATE("DMG ",Table_Query_from_m2mdata013[[#This Row],[fpartnoOriginal]])</f>
        <v>DMG SRC-02250174-868</v>
      </c>
    </row>
    <row r="640" spans="1:15" x14ac:dyDescent="0.25">
      <c r="A640" t="s">
        <v>1246</v>
      </c>
      <c r="B640" t="s">
        <v>170</v>
      </c>
      <c r="C640">
        <v>10</v>
      </c>
      <c r="D640" t="s">
        <v>87</v>
      </c>
      <c r="E640" t="s">
        <v>171</v>
      </c>
      <c r="F640" t="s">
        <v>170</v>
      </c>
      <c r="G640" t="s">
        <v>10</v>
      </c>
      <c r="H640" t="s">
        <v>379</v>
      </c>
      <c r="I640" s="2" t="e">
        <f>FIND("REV",Table_Query_from_m2mdata013[[#This Row],[fdescmemo]])</f>
        <v>#VALUE!</v>
      </c>
      <c r="J640" s="2" t="e">
        <f>FIND("REV",Table_Query_from_m2mdata013[[#This Row],[fdesc]])</f>
        <v>#VALUE!</v>
      </c>
      <c r="K640" s="2" t="e">
        <f>FIND("`REV",Table_Query_from_m2mdata013[[#This Row],[fdescmemo]])</f>
        <v>#VALUE!</v>
      </c>
      <c r="L640" s="2" t="e">
        <f>FIND("`REV",Table_Query_from_m2mdata013[[#This Row],[fdesc]])</f>
        <v>#VALUE!</v>
      </c>
      <c r="M6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0" s="2" t="str">
        <f>IF(Table_Query_from_m2mdata013[[#This Row],[fpartrev]]="NS",Table_Query_from_m2mdata013[[#This Row],[SELECT]],Table_Query_from_m2mdata013[[#This Row],[fpartrev]])</f>
        <v>002</v>
      </c>
      <c r="O640" s="2" t="str">
        <f>CONCATENATE("DMG ",Table_Query_from_m2mdata013[[#This Row],[fpartnoOriginal]])</f>
        <v>DMG SRC-02250174-868</v>
      </c>
    </row>
    <row r="641" spans="1:15" x14ac:dyDescent="0.25">
      <c r="A641" t="s">
        <v>1089</v>
      </c>
      <c r="B641" t="s">
        <v>170</v>
      </c>
      <c r="C641">
        <v>10</v>
      </c>
      <c r="D641" t="s">
        <v>87</v>
      </c>
      <c r="E641" t="s">
        <v>171</v>
      </c>
      <c r="F641" t="s">
        <v>170</v>
      </c>
      <c r="G641" t="s">
        <v>10</v>
      </c>
      <c r="H641" t="s">
        <v>379</v>
      </c>
      <c r="I641" s="2" t="e">
        <f>FIND("REV",Table_Query_from_m2mdata013[[#This Row],[fdescmemo]])</f>
        <v>#VALUE!</v>
      </c>
      <c r="J641" s="2" t="e">
        <f>FIND("REV",Table_Query_from_m2mdata013[[#This Row],[fdesc]])</f>
        <v>#VALUE!</v>
      </c>
      <c r="K641" s="2" t="e">
        <f>FIND("`REV",Table_Query_from_m2mdata013[[#This Row],[fdescmemo]])</f>
        <v>#VALUE!</v>
      </c>
      <c r="L641" s="2" t="e">
        <f>FIND("`REV",Table_Query_from_m2mdata013[[#This Row],[fdesc]])</f>
        <v>#VALUE!</v>
      </c>
      <c r="M6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1" s="2" t="str">
        <f>IF(Table_Query_from_m2mdata013[[#This Row],[fpartrev]]="NS",Table_Query_from_m2mdata013[[#This Row],[SELECT]],Table_Query_from_m2mdata013[[#This Row],[fpartrev]])</f>
        <v>002</v>
      </c>
      <c r="O641" s="2" t="str">
        <f>CONCATENATE("DMG ",Table_Query_from_m2mdata013[[#This Row],[fpartnoOriginal]])</f>
        <v>DMG SRC-02250174-868</v>
      </c>
    </row>
    <row r="642" spans="1:15" x14ac:dyDescent="0.25">
      <c r="A642" t="s">
        <v>1090</v>
      </c>
      <c r="B642" t="s">
        <v>41</v>
      </c>
      <c r="C642">
        <v>10</v>
      </c>
      <c r="D642" t="s">
        <v>87</v>
      </c>
      <c r="E642" t="s">
        <v>489</v>
      </c>
      <c r="F642" t="s">
        <v>41</v>
      </c>
      <c r="G642" t="s">
        <v>10</v>
      </c>
      <c r="H642" t="s">
        <v>488</v>
      </c>
      <c r="I642" s="2" t="e">
        <f>FIND("REV",Table_Query_from_m2mdata013[[#This Row],[fdescmemo]])</f>
        <v>#VALUE!</v>
      </c>
      <c r="J642" s="2" t="e">
        <f>FIND("REV",Table_Query_from_m2mdata013[[#This Row],[fdesc]])</f>
        <v>#VALUE!</v>
      </c>
      <c r="K642" s="2" t="e">
        <f>FIND("`REV",Table_Query_from_m2mdata013[[#This Row],[fdescmemo]])</f>
        <v>#VALUE!</v>
      </c>
      <c r="L642" s="2" t="e">
        <f>FIND("`REV",Table_Query_from_m2mdata013[[#This Row],[fdesc]])</f>
        <v>#VALUE!</v>
      </c>
      <c r="M6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2" s="2" t="str">
        <f>IF(Table_Query_from_m2mdata013[[#This Row],[fpartrev]]="NS",Table_Query_from_m2mdata013[[#This Row],[SELECT]],Table_Query_from_m2mdata013[[#This Row],[fpartrev]])</f>
        <v>04</v>
      </c>
      <c r="O642" s="2" t="str">
        <f>CONCATENATE("DMG ",Table_Query_from_m2mdata013[[#This Row],[fpartnoOriginal]])</f>
        <v>DMG SRC-02250174-872</v>
      </c>
    </row>
    <row r="643" spans="1:15" x14ac:dyDescent="0.25">
      <c r="A643" t="s">
        <v>1091</v>
      </c>
      <c r="B643" t="s">
        <v>41</v>
      </c>
      <c r="C643">
        <v>10</v>
      </c>
      <c r="D643" t="s">
        <v>87</v>
      </c>
      <c r="E643" t="s">
        <v>489</v>
      </c>
      <c r="F643" t="s">
        <v>41</v>
      </c>
      <c r="G643" t="s">
        <v>10</v>
      </c>
      <c r="H643" t="s">
        <v>488</v>
      </c>
      <c r="I643" s="2" t="e">
        <f>FIND("REV",Table_Query_from_m2mdata013[[#This Row],[fdescmemo]])</f>
        <v>#VALUE!</v>
      </c>
      <c r="J643" s="2" t="e">
        <f>FIND("REV",Table_Query_from_m2mdata013[[#This Row],[fdesc]])</f>
        <v>#VALUE!</v>
      </c>
      <c r="K643" s="2" t="e">
        <f>FIND("`REV",Table_Query_from_m2mdata013[[#This Row],[fdescmemo]])</f>
        <v>#VALUE!</v>
      </c>
      <c r="L643" s="2" t="e">
        <f>FIND("`REV",Table_Query_from_m2mdata013[[#This Row],[fdesc]])</f>
        <v>#VALUE!</v>
      </c>
      <c r="M6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3" s="2" t="str">
        <f>IF(Table_Query_from_m2mdata013[[#This Row],[fpartrev]]="NS",Table_Query_from_m2mdata013[[#This Row],[SELECT]],Table_Query_from_m2mdata013[[#This Row],[fpartrev]])</f>
        <v>04</v>
      </c>
      <c r="O643" s="2" t="str">
        <f>CONCATENATE("DMG ",Table_Query_from_m2mdata013[[#This Row],[fpartnoOriginal]])</f>
        <v>DMG SRC-02250174-872</v>
      </c>
    </row>
    <row r="644" spans="1:15" x14ac:dyDescent="0.25">
      <c r="A644" t="s">
        <v>936</v>
      </c>
      <c r="B644" t="s">
        <v>41</v>
      </c>
      <c r="C644">
        <v>10</v>
      </c>
      <c r="D644" t="s">
        <v>87</v>
      </c>
      <c r="E644" t="s">
        <v>489</v>
      </c>
      <c r="F644" t="s">
        <v>41</v>
      </c>
      <c r="G644" t="s">
        <v>10</v>
      </c>
      <c r="H644" t="s">
        <v>488</v>
      </c>
      <c r="I644" s="2" t="e">
        <f>FIND("REV",Table_Query_from_m2mdata013[[#This Row],[fdescmemo]])</f>
        <v>#VALUE!</v>
      </c>
      <c r="J644" s="2" t="e">
        <f>FIND("REV",Table_Query_from_m2mdata013[[#This Row],[fdesc]])</f>
        <v>#VALUE!</v>
      </c>
      <c r="K644" s="2" t="e">
        <f>FIND("`REV",Table_Query_from_m2mdata013[[#This Row],[fdescmemo]])</f>
        <v>#VALUE!</v>
      </c>
      <c r="L644" s="2" t="e">
        <f>FIND("`REV",Table_Query_from_m2mdata013[[#This Row],[fdesc]])</f>
        <v>#VALUE!</v>
      </c>
      <c r="M6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4" s="2" t="str">
        <f>IF(Table_Query_from_m2mdata013[[#This Row],[fpartrev]]="NS",Table_Query_from_m2mdata013[[#This Row],[SELECT]],Table_Query_from_m2mdata013[[#This Row],[fpartrev]])</f>
        <v>04</v>
      </c>
      <c r="O644" s="2" t="str">
        <f>CONCATENATE("DMG ",Table_Query_from_m2mdata013[[#This Row],[fpartnoOriginal]])</f>
        <v>DMG SRC-02250174-872</v>
      </c>
    </row>
    <row r="645" spans="1:15" x14ac:dyDescent="0.25">
      <c r="A645" t="s">
        <v>820</v>
      </c>
      <c r="B645" t="s">
        <v>153</v>
      </c>
      <c r="C645">
        <v>10</v>
      </c>
      <c r="D645" t="s">
        <v>87</v>
      </c>
      <c r="E645" t="s">
        <v>154</v>
      </c>
      <c r="F645" t="s">
        <v>153</v>
      </c>
      <c r="G645" t="s">
        <v>10</v>
      </c>
      <c r="H645" t="s">
        <v>346</v>
      </c>
      <c r="I645" s="2" t="e">
        <f>FIND("REV",Table_Query_from_m2mdata013[[#This Row],[fdescmemo]])</f>
        <v>#VALUE!</v>
      </c>
      <c r="J645" s="2" t="e">
        <f>FIND("REV",Table_Query_from_m2mdata013[[#This Row],[fdesc]])</f>
        <v>#VALUE!</v>
      </c>
      <c r="K645" s="2" t="e">
        <f>FIND("`REV",Table_Query_from_m2mdata013[[#This Row],[fdescmemo]])</f>
        <v>#VALUE!</v>
      </c>
      <c r="L645" s="2" t="e">
        <f>FIND("`REV",Table_Query_from_m2mdata013[[#This Row],[fdesc]])</f>
        <v>#VALUE!</v>
      </c>
      <c r="M6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5" s="2" t="str">
        <f>IF(Table_Query_from_m2mdata013[[#This Row],[fpartrev]]="NS",Table_Query_from_m2mdata013[[#This Row],[SELECT]],Table_Query_from_m2mdata013[[#This Row],[fpartrev]])</f>
        <v>003</v>
      </c>
      <c r="O645" s="2" t="str">
        <f>CONCATENATE("DMG ",Table_Query_from_m2mdata013[[#This Row],[fpartnoOriginal]])</f>
        <v>DMG SRC-02250174-876</v>
      </c>
    </row>
    <row r="646" spans="1:15" x14ac:dyDescent="0.25">
      <c r="A646" t="s">
        <v>1092</v>
      </c>
      <c r="B646" t="s">
        <v>153</v>
      </c>
      <c r="C646">
        <v>10</v>
      </c>
      <c r="D646" t="s">
        <v>87</v>
      </c>
      <c r="E646" t="s">
        <v>154</v>
      </c>
      <c r="F646" t="s">
        <v>153</v>
      </c>
      <c r="G646" t="s">
        <v>10</v>
      </c>
      <c r="H646" t="s">
        <v>346</v>
      </c>
      <c r="I646" s="2" t="e">
        <f>FIND("REV",Table_Query_from_m2mdata013[[#This Row],[fdescmemo]])</f>
        <v>#VALUE!</v>
      </c>
      <c r="J646" s="2" t="e">
        <f>FIND("REV",Table_Query_from_m2mdata013[[#This Row],[fdesc]])</f>
        <v>#VALUE!</v>
      </c>
      <c r="K646" s="2" t="e">
        <f>FIND("`REV",Table_Query_from_m2mdata013[[#This Row],[fdescmemo]])</f>
        <v>#VALUE!</v>
      </c>
      <c r="L646" s="2" t="e">
        <f>FIND("`REV",Table_Query_from_m2mdata013[[#This Row],[fdesc]])</f>
        <v>#VALUE!</v>
      </c>
      <c r="M6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6" s="2" t="str">
        <f>IF(Table_Query_from_m2mdata013[[#This Row],[fpartrev]]="NS",Table_Query_from_m2mdata013[[#This Row],[SELECT]],Table_Query_from_m2mdata013[[#This Row],[fpartrev]])</f>
        <v>003</v>
      </c>
      <c r="O646" s="2" t="str">
        <f>CONCATENATE("DMG ",Table_Query_from_m2mdata013[[#This Row],[fpartnoOriginal]])</f>
        <v>DMG SRC-02250174-876</v>
      </c>
    </row>
    <row r="647" spans="1:15" x14ac:dyDescent="0.25">
      <c r="A647" t="s">
        <v>1093</v>
      </c>
      <c r="B647" t="s">
        <v>153</v>
      </c>
      <c r="C647">
        <v>10</v>
      </c>
      <c r="D647" t="s">
        <v>87</v>
      </c>
      <c r="E647" t="s">
        <v>154</v>
      </c>
      <c r="F647" t="s">
        <v>153</v>
      </c>
      <c r="G647" t="s">
        <v>10</v>
      </c>
      <c r="H647" t="s">
        <v>346</v>
      </c>
      <c r="I647" s="2" t="e">
        <f>FIND("REV",Table_Query_from_m2mdata013[[#This Row],[fdescmemo]])</f>
        <v>#VALUE!</v>
      </c>
      <c r="J647" s="2" t="e">
        <f>FIND("REV",Table_Query_from_m2mdata013[[#This Row],[fdesc]])</f>
        <v>#VALUE!</v>
      </c>
      <c r="K647" s="2" t="e">
        <f>FIND("`REV",Table_Query_from_m2mdata013[[#This Row],[fdescmemo]])</f>
        <v>#VALUE!</v>
      </c>
      <c r="L647" s="2" t="e">
        <f>FIND("`REV",Table_Query_from_m2mdata013[[#This Row],[fdesc]])</f>
        <v>#VALUE!</v>
      </c>
      <c r="M6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7" s="2" t="str">
        <f>IF(Table_Query_from_m2mdata013[[#This Row],[fpartrev]]="NS",Table_Query_from_m2mdata013[[#This Row],[SELECT]],Table_Query_from_m2mdata013[[#This Row],[fpartrev]])</f>
        <v>003</v>
      </c>
      <c r="O647" s="2" t="str">
        <f>CONCATENATE("DMG ",Table_Query_from_m2mdata013[[#This Row],[fpartnoOriginal]])</f>
        <v>DMG SRC-02250174-876</v>
      </c>
    </row>
    <row r="648" spans="1:15" x14ac:dyDescent="0.25">
      <c r="A648" t="s">
        <v>1094</v>
      </c>
      <c r="B648" t="s">
        <v>153</v>
      </c>
      <c r="C648">
        <v>10</v>
      </c>
      <c r="D648" t="s">
        <v>87</v>
      </c>
      <c r="E648" t="s">
        <v>154</v>
      </c>
      <c r="F648" t="s">
        <v>153</v>
      </c>
      <c r="G648" t="s">
        <v>10</v>
      </c>
      <c r="H648" t="s">
        <v>346</v>
      </c>
      <c r="I648" s="2" t="e">
        <f>FIND("REV",Table_Query_from_m2mdata013[[#This Row],[fdescmemo]])</f>
        <v>#VALUE!</v>
      </c>
      <c r="J648" s="2" t="e">
        <f>FIND("REV",Table_Query_from_m2mdata013[[#This Row],[fdesc]])</f>
        <v>#VALUE!</v>
      </c>
      <c r="K648" s="2" t="e">
        <f>FIND("`REV",Table_Query_from_m2mdata013[[#This Row],[fdescmemo]])</f>
        <v>#VALUE!</v>
      </c>
      <c r="L648" s="2" t="e">
        <f>FIND("`REV",Table_Query_from_m2mdata013[[#This Row],[fdesc]])</f>
        <v>#VALUE!</v>
      </c>
      <c r="M6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8" s="2" t="str">
        <f>IF(Table_Query_from_m2mdata013[[#This Row],[fpartrev]]="NS",Table_Query_from_m2mdata013[[#This Row],[SELECT]],Table_Query_from_m2mdata013[[#This Row],[fpartrev]])</f>
        <v>003</v>
      </c>
      <c r="O648" s="2" t="str">
        <f>CONCATENATE("DMG ",Table_Query_from_m2mdata013[[#This Row],[fpartnoOriginal]])</f>
        <v>DMG SRC-02250174-876</v>
      </c>
    </row>
    <row r="649" spans="1:15" x14ac:dyDescent="0.25">
      <c r="A649" t="s">
        <v>1095</v>
      </c>
      <c r="B649" t="s">
        <v>153</v>
      </c>
      <c r="C649">
        <v>10</v>
      </c>
      <c r="D649" t="s">
        <v>87</v>
      </c>
      <c r="E649" t="s">
        <v>154</v>
      </c>
      <c r="F649" t="s">
        <v>153</v>
      </c>
      <c r="G649" t="s">
        <v>10</v>
      </c>
      <c r="H649" t="s">
        <v>346</v>
      </c>
      <c r="I649" s="2" t="e">
        <f>FIND("REV",Table_Query_from_m2mdata013[[#This Row],[fdescmemo]])</f>
        <v>#VALUE!</v>
      </c>
      <c r="J649" s="2" t="e">
        <f>FIND("REV",Table_Query_from_m2mdata013[[#This Row],[fdesc]])</f>
        <v>#VALUE!</v>
      </c>
      <c r="K649" s="2" t="e">
        <f>FIND("`REV",Table_Query_from_m2mdata013[[#This Row],[fdescmemo]])</f>
        <v>#VALUE!</v>
      </c>
      <c r="L649" s="2" t="e">
        <f>FIND("`REV",Table_Query_from_m2mdata013[[#This Row],[fdesc]])</f>
        <v>#VALUE!</v>
      </c>
      <c r="M6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49" s="2" t="str">
        <f>IF(Table_Query_from_m2mdata013[[#This Row],[fpartrev]]="NS",Table_Query_from_m2mdata013[[#This Row],[SELECT]],Table_Query_from_m2mdata013[[#This Row],[fpartrev]])</f>
        <v>003</v>
      </c>
      <c r="O649" s="2" t="str">
        <f>CONCATENATE("DMG ",Table_Query_from_m2mdata013[[#This Row],[fpartnoOriginal]])</f>
        <v>DMG SRC-02250174-876</v>
      </c>
    </row>
    <row r="650" spans="1:15" x14ac:dyDescent="0.25">
      <c r="A650" t="s">
        <v>1096</v>
      </c>
      <c r="B650" t="s">
        <v>153</v>
      </c>
      <c r="C650">
        <v>10</v>
      </c>
      <c r="D650" t="s">
        <v>87</v>
      </c>
      <c r="E650" t="s">
        <v>154</v>
      </c>
      <c r="F650" t="s">
        <v>153</v>
      </c>
      <c r="G650" t="s">
        <v>10</v>
      </c>
      <c r="H650" t="s">
        <v>346</v>
      </c>
      <c r="I650" s="2" t="e">
        <f>FIND("REV",Table_Query_from_m2mdata013[[#This Row],[fdescmemo]])</f>
        <v>#VALUE!</v>
      </c>
      <c r="J650" s="2" t="e">
        <f>FIND("REV",Table_Query_from_m2mdata013[[#This Row],[fdesc]])</f>
        <v>#VALUE!</v>
      </c>
      <c r="K650" s="2" t="e">
        <f>FIND("`REV",Table_Query_from_m2mdata013[[#This Row],[fdescmemo]])</f>
        <v>#VALUE!</v>
      </c>
      <c r="L650" s="2" t="e">
        <f>FIND("`REV",Table_Query_from_m2mdata013[[#This Row],[fdesc]])</f>
        <v>#VALUE!</v>
      </c>
      <c r="M6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0" s="2" t="str">
        <f>IF(Table_Query_from_m2mdata013[[#This Row],[fpartrev]]="NS",Table_Query_from_m2mdata013[[#This Row],[SELECT]],Table_Query_from_m2mdata013[[#This Row],[fpartrev]])</f>
        <v>003</v>
      </c>
      <c r="O650" s="2" t="str">
        <f>CONCATENATE("DMG ",Table_Query_from_m2mdata013[[#This Row],[fpartnoOriginal]])</f>
        <v>DMG SRC-02250174-876</v>
      </c>
    </row>
    <row r="651" spans="1:15" x14ac:dyDescent="0.25">
      <c r="A651" t="s">
        <v>1097</v>
      </c>
      <c r="B651" t="s">
        <v>45</v>
      </c>
      <c r="C651">
        <v>12</v>
      </c>
      <c r="D651" t="s">
        <v>87</v>
      </c>
      <c r="E651" t="s">
        <v>155</v>
      </c>
      <c r="F651" t="s">
        <v>45</v>
      </c>
      <c r="G651" t="s">
        <v>10</v>
      </c>
      <c r="H651" t="s">
        <v>382</v>
      </c>
      <c r="I651" s="2" t="e">
        <f>FIND("REV",Table_Query_from_m2mdata013[[#This Row],[fdescmemo]])</f>
        <v>#VALUE!</v>
      </c>
      <c r="J651" s="2" t="e">
        <f>FIND("REV",Table_Query_from_m2mdata013[[#This Row],[fdesc]])</f>
        <v>#VALUE!</v>
      </c>
      <c r="K651" s="2" t="e">
        <f>FIND("`REV",Table_Query_from_m2mdata013[[#This Row],[fdescmemo]])</f>
        <v>#VALUE!</v>
      </c>
      <c r="L651" s="2" t="e">
        <f>FIND("`REV",Table_Query_from_m2mdata013[[#This Row],[fdesc]])</f>
        <v>#VALUE!</v>
      </c>
      <c r="M6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1" s="2" t="str">
        <f>IF(Table_Query_from_m2mdata013[[#This Row],[fpartrev]]="NS",Table_Query_from_m2mdata013[[#This Row],[SELECT]],Table_Query_from_m2mdata013[[#This Row],[fpartrev]])</f>
        <v>03</v>
      </c>
      <c r="O651" s="2" t="str">
        <f>CONCATENATE("DMG ",Table_Query_from_m2mdata013[[#This Row],[fpartnoOriginal]])</f>
        <v>DMG SRC-02250174-880</v>
      </c>
    </row>
    <row r="652" spans="1:15" x14ac:dyDescent="0.25">
      <c r="A652" t="s">
        <v>1098</v>
      </c>
      <c r="B652" t="s">
        <v>45</v>
      </c>
      <c r="C652">
        <v>12</v>
      </c>
      <c r="D652" t="s">
        <v>87</v>
      </c>
      <c r="E652" t="s">
        <v>155</v>
      </c>
      <c r="F652" t="s">
        <v>45</v>
      </c>
      <c r="G652" t="s">
        <v>10</v>
      </c>
      <c r="H652" t="s">
        <v>382</v>
      </c>
      <c r="I652" s="2" t="e">
        <f>FIND("REV",Table_Query_from_m2mdata013[[#This Row],[fdescmemo]])</f>
        <v>#VALUE!</v>
      </c>
      <c r="J652" s="2" t="e">
        <f>FIND("REV",Table_Query_from_m2mdata013[[#This Row],[fdesc]])</f>
        <v>#VALUE!</v>
      </c>
      <c r="K652" s="2" t="e">
        <f>FIND("`REV",Table_Query_from_m2mdata013[[#This Row],[fdescmemo]])</f>
        <v>#VALUE!</v>
      </c>
      <c r="L652" s="2" t="e">
        <f>FIND("`REV",Table_Query_from_m2mdata013[[#This Row],[fdesc]])</f>
        <v>#VALUE!</v>
      </c>
      <c r="M6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2" s="2" t="str">
        <f>IF(Table_Query_from_m2mdata013[[#This Row],[fpartrev]]="NS",Table_Query_from_m2mdata013[[#This Row],[SELECT]],Table_Query_from_m2mdata013[[#This Row],[fpartrev]])</f>
        <v>03</v>
      </c>
      <c r="O652" s="2" t="str">
        <f>CONCATENATE("DMG ",Table_Query_from_m2mdata013[[#This Row],[fpartnoOriginal]])</f>
        <v>DMG SRC-02250174-880</v>
      </c>
    </row>
    <row r="653" spans="1:15" x14ac:dyDescent="0.25">
      <c r="A653" t="s">
        <v>1099</v>
      </c>
      <c r="B653" t="s">
        <v>45</v>
      </c>
      <c r="C653">
        <v>8</v>
      </c>
      <c r="D653" t="s">
        <v>87</v>
      </c>
      <c r="E653" t="s">
        <v>155</v>
      </c>
      <c r="F653" t="s">
        <v>45</v>
      </c>
      <c r="G653" t="s">
        <v>10</v>
      </c>
      <c r="H653" t="s">
        <v>382</v>
      </c>
      <c r="I653" s="2" t="e">
        <f>FIND("REV",Table_Query_from_m2mdata013[[#This Row],[fdescmemo]])</f>
        <v>#VALUE!</v>
      </c>
      <c r="J653" s="2" t="e">
        <f>FIND("REV",Table_Query_from_m2mdata013[[#This Row],[fdesc]])</f>
        <v>#VALUE!</v>
      </c>
      <c r="K653" s="2" t="e">
        <f>FIND("`REV",Table_Query_from_m2mdata013[[#This Row],[fdescmemo]])</f>
        <v>#VALUE!</v>
      </c>
      <c r="L653" s="2" t="e">
        <f>FIND("`REV",Table_Query_from_m2mdata013[[#This Row],[fdesc]])</f>
        <v>#VALUE!</v>
      </c>
      <c r="M6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3" s="2" t="str">
        <f>IF(Table_Query_from_m2mdata013[[#This Row],[fpartrev]]="NS",Table_Query_from_m2mdata013[[#This Row],[SELECT]],Table_Query_from_m2mdata013[[#This Row],[fpartrev]])</f>
        <v>03</v>
      </c>
      <c r="O653" s="2" t="str">
        <f>CONCATENATE("DMG ",Table_Query_from_m2mdata013[[#This Row],[fpartnoOriginal]])</f>
        <v>DMG SRC-02250174-880</v>
      </c>
    </row>
    <row r="654" spans="1:15" x14ac:dyDescent="0.25">
      <c r="A654" t="s">
        <v>1384</v>
      </c>
      <c r="B654" t="s">
        <v>42</v>
      </c>
      <c r="C654">
        <v>10</v>
      </c>
      <c r="D654" t="s">
        <v>87</v>
      </c>
      <c r="E654" t="s">
        <v>492</v>
      </c>
      <c r="F654" t="s">
        <v>42</v>
      </c>
      <c r="G654" t="s">
        <v>10</v>
      </c>
      <c r="H654" t="s">
        <v>491</v>
      </c>
      <c r="I654" s="2" t="e">
        <f>FIND("REV",Table_Query_from_m2mdata013[[#This Row],[fdescmemo]])</f>
        <v>#VALUE!</v>
      </c>
      <c r="J654" s="2" t="e">
        <f>FIND("REV",Table_Query_from_m2mdata013[[#This Row],[fdesc]])</f>
        <v>#VALUE!</v>
      </c>
      <c r="K654" s="2" t="e">
        <f>FIND("`REV",Table_Query_from_m2mdata013[[#This Row],[fdescmemo]])</f>
        <v>#VALUE!</v>
      </c>
      <c r="L654" s="2" t="e">
        <f>FIND("`REV",Table_Query_from_m2mdata013[[#This Row],[fdesc]])</f>
        <v>#VALUE!</v>
      </c>
      <c r="M6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4" s="2" t="str">
        <f>IF(Table_Query_from_m2mdata013[[#This Row],[fpartrev]]="NS",Table_Query_from_m2mdata013[[#This Row],[SELECT]],Table_Query_from_m2mdata013[[#This Row],[fpartrev]])</f>
        <v>01</v>
      </c>
      <c r="O654" s="2" t="str">
        <f>CONCATENATE("DMG ",Table_Query_from_m2mdata013[[#This Row],[fpartnoOriginal]])</f>
        <v>DMG SRC-02250174-884</v>
      </c>
    </row>
    <row r="655" spans="1:15" x14ac:dyDescent="0.25">
      <c r="A655" t="s">
        <v>1385</v>
      </c>
      <c r="B655" t="s">
        <v>42</v>
      </c>
      <c r="C655">
        <v>10</v>
      </c>
      <c r="D655" t="s">
        <v>87</v>
      </c>
      <c r="E655" t="s">
        <v>492</v>
      </c>
      <c r="F655" t="s">
        <v>42</v>
      </c>
      <c r="G655" t="s">
        <v>10</v>
      </c>
      <c r="H655" t="s">
        <v>491</v>
      </c>
      <c r="I655" s="2" t="e">
        <f>FIND("REV",Table_Query_from_m2mdata013[[#This Row],[fdescmemo]])</f>
        <v>#VALUE!</v>
      </c>
      <c r="J655" s="2" t="e">
        <f>FIND("REV",Table_Query_from_m2mdata013[[#This Row],[fdesc]])</f>
        <v>#VALUE!</v>
      </c>
      <c r="K655" s="2" t="e">
        <f>FIND("`REV",Table_Query_from_m2mdata013[[#This Row],[fdescmemo]])</f>
        <v>#VALUE!</v>
      </c>
      <c r="L655" s="2" t="e">
        <f>FIND("`REV",Table_Query_from_m2mdata013[[#This Row],[fdesc]])</f>
        <v>#VALUE!</v>
      </c>
      <c r="M6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5" s="2" t="str">
        <f>IF(Table_Query_from_m2mdata013[[#This Row],[fpartrev]]="NS",Table_Query_from_m2mdata013[[#This Row],[SELECT]],Table_Query_from_m2mdata013[[#This Row],[fpartrev]])</f>
        <v>01</v>
      </c>
      <c r="O655" s="2" t="str">
        <f>CONCATENATE("DMG ",Table_Query_from_m2mdata013[[#This Row],[fpartnoOriginal]])</f>
        <v>DMG SRC-02250174-884</v>
      </c>
    </row>
    <row r="656" spans="1:15" x14ac:dyDescent="0.25">
      <c r="A656" t="s">
        <v>1386</v>
      </c>
      <c r="B656" t="s">
        <v>42</v>
      </c>
      <c r="C656">
        <v>10</v>
      </c>
      <c r="D656" t="s">
        <v>87</v>
      </c>
      <c r="E656" t="s">
        <v>492</v>
      </c>
      <c r="F656" t="s">
        <v>42</v>
      </c>
      <c r="G656" t="s">
        <v>10</v>
      </c>
      <c r="H656" t="s">
        <v>491</v>
      </c>
      <c r="I656" s="2" t="e">
        <f>FIND("REV",Table_Query_from_m2mdata013[[#This Row],[fdescmemo]])</f>
        <v>#VALUE!</v>
      </c>
      <c r="J656" s="2" t="e">
        <f>FIND("REV",Table_Query_from_m2mdata013[[#This Row],[fdesc]])</f>
        <v>#VALUE!</v>
      </c>
      <c r="K656" s="2" t="e">
        <f>FIND("`REV",Table_Query_from_m2mdata013[[#This Row],[fdescmemo]])</f>
        <v>#VALUE!</v>
      </c>
      <c r="L656" s="2" t="e">
        <f>FIND("`REV",Table_Query_from_m2mdata013[[#This Row],[fdesc]])</f>
        <v>#VALUE!</v>
      </c>
      <c r="M6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6" s="2" t="str">
        <f>IF(Table_Query_from_m2mdata013[[#This Row],[fpartrev]]="NS",Table_Query_from_m2mdata013[[#This Row],[SELECT]],Table_Query_from_m2mdata013[[#This Row],[fpartrev]])</f>
        <v>01</v>
      </c>
      <c r="O656" s="2" t="str">
        <f>CONCATENATE("DMG ",Table_Query_from_m2mdata013[[#This Row],[fpartnoOriginal]])</f>
        <v>DMG SRC-02250174-884</v>
      </c>
    </row>
    <row r="657" spans="1:15" x14ac:dyDescent="0.25">
      <c r="A657" t="s">
        <v>1247</v>
      </c>
      <c r="B657" t="s">
        <v>45</v>
      </c>
      <c r="C657">
        <v>10</v>
      </c>
      <c r="D657" t="s">
        <v>87</v>
      </c>
      <c r="E657" t="s">
        <v>510</v>
      </c>
      <c r="F657" t="s">
        <v>45</v>
      </c>
      <c r="G657" t="s">
        <v>10</v>
      </c>
      <c r="H657" t="s">
        <v>509</v>
      </c>
      <c r="I657" s="2" t="e">
        <f>FIND("REV",Table_Query_from_m2mdata013[[#This Row],[fdescmemo]])</f>
        <v>#VALUE!</v>
      </c>
      <c r="J657" s="2" t="e">
        <f>FIND("REV",Table_Query_from_m2mdata013[[#This Row],[fdesc]])</f>
        <v>#VALUE!</v>
      </c>
      <c r="K657" s="2" t="e">
        <f>FIND("`REV",Table_Query_from_m2mdata013[[#This Row],[fdescmemo]])</f>
        <v>#VALUE!</v>
      </c>
      <c r="L657" s="2" t="e">
        <f>FIND("`REV",Table_Query_from_m2mdata013[[#This Row],[fdesc]])</f>
        <v>#VALUE!</v>
      </c>
      <c r="M6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7" s="2" t="str">
        <f>IF(Table_Query_from_m2mdata013[[#This Row],[fpartrev]]="NS",Table_Query_from_m2mdata013[[#This Row],[SELECT]],Table_Query_from_m2mdata013[[#This Row],[fpartrev]])</f>
        <v>03</v>
      </c>
      <c r="O657" s="2" t="str">
        <f>CONCATENATE("DMG ",Table_Query_from_m2mdata013[[#This Row],[fpartnoOriginal]])</f>
        <v>DMG SRC-02250174-889</v>
      </c>
    </row>
    <row r="658" spans="1:15" x14ac:dyDescent="0.25">
      <c r="A658" t="s">
        <v>1248</v>
      </c>
      <c r="B658" t="s">
        <v>45</v>
      </c>
      <c r="C658">
        <v>10</v>
      </c>
      <c r="D658" t="s">
        <v>87</v>
      </c>
      <c r="E658" t="s">
        <v>510</v>
      </c>
      <c r="F658" t="s">
        <v>45</v>
      </c>
      <c r="G658" t="s">
        <v>10</v>
      </c>
      <c r="H658" t="s">
        <v>509</v>
      </c>
      <c r="I658" s="2" t="e">
        <f>FIND("REV",Table_Query_from_m2mdata013[[#This Row],[fdescmemo]])</f>
        <v>#VALUE!</v>
      </c>
      <c r="J658" s="2" t="e">
        <f>FIND("REV",Table_Query_from_m2mdata013[[#This Row],[fdesc]])</f>
        <v>#VALUE!</v>
      </c>
      <c r="K658" s="2" t="e">
        <f>FIND("`REV",Table_Query_from_m2mdata013[[#This Row],[fdescmemo]])</f>
        <v>#VALUE!</v>
      </c>
      <c r="L658" s="2" t="e">
        <f>FIND("`REV",Table_Query_from_m2mdata013[[#This Row],[fdesc]])</f>
        <v>#VALUE!</v>
      </c>
      <c r="M6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8" s="2" t="str">
        <f>IF(Table_Query_from_m2mdata013[[#This Row],[fpartrev]]="NS",Table_Query_from_m2mdata013[[#This Row],[SELECT]],Table_Query_from_m2mdata013[[#This Row],[fpartrev]])</f>
        <v>03</v>
      </c>
      <c r="O658" s="2" t="str">
        <f>CONCATENATE("DMG ",Table_Query_from_m2mdata013[[#This Row],[fpartnoOriginal]])</f>
        <v>DMG SRC-02250174-889</v>
      </c>
    </row>
    <row r="659" spans="1:15" x14ac:dyDescent="0.25">
      <c r="A659" t="s">
        <v>1249</v>
      </c>
      <c r="B659" t="s">
        <v>45</v>
      </c>
      <c r="C659">
        <v>10</v>
      </c>
      <c r="D659" t="s">
        <v>87</v>
      </c>
      <c r="E659" t="s">
        <v>510</v>
      </c>
      <c r="F659" t="s">
        <v>45</v>
      </c>
      <c r="G659" t="s">
        <v>10</v>
      </c>
      <c r="H659" t="s">
        <v>509</v>
      </c>
      <c r="I659" s="2" t="e">
        <f>FIND("REV",Table_Query_from_m2mdata013[[#This Row],[fdescmemo]])</f>
        <v>#VALUE!</v>
      </c>
      <c r="J659" s="2" t="e">
        <f>FIND("REV",Table_Query_from_m2mdata013[[#This Row],[fdesc]])</f>
        <v>#VALUE!</v>
      </c>
      <c r="K659" s="2" t="e">
        <f>FIND("`REV",Table_Query_from_m2mdata013[[#This Row],[fdescmemo]])</f>
        <v>#VALUE!</v>
      </c>
      <c r="L659" s="2" t="e">
        <f>FIND("`REV",Table_Query_from_m2mdata013[[#This Row],[fdesc]])</f>
        <v>#VALUE!</v>
      </c>
      <c r="M6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59" s="2" t="str">
        <f>IF(Table_Query_from_m2mdata013[[#This Row],[fpartrev]]="NS",Table_Query_from_m2mdata013[[#This Row],[SELECT]],Table_Query_from_m2mdata013[[#This Row],[fpartrev]])</f>
        <v>03</v>
      </c>
      <c r="O659" s="2" t="str">
        <f>CONCATENATE("DMG ",Table_Query_from_m2mdata013[[#This Row],[fpartnoOriginal]])</f>
        <v>DMG SRC-02250174-889</v>
      </c>
    </row>
    <row r="660" spans="1:15" x14ac:dyDescent="0.25">
      <c r="A660" t="s">
        <v>1387</v>
      </c>
      <c r="B660" t="s">
        <v>45</v>
      </c>
      <c r="C660">
        <v>15</v>
      </c>
      <c r="D660" t="s">
        <v>87</v>
      </c>
      <c r="E660" t="s">
        <v>206</v>
      </c>
      <c r="F660" t="s">
        <v>45</v>
      </c>
      <c r="G660" t="s">
        <v>207</v>
      </c>
      <c r="H660" t="s">
        <v>337</v>
      </c>
      <c r="I660" s="2" t="e">
        <f>FIND("REV",Table_Query_from_m2mdata013[[#This Row],[fdescmemo]])</f>
        <v>#VALUE!</v>
      </c>
      <c r="J660" s="2" t="e">
        <f>FIND("REV",Table_Query_from_m2mdata013[[#This Row],[fdesc]])</f>
        <v>#VALUE!</v>
      </c>
      <c r="K660" s="2" t="e">
        <f>FIND("`REV",Table_Query_from_m2mdata013[[#This Row],[fdescmemo]])</f>
        <v>#VALUE!</v>
      </c>
      <c r="L660" s="2" t="e">
        <f>FIND("`REV",Table_Query_from_m2mdata013[[#This Row],[fdesc]])</f>
        <v>#VALUE!</v>
      </c>
      <c r="M6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0" s="2" t="str">
        <f>IF(Table_Query_from_m2mdata013[[#This Row],[fpartrev]]="NS",Table_Query_from_m2mdata013[[#This Row],[SELECT]],Table_Query_from_m2mdata013[[#This Row],[fpartrev]])</f>
        <v>03</v>
      </c>
      <c r="O660" s="2" t="str">
        <f>CONCATENATE("DMG ",Table_Query_from_m2mdata013[[#This Row],[fpartnoOriginal]])</f>
        <v>DMG SRC-02250174-931</v>
      </c>
    </row>
    <row r="661" spans="1:15" x14ac:dyDescent="0.25">
      <c r="A661" t="s">
        <v>1388</v>
      </c>
      <c r="B661" t="s">
        <v>45</v>
      </c>
      <c r="C661">
        <v>15</v>
      </c>
      <c r="D661" t="s">
        <v>87</v>
      </c>
      <c r="E661" t="s">
        <v>206</v>
      </c>
      <c r="F661" t="s">
        <v>45</v>
      </c>
      <c r="G661" t="s">
        <v>207</v>
      </c>
      <c r="H661" t="s">
        <v>337</v>
      </c>
      <c r="I661" s="2" t="e">
        <f>FIND("REV",Table_Query_from_m2mdata013[[#This Row],[fdescmemo]])</f>
        <v>#VALUE!</v>
      </c>
      <c r="J661" s="2" t="e">
        <f>FIND("REV",Table_Query_from_m2mdata013[[#This Row],[fdesc]])</f>
        <v>#VALUE!</v>
      </c>
      <c r="K661" s="2" t="e">
        <f>FIND("`REV",Table_Query_from_m2mdata013[[#This Row],[fdescmemo]])</f>
        <v>#VALUE!</v>
      </c>
      <c r="L661" s="2" t="e">
        <f>FIND("`REV",Table_Query_from_m2mdata013[[#This Row],[fdesc]])</f>
        <v>#VALUE!</v>
      </c>
      <c r="M6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1" s="2" t="str">
        <f>IF(Table_Query_from_m2mdata013[[#This Row],[fpartrev]]="NS",Table_Query_from_m2mdata013[[#This Row],[SELECT]],Table_Query_from_m2mdata013[[#This Row],[fpartrev]])</f>
        <v>03</v>
      </c>
      <c r="O661" s="2" t="str">
        <f>CONCATENATE("DMG ",Table_Query_from_m2mdata013[[#This Row],[fpartnoOriginal]])</f>
        <v>DMG SRC-02250174-931</v>
      </c>
    </row>
    <row r="662" spans="1:15" x14ac:dyDescent="0.25">
      <c r="A662" t="s">
        <v>1250</v>
      </c>
      <c r="B662" t="s">
        <v>42</v>
      </c>
      <c r="C662">
        <v>10</v>
      </c>
      <c r="D662" t="s">
        <v>87</v>
      </c>
      <c r="E662" t="s">
        <v>240</v>
      </c>
      <c r="F662" t="s">
        <v>42</v>
      </c>
      <c r="G662" t="s">
        <v>10</v>
      </c>
      <c r="H662" t="s">
        <v>380</v>
      </c>
      <c r="I662" s="2" t="e">
        <f>FIND("REV",Table_Query_from_m2mdata013[[#This Row],[fdescmemo]])</f>
        <v>#VALUE!</v>
      </c>
      <c r="J662" s="2" t="e">
        <f>FIND("REV",Table_Query_from_m2mdata013[[#This Row],[fdesc]])</f>
        <v>#VALUE!</v>
      </c>
      <c r="K662" s="2" t="e">
        <f>FIND("`REV",Table_Query_from_m2mdata013[[#This Row],[fdescmemo]])</f>
        <v>#VALUE!</v>
      </c>
      <c r="L662" s="2" t="e">
        <f>FIND("`REV",Table_Query_from_m2mdata013[[#This Row],[fdesc]])</f>
        <v>#VALUE!</v>
      </c>
      <c r="M6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2" s="2" t="str">
        <f>IF(Table_Query_from_m2mdata013[[#This Row],[fpartrev]]="NS",Table_Query_from_m2mdata013[[#This Row],[SELECT]],Table_Query_from_m2mdata013[[#This Row],[fpartrev]])</f>
        <v>01</v>
      </c>
      <c r="O662" s="2" t="str">
        <f>CONCATENATE("DMG ",Table_Query_from_m2mdata013[[#This Row],[fpartnoOriginal]])</f>
        <v>DMG SRC-02250174-953</v>
      </c>
    </row>
    <row r="663" spans="1:15" x14ac:dyDescent="0.25">
      <c r="A663" t="s">
        <v>1251</v>
      </c>
      <c r="B663" t="s">
        <v>42</v>
      </c>
      <c r="C663">
        <v>10</v>
      </c>
      <c r="D663" t="s">
        <v>87</v>
      </c>
      <c r="E663" t="s">
        <v>240</v>
      </c>
      <c r="F663" t="s">
        <v>42</v>
      </c>
      <c r="G663" t="s">
        <v>10</v>
      </c>
      <c r="H663" t="s">
        <v>380</v>
      </c>
      <c r="I663" s="2" t="e">
        <f>FIND("REV",Table_Query_from_m2mdata013[[#This Row],[fdescmemo]])</f>
        <v>#VALUE!</v>
      </c>
      <c r="J663" s="2" t="e">
        <f>FIND("REV",Table_Query_from_m2mdata013[[#This Row],[fdesc]])</f>
        <v>#VALUE!</v>
      </c>
      <c r="K663" s="2" t="e">
        <f>FIND("`REV",Table_Query_from_m2mdata013[[#This Row],[fdescmemo]])</f>
        <v>#VALUE!</v>
      </c>
      <c r="L663" s="2" t="e">
        <f>FIND("`REV",Table_Query_from_m2mdata013[[#This Row],[fdesc]])</f>
        <v>#VALUE!</v>
      </c>
      <c r="M6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3" s="2" t="str">
        <f>IF(Table_Query_from_m2mdata013[[#This Row],[fpartrev]]="NS",Table_Query_from_m2mdata013[[#This Row],[SELECT]],Table_Query_from_m2mdata013[[#This Row],[fpartrev]])</f>
        <v>01</v>
      </c>
      <c r="O663" s="2" t="str">
        <f>CONCATENATE("DMG ",Table_Query_from_m2mdata013[[#This Row],[fpartnoOriginal]])</f>
        <v>DMG SRC-02250174-953</v>
      </c>
    </row>
    <row r="664" spans="1:15" x14ac:dyDescent="0.25">
      <c r="A664" t="s">
        <v>1252</v>
      </c>
      <c r="B664" t="s">
        <v>42</v>
      </c>
      <c r="C664">
        <v>10</v>
      </c>
      <c r="D664" t="s">
        <v>87</v>
      </c>
      <c r="E664" t="s">
        <v>240</v>
      </c>
      <c r="F664" t="s">
        <v>42</v>
      </c>
      <c r="G664" t="s">
        <v>10</v>
      </c>
      <c r="H664" t="s">
        <v>380</v>
      </c>
      <c r="I664" s="2" t="e">
        <f>FIND("REV",Table_Query_from_m2mdata013[[#This Row],[fdescmemo]])</f>
        <v>#VALUE!</v>
      </c>
      <c r="J664" s="2" t="e">
        <f>FIND("REV",Table_Query_from_m2mdata013[[#This Row],[fdesc]])</f>
        <v>#VALUE!</v>
      </c>
      <c r="K664" s="2" t="e">
        <f>FIND("`REV",Table_Query_from_m2mdata013[[#This Row],[fdescmemo]])</f>
        <v>#VALUE!</v>
      </c>
      <c r="L664" s="2" t="e">
        <f>FIND("`REV",Table_Query_from_m2mdata013[[#This Row],[fdesc]])</f>
        <v>#VALUE!</v>
      </c>
      <c r="M6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4" s="2" t="str">
        <f>IF(Table_Query_from_m2mdata013[[#This Row],[fpartrev]]="NS",Table_Query_from_m2mdata013[[#This Row],[SELECT]],Table_Query_from_m2mdata013[[#This Row],[fpartrev]])</f>
        <v>01</v>
      </c>
      <c r="O664" s="2" t="str">
        <f>CONCATENATE("DMG ",Table_Query_from_m2mdata013[[#This Row],[fpartnoOriginal]])</f>
        <v>DMG SRC-02250174-953</v>
      </c>
    </row>
    <row r="665" spans="1:15" x14ac:dyDescent="0.25">
      <c r="A665" t="s">
        <v>1253</v>
      </c>
      <c r="B665" t="s">
        <v>45</v>
      </c>
      <c r="C665">
        <v>10</v>
      </c>
      <c r="D665" t="s">
        <v>87</v>
      </c>
      <c r="E665" t="s">
        <v>248</v>
      </c>
      <c r="F665" t="s">
        <v>45</v>
      </c>
      <c r="G665" t="s">
        <v>10</v>
      </c>
      <c r="H665" t="s">
        <v>401</v>
      </c>
      <c r="I665" s="2" t="e">
        <f>FIND("REV",Table_Query_from_m2mdata013[[#This Row],[fdescmemo]])</f>
        <v>#VALUE!</v>
      </c>
      <c r="J665" s="2" t="e">
        <f>FIND("REV",Table_Query_from_m2mdata013[[#This Row],[fdesc]])</f>
        <v>#VALUE!</v>
      </c>
      <c r="K665" s="2" t="e">
        <f>FIND("`REV",Table_Query_from_m2mdata013[[#This Row],[fdescmemo]])</f>
        <v>#VALUE!</v>
      </c>
      <c r="L665" s="2" t="e">
        <f>FIND("`REV",Table_Query_from_m2mdata013[[#This Row],[fdesc]])</f>
        <v>#VALUE!</v>
      </c>
      <c r="M6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5" s="2" t="str">
        <f>IF(Table_Query_from_m2mdata013[[#This Row],[fpartrev]]="NS",Table_Query_from_m2mdata013[[#This Row],[SELECT]],Table_Query_from_m2mdata013[[#This Row],[fpartrev]])</f>
        <v>03</v>
      </c>
      <c r="O665" s="2" t="str">
        <f>CONCATENATE("DMG ",Table_Query_from_m2mdata013[[#This Row],[fpartnoOriginal]])</f>
        <v>DMG SRC-02250174-956</v>
      </c>
    </row>
    <row r="666" spans="1:15" x14ac:dyDescent="0.25">
      <c r="A666" t="s">
        <v>1254</v>
      </c>
      <c r="B666" t="s">
        <v>45</v>
      </c>
      <c r="C666">
        <v>10</v>
      </c>
      <c r="D666" t="s">
        <v>87</v>
      </c>
      <c r="E666" t="s">
        <v>248</v>
      </c>
      <c r="F666" t="s">
        <v>45</v>
      </c>
      <c r="G666" t="s">
        <v>10</v>
      </c>
      <c r="H666" t="s">
        <v>401</v>
      </c>
      <c r="I666" s="2" t="e">
        <f>FIND("REV",Table_Query_from_m2mdata013[[#This Row],[fdescmemo]])</f>
        <v>#VALUE!</v>
      </c>
      <c r="J666" s="2" t="e">
        <f>FIND("REV",Table_Query_from_m2mdata013[[#This Row],[fdesc]])</f>
        <v>#VALUE!</v>
      </c>
      <c r="K666" s="2" t="e">
        <f>FIND("`REV",Table_Query_from_m2mdata013[[#This Row],[fdescmemo]])</f>
        <v>#VALUE!</v>
      </c>
      <c r="L666" s="2" t="e">
        <f>FIND("`REV",Table_Query_from_m2mdata013[[#This Row],[fdesc]])</f>
        <v>#VALUE!</v>
      </c>
      <c r="M6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6" s="2" t="str">
        <f>IF(Table_Query_from_m2mdata013[[#This Row],[fpartrev]]="NS",Table_Query_from_m2mdata013[[#This Row],[SELECT]],Table_Query_from_m2mdata013[[#This Row],[fpartrev]])</f>
        <v>03</v>
      </c>
      <c r="O666" s="2" t="str">
        <f>CONCATENATE("DMG ",Table_Query_from_m2mdata013[[#This Row],[fpartnoOriginal]])</f>
        <v>DMG SRC-02250174-956</v>
      </c>
    </row>
    <row r="667" spans="1:15" x14ac:dyDescent="0.25">
      <c r="A667" t="s">
        <v>1255</v>
      </c>
      <c r="B667" t="s">
        <v>45</v>
      </c>
      <c r="C667">
        <v>10</v>
      </c>
      <c r="D667" t="s">
        <v>87</v>
      </c>
      <c r="E667" t="s">
        <v>248</v>
      </c>
      <c r="F667" t="s">
        <v>45</v>
      </c>
      <c r="G667" t="s">
        <v>10</v>
      </c>
      <c r="H667" t="s">
        <v>401</v>
      </c>
      <c r="I667" s="2" t="e">
        <f>FIND("REV",Table_Query_from_m2mdata013[[#This Row],[fdescmemo]])</f>
        <v>#VALUE!</v>
      </c>
      <c r="J667" s="2" t="e">
        <f>FIND("REV",Table_Query_from_m2mdata013[[#This Row],[fdesc]])</f>
        <v>#VALUE!</v>
      </c>
      <c r="K667" s="2" t="e">
        <f>FIND("`REV",Table_Query_from_m2mdata013[[#This Row],[fdescmemo]])</f>
        <v>#VALUE!</v>
      </c>
      <c r="L667" s="2" t="e">
        <f>FIND("`REV",Table_Query_from_m2mdata013[[#This Row],[fdesc]])</f>
        <v>#VALUE!</v>
      </c>
      <c r="M6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7" s="2" t="str">
        <f>IF(Table_Query_from_m2mdata013[[#This Row],[fpartrev]]="NS",Table_Query_from_m2mdata013[[#This Row],[SELECT]],Table_Query_from_m2mdata013[[#This Row],[fpartrev]])</f>
        <v>03</v>
      </c>
      <c r="O667" s="2" t="str">
        <f>CONCATENATE("DMG ",Table_Query_from_m2mdata013[[#This Row],[fpartnoOriginal]])</f>
        <v>DMG SRC-02250174-956</v>
      </c>
    </row>
    <row r="668" spans="1:15" x14ac:dyDescent="0.25">
      <c r="A668" t="s">
        <v>1389</v>
      </c>
      <c r="B668" t="s">
        <v>42</v>
      </c>
      <c r="C668">
        <v>10</v>
      </c>
      <c r="D668" t="s">
        <v>87</v>
      </c>
      <c r="E668" t="s">
        <v>117</v>
      </c>
      <c r="F668" t="s">
        <v>42</v>
      </c>
      <c r="G668" t="s">
        <v>10</v>
      </c>
      <c r="H668" t="s">
        <v>363</v>
      </c>
      <c r="I668" s="2" t="e">
        <f>FIND("REV",Table_Query_from_m2mdata013[[#This Row],[fdescmemo]])</f>
        <v>#VALUE!</v>
      </c>
      <c r="J668" s="2" t="e">
        <f>FIND("REV",Table_Query_from_m2mdata013[[#This Row],[fdesc]])</f>
        <v>#VALUE!</v>
      </c>
      <c r="K668" s="2" t="e">
        <f>FIND("`REV",Table_Query_from_m2mdata013[[#This Row],[fdescmemo]])</f>
        <v>#VALUE!</v>
      </c>
      <c r="L668" s="2" t="e">
        <f>FIND("`REV",Table_Query_from_m2mdata013[[#This Row],[fdesc]])</f>
        <v>#VALUE!</v>
      </c>
      <c r="M6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8" s="2" t="str">
        <f>IF(Table_Query_from_m2mdata013[[#This Row],[fpartrev]]="NS",Table_Query_from_m2mdata013[[#This Row],[SELECT]],Table_Query_from_m2mdata013[[#This Row],[fpartrev]])</f>
        <v>01</v>
      </c>
      <c r="O668" s="2" t="str">
        <f>CONCATENATE("DMG ",Table_Query_from_m2mdata013[[#This Row],[fpartnoOriginal]])</f>
        <v>DMG SRC-02250175-442</v>
      </c>
    </row>
    <row r="669" spans="1:15" x14ac:dyDescent="0.25">
      <c r="A669" t="s">
        <v>1390</v>
      </c>
      <c r="B669" t="s">
        <v>42</v>
      </c>
      <c r="C669">
        <v>10</v>
      </c>
      <c r="D669" t="s">
        <v>87</v>
      </c>
      <c r="E669" t="s">
        <v>117</v>
      </c>
      <c r="F669" t="s">
        <v>42</v>
      </c>
      <c r="G669" t="s">
        <v>10</v>
      </c>
      <c r="H669" t="s">
        <v>363</v>
      </c>
      <c r="I669" s="2" t="e">
        <f>FIND("REV",Table_Query_from_m2mdata013[[#This Row],[fdescmemo]])</f>
        <v>#VALUE!</v>
      </c>
      <c r="J669" s="2" t="e">
        <f>FIND("REV",Table_Query_from_m2mdata013[[#This Row],[fdesc]])</f>
        <v>#VALUE!</v>
      </c>
      <c r="K669" s="2" t="e">
        <f>FIND("`REV",Table_Query_from_m2mdata013[[#This Row],[fdescmemo]])</f>
        <v>#VALUE!</v>
      </c>
      <c r="L669" s="2" t="e">
        <f>FIND("`REV",Table_Query_from_m2mdata013[[#This Row],[fdesc]])</f>
        <v>#VALUE!</v>
      </c>
      <c r="M6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69" s="2" t="str">
        <f>IF(Table_Query_from_m2mdata013[[#This Row],[fpartrev]]="NS",Table_Query_from_m2mdata013[[#This Row],[SELECT]],Table_Query_from_m2mdata013[[#This Row],[fpartrev]])</f>
        <v>01</v>
      </c>
      <c r="O669" s="2" t="str">
        <f>CONCATENATE("DMG ",Table_Query_from_m2mdata013[[#This Row],[fpartnoOriginal]])</f>
        <v>DMG SRC-02250175-442</v>
      </c>
    </row>
    <row r="670" spans="1:15" x14ac:dyDescent="0.25">
      <c r="A670" t="s">
        <v>1391</v>
      </c>
      <c r="B670" t="s">
        <v>42</v>
      </c>
      <c r="C670">
        <v>10</v>
      </c>
      <c r="D670" t="s">
        <v>87</v>
      </c>
      <c r="E670" t="s">
        <v>117</v>
      </c>
      <c r="F670" t="s">
        <v>42</v>
      </c>
      <c r="G670" t="s">
        <v>10</v>
      </c>
      <c r="H670" t="s">
        <v>363</v>
      </c>
      <c r="I670" s="2" t="e">
        <f>FIND("REV",Table_Query_from_m2mdata013[[#This Row],[fdescmemo]])</f>
        <v>#VALUE!</v>
      </c>
      <c r="J670" s="2" t="e">
        <f>FIND("REV",Table_Query_from_m2mdata013[[#This Row],[fdesc]])</f>
        <v>#VALUE!</v>
      </c>
      <c r="K670" s="2" t="e">
        <f>FIND("`REV",Table_Query_from_m2mdata013[[#This Row],[fdescmemo]])</f>
        <v>#VALUE!</v>
      </c>
      <c r="L670" s="2" t="e">
        <f>FIND("`REV",Table_Query_from_m2mdata013[[#This Row],[fdesc]])</f>
        <v>#VALUE!</v>
      </c>
      <c r="M6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0" s="2" t="str">
        <f>IF(Table_Query_from_m2mdata013[[#This Row],[fpartrev]]="NS",Table_Query_from_m2mdata013[[#This Row],[SELECT]],Table_Query_from_m2mdata013[[#This Row],[fpartrev]])</f>
        <v>01</v>
      </c>
      <c r="O670" s="2" t="str">
        <f>CONCATENATE("DMG ",Table_Query_from_m2mdata013[[#This Row],[fpartnoOriginal]])</f>
        <v>DMG SRC-02250175-442</v>
      </c>
    </row>
    <row r="671" spans="1:15" x14ac:dyDescent="0.25">
      <c r="A671" t="s">
        <v>1256</v>
      </c>
      <c r="B671" t="s">
        <v>45</v>
      </c>
      <c r="C671">
        <v>10</v>
      </c>
      <c r="D671" t="s">
        <v>87</v>
      </c>
      <c r="E671" t="s">
        <v>249</v>
      </c>
      <c r="F671" t="s">
        <v>45</v>
      </c>
      <c r="G671" t="s">
        <v>10</v>
      </c>
      <c r="H671" t="s">
        <v>402</v>
      </c>
      <c r="I671" s="2" t="e">
        <f>FIND("REV",Table_Query_from_m2mdata013[[#This Row],[fdescmemo]])</f>
        <v>#VALUE!</v>
      </c>
      <c r="J671" s="2" t="e">
        <f>FIND("REV",Table_Query_from_m2mdata013[[#This Row],[fdesc]])</f>
        <v>#VALUE!</v>
      </c>
      <c r="K671" s="2" t="e">
        <f>FIND("`REV",Table_Query_from_m2mdata013[[#This Row],[fdescmemo]])</f>
        <v>#VALUE!</v>
      </c>
      <c r="L671" s="2" t="e">
        <f>FIND("`REV",Table_Query_from_m2mdata013[[#This Row],[fdesc]])</f>
        <v>#VALUE!</v>
      </c>
      <c r="M6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1" s="2" t="str">
        <f>IF(Table_Query_from_m2mdata013[[#This Row],[fpartrev]]="NS",Table_Query_from_m2mdata013[[#This Row],[SELECT]],Table_Query_from_m2mdata013[[#This Row],[fpartrev]])</f>
        <v>03</v>
      </c>
      <c r="O671" s="2" t="str">
        <f>CONCATENATE("DMG ",Table_Query_from_m2mdata013[[#This Row],[fpartnoOriginal]])</f>
        <v>DMG SRC-02250175-445</v>
      </c>
    </row>
    <row r="672" spans="1:15" x14ac:dyDescent="0.25">
      <c r="A672" t="s">
        <v>1392</v>
      </c>
      <c r="B672" t="s">
        <v>45</v>
      </c>
      <c r="C672">
        <v>10</v>
      </c>
      <c r="D672" t="s">
        <v>87</v>
      </c>
      <c r="E672" t="s">
        <v>249</v>
      </c>
      <c r="F672" t="s">
        <v>45</v>
      </c>
      <c r="G672" t="s">
        <v>10</v>
      </c>
      <c r="H672" t="s">
        <v>402</v>
      </c>
      <c r="I672" s="2" t="e">
        <f>FIND("REV",Table_Query_from_m2mdata013[[#This Row],[fdescmemo]])</f>
        <v>#VALUE!</v>
      </c>
      <c r="J672" s="2" t="e">
        <f>FIND("REV",Table_Query_from_m2mdata013[[#This Row],[fdesc]])</f>
        <v>#VALUE!</v>
      </c>
      <c r="K672" s="2" t="e">
        <f>FIND("`REV",Table_Query_from_m2mdata013[[#This Row],[fdescmemo]])</f>
        <v>#VALUE!</v>
      </c>
      <c r="L672" s="2" t="e">
        <f>FIND("`REV",Table_Query_from_m2mdata013[[#This Row],[fdesc]])</f>
        <v>#VALUE!</v>
      </c>
      <c r="M6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2" s="2" t="str">
        <f>IF(Table_Query_from_m2mdata013[[#This Row],[fpartrev]]="NS",Table_Query_from_m2mdata013[[#This Row],[SELECT]],Table_Query_from_m2mdata013[[#This Row],[fpartrev]])</f>
        <v>03</v>
      </c>
      <c r="O672" s="2" t="str">
        <f>CONCATENATE("DMG ",Table_Query_from_m2mdata013[[#This Row],[fpartnoOriginal]])</f>
        <v>DMG SRC-02250175-445</v>
      </c>
    </row>
    <row r="673" spans="1:15" x14ac:dyDescent="0.25">
      <c r="A673" t="s">
        <v>1393</v>
      </c>
      <c r="B673" t="s">
        <v>45</v>
      </c>
      <c r="C673">
        <v>10</v>
      </c>
      <c r="D673" t="s">
        <v>87</v>
      </c>
      <c r="E673" t="s">
        <v>249</v>
      </c>
      <c r="F673" t="s">
        <v>45</v>
      </c>
      <c r="G673" t="s">
        <v>10</v>
      </c>
      <c r="H673" t="s">
        <v>402</v>
      </c>
      <c r="I673" s="2" t="e">
        <f>FIND("REV",Table_Query_from_m2mdata013[[#This Row],[fdescmemo]])</f>
        <v>#VALUE!</v>
      </c>
      <c r="J673" s="2" t="e">
        <f>FIND("REV",Table_Query_from_m2mdata013[[#This Row],[fdesc]])</f>
        <v>#VALUE!</v>
      </c>
      <c r="K673" s="2" t="e">
        <f>FIND("`REV",Table_Query_from_m2mdata013[[#This Row],[fdescmemo]])</f>
        <v>#VALUE!</v>
      </c>
      <c r="L673" s="2" t="e">
        <f>FIND("`REV",Table_Query_from_m2mdata013[[#This Row],[fdesc]])</f>
        <v>#VALUE!</v>
      </c>
      <c r="M6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3" s="2" t="str">
        <f>IF(Table_Query_from_m2mdata013[[#This Row],[fpartrev]]="NS",Table_Query_from_m2mdata013[[#This Row],[SELECT]],Table_Query_from_m2mdata013[[#This Row],[fpartrev]])</f>
        <v>03</v>
      </c>
      <c r="O673" s="2" t="str">
        <f>CONCATENATE("DMG ",Table_Query_from_m2mdata013[[#This Row],[fpartnoOriginal]])</f>
        <v>DMG SRC-02250175-445</v>
      </c>
    </row>
    <row r="674" spans="1:15" x14ac:dyDescent="0.25">
      <c r="A674" t="s">
        <v>1257</v>
      </c>
      <c r="B674" t="s">
        <v>45</v>
      </c>
      <c r="C674">
        <v>10</v>
      </c>
      <c r="D674" t="s">
        <v>87</v>
      </c>
      <c r="E674" t="s">
        <v>80</v>
      </c>
      <c r="F674" t="s">
        <v>45</v>
      </c>
      <c r="G674" t="s">
        <v>10</v>
      </c>
      <c r="H674" t="s">
        <v>364</v>
      </c>
      <c r="I674" s="2" t="e">
        <f>FIND("REV",Table_Query_from_m2mdata013[[#This Row],[fdescmemo]])</f>
        <v>#VALUE!</v>
      </c>
      <c r="J674" s="2" t="e">
        <f>FIND("REV",Table_Query_from_m2mdata013[[#This Row],[fdesc]])</f>
        <v>#VALUE!</v>
      </c>
      <c r="K674" s="2" t="e">
        <f>FIND("`REV",Table_Query_from_m2mdata013[[#This Row],[fdescmemo]])</f>
        <v>#VALUE!</v>
      </c>
      <c r="L674" s="2" t="e">
        <f>FIND("`REV",Table_Query_from_m2mdata013[[#This Row],[fdesc]])</f>
        <v>#VALUE!</v>
      </c>
      <c r="M6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4" s="2" t="str">
        <f>IF(Table_Query_from_m2mdata013[[#This Row],[fpartrev]]="NS",Table_Query_from_m2mdata013[[#This Row],[SELECT]],Table_Query_from_m2mdata013[[#This Row],[fpartrev]])</f>
        <v>03</v>
      </c>
      <c r="O674" s="2" t="str">
        <f>CONCATENATE("DMG ",Table_Query_from_m2mdata013[[#This Row],[fpartnoOriginal]])</f>
        <v>DMG SRC-02250175-980</v>
      </c>
    </row>
    <row r="675" spans="1:15" x14ac:dyDescent="0.25">
      <c r="A675" t="s">
        <v>1563</v>
      </c>
      <c r="B675" t="s">
        <v>5</v>
      </c>
      <c r="C675">
        <v>1</v>
      </c>
      <c r="D675" t="s">
        <v>87</v>
      </c>
      <c r="E675" t="s">
        <v>364</v>
      </c>
      <c r="F675" t="s">
        <v>231</v>
      </c>
      <c r="G675" t="s">
        <v>1564</v>
      </c>
      <c r="H675" t="s">
        <v>121</v>
      </c>
      <c r="I675" s="2" t="e">
        <f>FIND("REV",Table_Query_from_m2mdata013[[#This Row],[fdescmemo]])</f>
        <v>#VALUE!</v>
      </c>
      <c r="J675" s="2" t="e">
        <f>FIND("REV",Table_Query_from_m2mdata013[[#This Row],[fdesc]])</f>
        <v>#VALUE!</v>
      </c>
      <c r="K675" s="2" t="e">
        <f>FIND("`REV",Table_Query_from_m2mdata013[[#This Row],[fdescmemo]])</f>
        <v>#VALUE!</v>
      </c>
      <c r="L675" s="2" t="e">
        <f>FIND("`REV",Table_Query_from_m2mdata013[[#This Row],[fdesc]])</f>
        <v>#VALUE!</v>
      </c>
      <c r="M6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5" s="2" t="e">
        <f>IF(Table_Query_from_m2mdata013[[#This Row],[fpartrev]]="NS",Table_Query_from_m2mdata013[[#This Row],[SELECT]],Table_Query_from_m2mdata013[[#This Row],[fpartrev]])</f>
        <v>#VALUE!</v>
      </c>
      <c r="O675" s="2" t="str">
        <f>CONCATENATE("DMG ",Table_Query_from_m2mdata013[[#This Row],[fpartnoOriginal]])</f>
        <v>DMG REWORK1</v>
      </c>
    </row>
    <row r="676" spans="1:15" x14ac:dyDescent="0.25">
      <c r="A676" t="s">
        <v>1258</v>
      </c>
      <c r="B676" t="s">
        <v>45</v>
      </c>
      <c r="C676">
        <v>10</v>
      </c>
      <c r="D676" t="s">
        <v>87</v>
      </c>
      <c r="E676" t="s">
        <v>80</v>
      </c>
      <c r="F676" t="s">
        <v>45</v>
      </c>
      <c r="G676" t="s">
        <v>10</v>
      </c>
      <c r="H676" t="s">
        <v>364</v>
      </c>
      <c r="I676" s="2" t="e">
        <f>FIND("REV",Table_Query_from_m2mdata013[[#This Row],[fdescmemo]])</f>
        <v>#VALUE!</v>
      </c>
      <c r="J676" s="2" t="e">
        <f>FIND("REV",Table_Query_from_m2mdata013[[#This Row],[fdesc]])</f>
        <v>#VALUE!</v>
      </c>
      <c r="K676" s="2" t="e">
        <f>FIND("`REV",Table_Query_from_m2mdata013[[#This Row],[fdescmemo]])</f>
        <v>#VALUE!</v>
      </c>
      <c r="L676" s="2" t="e">
        <f>FIND("`REV",Table_Query_from_m2mdata013[[#This Row],[fdesc]])</f>
        <v>#VALUE!</v>
      </c>
      <c r="M6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6" s="2" t="str">
        <f>IF(Table_Query_from_m2mdata013[[#This Row],[fpartrev]]="NS",Table_Query_from_m2mdata013[[#This Row],[SELECT]],Table_Query_from_m2mdata013[[#This Row],[fpartrev]])</f>
        <v>03</v>
      </c>
      <c r="O676" s="2" t="str">
        <f>CONCATENATE("DMG ",Table_Query_from_m2mdata013[[#This Row],[fpartnoOriginal]])</f>
        <v>DMG SRC-02250175-980</v>
      </c>
    </row>
    <row r="677" spans="1:15" x14ac:dyDescent="0.25">
      <c r="A677" t="s">
        <v>1259</v>
      </c>
      <c r="B677" t="s">
        <v>45</v>
      </c>
      <c r="C677">
        <v>10</v>
      </c>
      <c r="D677" t="s">
        <v>87</v>
      </c>
      <c r="E677" t="s">
        <v>80</v>
      </c>
      <c r="F677" t="s">
        <v>45</v>
      </c>
      <c r="G677" t="s">
        <v>10</v>
      </c>
      <c r="H677" t="s">
        <v>364</v>
      </c>
      <c r="I677" s="2" t="e">
        <f>FIND("REV",Table_Query_from_m2mdata013[[#This Row],[fdescmemo]])</f>
        <v>#VALUE!</v>
      </c>
      <c r="J677" s="2" t="e">
        <f>FIND("REV",Table_Query_from_m2mdata013[[#This Row],[fdesc]])</f>
        <v>#VALUE!</v>
      </c>
      <c r="K677" s="2" t="e">
        <f>FIND("`REV",Table_Query_from_m2mdata013[[#This Row],[fdescmemo]])</f>
        <v>#VALUE!</v>
      </c>
      <c r="L677" s="2" t="e">
        <f>FIND("`REV",Table_Query_from_m2mdata013[[#This Row],[fdesc]])</f>
        <v>#VALUE!</v>
      </c>
      <c r="M6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7" s="2" t="str">
        <f>IF(Table_Query_from_m2mdata013[[#This Row],[fpartrev]]="NS",Table_Query_from_m2mdata013[[#This Row],[SELECT]],Table_Query_from_m2mdata013[[#This Row],[fpartrev]])</f>
        <v>03</v>
      </c>
      <c r="O677" s="2" t="str">
        <f>CONCATENATE("DMG ",Table_Query_from_m2mdata013[[#This Row],[fpartnoOriginal]])</f>
        <v>DMG SRC-02250175-980</v>
      </c>
    </row>
    <row r="678" spans="1:15" x14ac:dyDescent="0.25">
      <c r="A678" t="s">
        <v>1565</v>
      </c>
      <c r="B678" t="s">
        <v>45</v>
      </c>
      <c r="C678">
        <v>15</v>
      </c>
      <c r="D678" t="s">
        <v>87</v>
      </c>
      <c r="E678" t="s">
        <v>637</v>
      </c>
      <c r="F678" t="s">
        <v>45</v>
      </c>
      <c r="G678" t="s">
        <v>10</v>
      </c>
      <c r="H678" t="s">
        <v>636</v>
      </c>
      <c r="I678" s="2" t="e">
        <f>FIND("REV",Table_Query_from_m2mdata013[[#This Row],[fdescmemo]])</f>
        <v>#VALUE!</v>
      </c>
      <c r="J678" s="2" t="e">
        <f>FIND("REV",Table_Query_from_m2mdata013[[#This Row],[fdesc]])</f>
        <v>#VALUE!</v>
      </c>
      <c r="K678" s="2" t="e">
        <f>FIND("`REV",Table_Query_from_m2mdata013[[#This Row],[fdescmemo]])</f>
        <v>#VALUE!</v>
      </c>
      <c r="L678" s="2" t="e">
        <f>FIND("`REV",Table_Query_from_m2mdata013[[#This Row],[fdesc]])</f>
        <v>#VALUE!</v>
      </c>
      <c r="M6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8" s="2" t="str">
        <f>IF(Table_Query_from_m2mdata013[[#This Row],[fpartrev]]="NS",Table_Query_from_m2mdata013[[#This Row],[SELECT]],Table_Query_from_m2mdata013[[#This Row],[fpartrev]])</f>
        <v>03</v>
      </c>
      <c r="O678" s="2" t="str">
        <f>CONCATENATE("DMG ",Table_Query_from_m2mdata013[[#This Row],[fpartnoOriginal]])</f>
        <v>DMG SRC-02250199-653</v>
      </c>
    </row>
    <row r="679" spans="1:15" x14ac:dyDescent="0.25">
      <c r="A679" t="s">
        <v>1566</v>
      </c>
      <c r="B679" t="s">
        <v>45</v>
      </c>
      <c r="C679">
        <v>15</v>
      </c>
      <c r="D679" t="s">
        <v>87</v>
      </c>
      <c r="E679" t="s">
        <v>637</v>
      </c>
      <c r="F679" t="s">
        <v>45</v>
      </c>
      <c r="G679" t="s">
        <v>10</v>
      </c>
      <c r="H679" t="s">
        <v>636</v>
      </c>
      <c r="I679" s="2" t="e">
        <f>FIND("REV",Table_Query_from_m2mdata013[[#This Row],[fdescmemo]])</f>
        <v>#VALUE!</v>
      </c>
      <c r="J679" s="2" t="e">
        <f>FIND("REV",Table_Query_from_m2mdata013[[#This Row],[fdesc]])</f>
        <v>#VALUE!</v>
      </c>
      <c r="K679" s="2" t="e">
        <f>FIND("`REV",Table_Query_from_m2mdata013[[#This Row],[fdescmemo]])</f>
        <v>#VALUE!</v>
      </c>
      <c r="L679" s="2" t="e">
        <f>FIND("`REV",Table_Query_from_m2mdata013[[#This Row],[fdesc]])</f>
        <v>#VALUE!</v>
      </c>
      <c r="M6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79" s="2" t="str">
        <f>IF(Table_Query_from_m2mdata013[[#This Row],[fpartrev]]="NS",Table_Query_from_m2mdata013[[#This Row],[SELECT]],Table_Query_from_m2mdata013[[#This Row],[fpartrev]])</f>
        <v>03</v>
      </c>
      <c r="O679" s="2" t="str">
        <f>CONCATENATE("DMG ",Table_Query_from_m2mdata013[[#This Row],[fpartnoOriginal]])</f>
        <v>DMG SRC-02250199-653</v>
      </c>
    </row>
    <row r="680" spans="1:15" x14ac:dyDescent="0.25">
      <c r="A680" t="s">
        <v>767</v>
      </c>
      <c r="B680" t="s">
        <v>41</v>
      </c>
      <c r="C680">
        <v>15</v>
      </c>
      <c r="D680" t="s">
        <v>87</v>
      </c>
      <c r="E680" t="s">
        <v>529</v>
      </c>
      <c r="F680" t="s">
        <v>41</v>
      </c>
      <c r="G680" t="s">
        <v>530</v>
      </c>
      <c r="H680" t="s">
        <v>516</v>
      </c>
      <c r="I680" s="2" t="e">
        <f>FIND("REV",Table_Query_from_m2mdata013[[#This Row],[fdescmemo]])</f>
        <v>#VALUE!</v>
      </c>
      <c r="J680" s="2" t="e">
        <f>FIND("REV",Table_Query_from_m2mdata013[[#This Row],[fdesc]])</f>
        <v>#VALUE!</v>
      </c>
      <c r="K680" s="2" t="e">
        <f>FIND("`REV",Table_Query_from_m2mdata013[[#This Row],[fdescmemo]])</f>
        <v>#VALUE!</v>
      </c>
      <c r="L680" s="2" t="e">
        <f>FIND("`REV",Table_Query_from_m2mdata013[[#This Row],[fdesc]])</f>
        <v>#VALUE!</v>
      </c>
      <c r="M6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80" s="2" t="str">
        <f>IF(Table_Query_from_m2mdata013[[#This Row],[fpartrev]]="NS",Table_Query_from_m2mdata013[[#This Row],[SELECT]],Table_Query_from_m2mdata013[[#This Row],[fpartrev]])</f>
        <v>04</v>
      </c>
      <c r="O680" s="2" t="str">
        <f>CONCATENATE("DMG ",Table_Query_from_m2mdata013[[#This Row],[fpartnoOriginal]])</f>
        <v>DMG SULL-02250223-264</v>
      </c>
    </row>
    <row r="681" spans="1:15" x14ac:dyDescent="0.25">
      <c r="A681" t="s">
        <v>1100</v>
      </c>
      <c r="B681" t="s">
        <v>42</v>
      </c>
      <c r="C681">
        <v>10</v>
      </c>
      <c r="D681" t="s">
        <v>87</v>
      </c>
      <c r="E681" t="s">
        <v>447</v>
      </c>
      <c r="F681" t="s">
        <v>42</v>
      </c>
      <c r="G681" t="s">
        <v>1101</v>
      </c>
      <c r="H681" t="s">
        <v>410</v>
      </c>
      <c r="I681" s="2">
        <f>FIND("REV",Table_Query_from_m2mdata013[[#This Row],[fdescmemo]])</f>
        <v>45</v>
      </c>
      <c r="J681" s="2" t="e">
        <f>FIND("REV",Table_Query_from_m2mdata013[[#This Row],[fdesc]])</f>
        <v>#VALUE!</v>
      </c>
      <c r="K681" s="2" t="e">
        <f>FIND("`REV",Table_Query_from_m2mdata013[[#This Row],[fdescmemo]])</f>
        <v>#VALUE!</v>
      </c>
      <c r="L681" s="2" t="e">
        <f>FIND("`REV",Table_Query_from_m2mdata013[[#This Row],[fdesc]])</f>
        <v>#VALUE!</v>
      </c>
      <c r="M68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681" s="2" t="str">
        <f>IF(Table_Query_from_m2mdata013[[#This Row],[fpartrev]]="NS",Table_Query_from_m2mdata013[[#This Row],[SELECT]],Table_Query_from_m2mdata013[[#This Row],[fpartrev]])</f>
        <v>01</v>
      </c>
      <c r="O681" s="2" t="str">
        <f>CONCATENATE("DMG ",Table_Query_from_m2mdata013[[#This Row],[fpartnoOriginal]])</f>
        <v>DMG SULL-02250230-655</v>
      </c>
    </row>
    <row r="682" spans="1:15" x14ac:dyDescent="0.25">
      <c r="A682" t="s">
        <v>1332</v>
      </c>
      <c r="B682" t="s">
        <v>43</v>
      </c>
      <c r="C682">
        <v>10</v>
      </c>
      <c r="D682" t="s">
        <v>87</v>
      </c>
      <c r="E682" t="s">
        <v>1333</v>
      </c>
      <c r="F682" t="s">
        <v>43</v>
      </c>
      <c r="G682" t="s">
        <v>1334</v>
      </c>
      <c r="H682" t="s">
        <v>525</v>
      </c>
      <c r="I682" s="2">
        <f>FIND("REV",Table_Query_from_m2mdata013[[#This Row],[fdescmemo]])</f>
        <v>48</v>
      </c>
      <c r="J682" s="2" t="e">
        <f>FIND("REV",Table_Query_from_m2mdata013[[#This Row],[fdesc]])</f>
        <v>#VALUE!</v>
      </c>
      <c r="K682" s="2" t="e">
        <f>FIND("`REV",Table_Query_from_m2mdata013[[#This Row],[fdescmemo]])</f>
        <v>#VALUE!</v>
      </c>
      <c r="L682" s="2" t="e">
        <f>FIND("`REV",Table_Query_from_m2mdata013[[#This Row],[fdesc]])</f>
        <v>#VALUE!</v>
      </c>
      <c r="M68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682" s="2" t="str">
        <f>IF(Table_Query_from_m2mdata013[[#This Row],[fpartrev]]="NS",Table_Query_from_m2mdata013[[#This Row],[SELECT]],Table_Query_from_m2mdata013[[#This Row],[fpartrev]])</f>
        <v>02</v>
      </c>
      <c r="O682" s="2" t="str">
        <f>CONCATENATE("DMG ",Table_Query_from_m2mdata013[[#This Row],[fpartnoOriginal]])</f>
        <v>DMG SULL-1004-2794</v>
      </c>
    </row>
    <row r="683" spans="1:15" x14ac:dyDescent="0.25">
      <c r="A683" t="s">
        <v>937</v>
      </c>
      <c r="B683" t="s">
        <v>42</v>
      </c>
      <c r="C683">
        <v>20</v>
      </c>
      <c r="D683" t="s">
        <v>87</v>
      </c>
      <c r="E683" t="s">
        <v>400</v>
      </c>
      <c r="F683" t="s">
        <v>42</v>
      </c>
      <c r="G683" t="s">
        <v>89</v>
      </c>
      <c r="H683" t="s">
        <v>399</v>
      </c>
      <c r="I683" s="2" t="e">
        <f>FIND("REV",Table_Query_from_m2mdata013[[#This Row],[fdescmemo]])</f>
        <v>#VALUE!</v>
      </c>
      <c r="J683" s="2" t="e">
        <f>FIND("REV",Table_Query_from_m2mdata013[[#This Row],[fdesc]])</f>
        <v>#VALUE!</v>
      </c>
      <c r="K683" s="2" t="e">
        <f>FIND("`REV",Table_Query_from_m2mdata013[[#This Row],[fdescmemo]])</f>
        <v>#VALUE!</v>
      </c>
      <c r="L683" s="2" t="e">
        <f>FIND("`REV",Table_Query_from_m2mdata013[[#This Row],[fdesc]])</f>
        <v>#VALUE!</v>
      </c>
      <c r="M6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83" s="2" t="str">
        <f>IF(Table_Query_from_m2mdata013[[#This Row],[fpartrev]]="NS",Table_Query_from_m2mdata013[[#This Row],[SELECT]],Table_Query_from_m2mdata013[[#This Row],[fpartrev]])</f>
        <v>01</v>
      </c>
      <c r="O683" s="2" t="str">
        <f>CONCATENATE("DMG ",Table_Query_from_m2mdata013[[#This Row],[fpartnoOriginal]])</f>
        <v>DMG SULL-I-02250214-919</v>
      </c>
    </row>
    <row r="684" spans="1:15" x14ac:dyDescent="0.25">
      <c r="A684" t="s">
        <v>1567</v>
      </c>
      <c r="B684" t="s">
        <v>42</v>
      </c>
      <c r="C684">
        <v>20</v>
      </c>
      <c r="D684" t="s">
        <v>87</v>
      </c>
      <c r="E684" t="s">
        <v>400</v>
      </c>
      <c r="F684" t="s">
        <v>42</v>
      </c>
      <c r="G684" t="s">
        <v>89</v>
      </c>
      <c r="H684" t="s">
        <v>399</v>
      </c>
      <c r="I684" s="2" t="e">
        <f>FIND("REV",Table_Query_from_m2mdata013[[#This Row],[fdescmemo]])</f>
        <v>#VALUE!</v>
      </c>
      <c r="J684" s="2" t="e">
        <f>FIND("REV",Table_Query_from_m2mdata013[[#This Row],[fdesc]])</f>
        <v>#VALUE!</v>
      </c>
      <c r="K684" s="2" t="e">
        <f>FIND("`REV",Table_Query_from_m2mdata013[[#This Row],[fdescmemo]])</f>
        <v>#VALUE!</v>
      </c>
      <c r="L684" s="2" t="e">
        <f>FIND("`REV",Table_Query_from_m2mdata013[[#This Row],[fdesc]])</f>
        <v>#VALUE!</v>
      </c>
      <c r="M6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84" s="2" t="str">
        <f>IF(Table_Query_from_m2mdata013[[#This Row],[fpartrev]]="NS",Table_Query_from_m2mdata013[[#This Row],[SELECT]],Table_Query_from_m2mdata013[[#This Row],[fpartrev]])</f>
        <v>01</v>
      </c>
      <c r="O684" s="2" t="str">
        <f>CONCATENATE("DMG ",Table_Query_from_m2mdata013[[#This Row],[fpartnoOriginal]])</f>
        <v>DMG SULL-I-02250214-919</v>
      </c>
    </row>
    <row r="685" spans="1:15" x14ac:dyDescent="0.25">
      <c r="A685" t="s">
        <v>1821</v>
      </c>
      <c r="B685" t="s">
        <v>43</v>
      </c>
      <c r="C685">
        <v>10</v>
      </c>
      <c r="D685" t="s">
        <v>87</v>
      </c>
      <c r="E685" t="s">
        <v>1823</v>
      </c>
      <c r="F685" t="s">
        <v>43</v>
      </c>
      <c r="G685" t="s">
        <v>1824</v>
      </c>
      <c r="H685" t="s">
        <v>1822</v>
      </c>
      <c r="I685" s="2">
        <f>FIND("REV",Table_Query_from_m2mdata013[[#This Row],[fdescmemo]])</f>
        <v>51</v>
      </c>
      <c r="J685" s="2" t="e">
        <f>FIND("REV",Table_Query_from_m2mdata013[[#This Row],[fdesc]])</f>
        <v>#VALUE!</v>
      </c>
      <c r="K685" s="2" t="e">
        <f>FIND("`REV",Table_Query_from_m2mdata013[[#This Row],[fdescmemo]])</f>
        <v>#VALUE!</v>
      </c>
      <c r="L685" s="2" t="e">
        <f>FIND("`REV",Table_Query_from_m2mdata013[[#This Row],[fdesc]])</f>
        <v>#VALUE!</v>
      </c>
      <c r="M68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685" s="2" t="str">
        <f>IF(Table_Query_from_m2mdata013[[#This Row],[fpartrev]]="NS",Table_Query_from_m2mdata013[[#This Row],[SELECT]],Table_Query_from_m2mdata013[[#This Row],[fpartrev]])</f>
        <v>02</v>
      </c>
      <c r="O685" s="2" t="str">
        <f>CONCATENATE("DMG ",Table_Query_from_m2mdata013[[#This Row],[fpartnoOriginal]])</f>
        <v>DMG SULL-U-02250162-711</v>
      </c>
    </row>
    <row r="686" spans="1:15" x14ac:dyDescent="0.25">
      <c r="A686" t="s">
        <v>1825</v>
      </c>
      <c r="B686" t="s">
        <v>43</v>
      </c>
      <c r="C686">
        <v>2</v>
      </c>
      <c r="D686" t="s">
        <v>87</v>
      </c>
      <c r="E686" t="s">
        <v>1823</v>
      </c>
      <c r="F686" t="s">
        <v>43</v>
      </c>
      <c r="G686" t="s">
        <v>1824</v>
      </c>
      <c r="H686" t="s">
        <v>1822</v>
      </c>
      <c r="I686" s="2">
        <f>FIND("REV",Table_Query_from_m2mdata013[[#This Row],[fdescmemo]])</f>
        <v>51</v>
      </c>
      <c r="J686" s="2" t="e">
        <f>FIND("REV",Table_Query_from_m2mdata013[[#This Row],[fdesc]])</f>
        <v>#VALUE!</v>
      </c>
      <c r="K686" s="2" t="e">
        <f>FIND("`REV",Table_Query_from_m2mdata013[[#This Row],[fdescmemo]])</f>
        <v>#VALUE!</v>
      </c>
      <c r="L686" s="2" t="e">
        <f>FIND("`REV",Table_Query_from_m2mdata013[[#This Row],[fdesc]])</f>
        <v>#VALUE!</v>
      </c>
      <c r="M68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686" s="2" t="str">
        <f>IF(Table_Query_from_m2mdata013[[#This Row],[fpartrev]]="NS",Table_Query_from_m2mdata013[[#This Row],[SELECT]],Table_Query_from_m2mdata013[[#This Row],[fpartrev]])</f>
        <v>02</v>
      </c>
      <c r="O686" s="2" t="str">
        <f>CONCATENATE("DMG ",Table_Query_from_m2mdata013[[#This Row],[fpartnoOriginal]])</f>
        <v>DMG SULL-U-02250162-711</v>
      </c>
    </row>
    <row r="687" spans="1:15" x14ac:dyDescent="0.25">
      <c r="A687" t="s">
        <v>1102</v>
      </c>
      <c r="B687" t="s">
        <v>12</v>
      </c>
      <c r="C687">
        <v>54</v>
      </c>
      <c r="D687" t="s">
        <v>87</v>
      </c>
      <c r="E687" t="s">
        <v>573</v>
      </c>
      <c r="F687" t="s">
        <v>12</v>
      </c>
      <c r="G687" t="s">
        <v>574</v>
      </c>
      <c r="H687" t="s">
        <v>572</v>
      </c>
      <c r="I687" s="2">
        <f>FIND("REV",Table_Query_from_m2mdata013[[#This Row],[fdescmemo]])</f>
        <v>46</v>
      </c>
      <c r="J687" s="2" t="e">
        <f>FIND("REV",Table_Query_from_m2mdata013[[#This Row],[fdesc]])</f>
        <v>#VALUE!</v>
      </c>
      <c r="K687" s="2" t="e">
        <f>FIND("`REV",Table_Query_from_m2mdata013[[#This Row],[fdescmemo]])</f>
        <v>#VALUE!</v>
      </c>
      <c r="L687" s="2" t="e">
        <f>FIND("`REV",Table_Query_from_m2mdata013[[#This Row],[fdesc]])</f>
        <v>#VALUE!</v>
      </c>
      <c r="M68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0</v>
      </c>
      <c r="N687" s="2" t="str">
        <f>IF(Table_Query_from_m2mdata013[[#This Row],[fpartrev]]="NS",Table_Query_from_m2mdata013[[#This Row],[SELECT]],Table_Query_from_m2mdata013[[#This Row],[fpartrev]])</f>
        <v>10</v>
      </c>
      <c r="O687" s="2" t="str">
        <f>CONCATENATE("DMG ",Table_Query_from_m2mdata013[[#This Row],[fpartnoOriginal]])</f>
        <v>DMG SULL-02250150-231-UNF</v>
      </c>
    </row>
    <row r="688" spans="1:15" x14ac:dyDescent="0.25">
      <c r="A688" t="s">
        <v>938</v>
      </c>
      <c r="B688" t="s">
        <v>81</v>
      </c>
      <c r="C688">
        <v>10</v>
      </c>
      <c r="D688" t="s">
        <v>87</v>
      </c>
      <c r="E688" t="s">
        <v>134</v>
      </c>
      <c r="F688" t="s">
        <v>81</v>
      </c>
      <c r="G688" t="s">
        <v>10</v>
      </c>
      <c r="H688" t="s">
        <v>133</v>
      </c>
      <c r="I688" s="2" t="e">
        <f>FIND("REV",Table_Query_from_m2mdata013[[#This Row],[fdescmemo]])</f>
        <v>#VALUE!</v>
      </c>
      <c r="J688" s="2" t="e">
        <f>FIND("REV",Table_Query_from_m2mdata013[[#This Row],[fdesc]])</f>
        <v>#VALUE!</v>
      </c>
      <c r="K688" s="2" t="e">
        <f>FIND("`REV",Table_Query_from_m2mdata013[[#This Row],[fdescmemo]])</f>
        <v>#VALUE!</v>
      </c>
      <c r="L688" s="2" t="e">
        <f>FIND("`REV",Table_Query_from_m2mdata013[[#This Row],[fdesc]])</f>
        <v>#VALUE!</v>
      </c>
      <c r="M6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88" s="2" t="str">
        <f>IF(Table_Query_from_m2mdata013[[#This Row],[fpartrev]]="NS",Table_Query_from_m2mdata013[[#This Row],[SELECT]],Table_Query_from_m2mdata013[[#This Row],[fpartrev]])</f>
        <v>08</v>
      </c>
      <c r="O688" s="2" t="str">
        <f>CONCATENATE("DMG ",Table_Query_from_m2mdata013[[#This Row],[fpartnoOriginal]])</f>
        <v>DMG SULL-02250164-386-1-PF</v>
      </c>
    </row>
    <row r="689" spans="1:15" x14ac:dyDescent="0.25">
      <c r="A689" t="s">
        <v>1103</v>
      </c>
      <c r="B689" t="s">
        <v>81</v>
      </c>
      <c r="C689">
        <v>10</v>
      </c>
      <c r="D689" t="s">
        <v>87</v>
      </c>
      <c r="E689" t="s">
        <v>142</v>
      </c>
      <c r="F689" t="s">
        <v>81</v>
      </c>
      <c r="G689" t="s">
        <v>10</v>
      </c>
      <c r="H689" t="s">
        <v>141</v>
      </c>
      <c r="I689" s="2" t="e">
        <f>FIND("REV",Table_Query_from_m2mdata013[[#This Row],[fdescmemo]])</f>
        <v>#VALUE!</v>
      </c>
      <c r="J689" s="2" t="e">
        <f>FIND("REV",Table_Query_from_m2mdata013[[#This Row],[fdesc]])</f>
        <v>#VALUE!</v>
      </c>
      <c r="K689" s="2" t="e">
        <f>FIND("`REV",Table_Query_from_m2mdata013[[#This Row],[fdescmemo]])</f>
        <v>#VALUE!</v>
      </c>
      <c r="L689" s="2" t="e">
        <f>FIND("`REV",Table_Query_from_m2mdata013[[#This Row],[fdesc]])</f>
        <v>#VALUE!</v>
      </c>
      <c r="M6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89" s="2" t="str">
        <f>IF(Table_Query_from_m2mdata013[[#This Row],[fpartrev]]="NS",Table_Query_from_m2mdata013[[#This Row],[SELECT]],Table_Query_from_m2mdata013[[#This Row],[fpartrev]])</f>
        <v>08</v>
      </c>
      <c r="O689" s="2" t="str">
        <f>CONCATENATE("DMG ",Table_Query_from_m2mdata013[[#This Row],[fpartnoOriginal]])</f>
        <v>DMG SULL-02250164-386-2-PF</v>
      </c>
    </row>
    <row r="690" spans="1:15" x14ac:dyDescent="0.25">
      <c r="A690" t="s">
        <v>939</v>
      </c>
      <c r="B690" t="s">
        <v>81</v>
      </c>
      <c r="C690">
        <v>10</v>
      </c>
      <c r="D690" t="s">
        <v>87</v>
      </c>
      <c r="E690" t="s">
        <v>173</v>
      </c>
      <c r="F690" t="s">
        <v>81</v>
      </c>
      <c r="G690" t="s">
        <v>10</v>
      </c>
      <c r="H690" t="s">
        <v>167</v>
      </c>
      <c r="I690" s="2" t="e">
        <f>FIND("REV",Table_Query_from_m2mdata013[[#This Row],[fdescmemo]])</f>
        <v>#VALUE!</v>
      </c>
      <c r="J690" s="2" t="e">
        <f>FIND("REV",Table_Query_from_m2mdata013[[#This Row],[fdesc]])</f>
        <v>#VALUE!</v>
      </c>
      <c r="K690" s="2" t="e">
        <f>FIND("`REV",Table_Query_from_m2mdata013[[#This Row],[fdescmemo]])</f>
        <v>#VALUE!</v>
      </c>
      <c r="L690" s="2" t="e">
        <f>FIND("`REV",Table_Query_from_m2mdata013[[#This Row],[fdesc]])</f>
        <v>#VALUE!</v>
      </c>
      <c r="M6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0" s="2" t="str">
        <f>IF(Table_Query_from_m2mdata013[[#This Row],[fpartrev]]="NS",Table_Query_from_m2mdata013[[#This Row],[SELECT]],Table_Query_from_m2mdata013[[#This Row],[fpartrev]])</f>
        <v>08</v>
      </c>
      <c r="O690" s="2" t="str">
        <f>CONCATENATE("DMG ",Table_Query_from_m2mdata013[[#This Row],[fpartnoOriginal]])</f>
        <v>DMG SULL-02250164-386-3-PF</v>
      </c>
    </row>
    <row r="691" spans="1:15" x14ac:dyDescent="0.25">
      <c r="A691" t="s">
        <v>1104</v>
      </c>
      <c r="B691" t="s">
        <v>81</v>
      </c>
      <c r="C691">
        <v>10</v>
      </c>
      <c r="D691" t="s">
        <v>87</v>
      </c>
      <c r="E691" t="s">
        <v>175</v>
      </c>
      <c r="F691" t="s">
        <v>81</v>
      </c>
      <c r="G691" t="s">
        <v>10</v>
      </c>
      <c r="H691" t="s">
        <v>174</v>
      </c>
      <c r="I691" s="2" t="e">
        <f>FIND("REV",Table_Query_from_m2mdata013[[#This Row],[fdescmemo]])</f>
        <v>#VALUE!</v>
      </c>
      <c r="J691" s="2" t="e">
        <f>FIND("REV",Table_Query_from_m2mdata013[[#This Row],[fdesc]])</f>
        <v>#VALUE!</v>
      </c>
      <c r="K691" s="2" t="e">
        <f>FIND("`REV",Table_Query_from_m2mdata013[[#This Row],[fdescmemo]])</f>
        <v>#VALUE!</v>
      </c>
      <c r="L691" s="2" t="e">
        <f>FIND("`REV",Table_Query_from_m2mdata013[[#This Row],[fdesc]])</f>
        <v>#VALUE!</v>
      </c>
      <c r="M6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1" s="2" t="str">
        <f>IF(Table_Query_from_m2mdata013[[#This Row],[fpartrev]]="NS",Table_Query_from_m2mdata013[[#This Row],[SELECT]],Table_Query_from_m2mdata013[[#This Row],[fpartrev]])</f>
        <v>08</v>
      </c>
      <c r="O691" s="2" t="str">
        <f>CONCATENATE("DMG ",Table_Query_from_m2mdata013[[#This Row],[fpartnoOriginal]])</f>
        <v>DMG SULL-02250164-386-4-PF</v>
      </c>
    </row>
    <row r="692" spans="1:15" x14ac:dyDescent="0.25">
      <c r="A692" t="s">
        <v>940</v>
      </c>
      <c r="B692" t="s">
        <v>81</v>
      </c>
      <c r="C692">
        <v>10</v>
      </c>
      <c r="D692" t="s">
        <v>87</v>
      </c>
      <c r="E692" t="s">
        <v>177</v>
      </c>
      <c r="F692" t="s">
        <v>81</v>
      </c>
      <c r="G692" t="s">
        <v>10</v>
      </c>
      <c r="H692" t="s">
        <v>176</v>
      </c>
      <c r="I692" s="2" t="e">
        <f>FIND("REV",Table_Query_from_m2mdata013[[#This Row],[fdescmemo]])</f>
        <v>#VALUE!</v>
      </c>
      <c r="J692" s="2" t="e">
        <f>FIND("REV",Table_Query_from_m2mdata013[[#This Row],[fdesc]])</f>
        <v>#VALUE!</v>
      </c>
      <c r="K692" s="2" t="e">
        <f>FIND("`REV",Table_Query_from_m2mdata013[[#This Row],[fdescmemo]])</f>
        <v>#VALUE!</v>
      </c>
      <c r="L692" s="2" t="e">
        <f>FIND("`REV",Table_Query_from_m2mdata013[[#This Row],[fdesc]])</f>
        <v>#VALUE!</v>
      </c>
      <c r="M6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2" s="2" t="str">
        <f>IF(Table_Query_from_m2mdata013[[#This Row],[fpartrev]]="NS",Table_Query_from_m2mdata013[[#This Row],[SELECT]],Table_Query_from_m2mdata013[[#This Row],[fpartrev]])</f>
        <v>08</v>
      </c>
      <c r="O692" s="2" t="str">
        <f>CONCATENATE("DMG ",Table_Query_from_m2mdata013[[#This Row],[fpartnoOriginal]])</f>
        <v>DMG SULL-02250164-386-5-PF</v>
      </c>
    </row>
    <row r="693" spans="1:15" x14ac:dyDescent="0.25">
      <c r="A693" t="s">
        <v>1105</v>
      </c>
      <c r="B693" t="s">
        <v>81</v>
      </c>
      <c r="C693">
        <v>10</v>
      </c>
      <c r="D693" t="s">
        <v>87</v>
      </c>
      <c r="E693" t="s">
        <v>144</v>
      </c>
      <c r="F693" t="s">
        <v>81</v>
      </c>
      <c r="G693" t="s">
        <v>10</v>
      </c>
      <c r="H693" t="s">
        <v>143</v>
      </c>
      <c r="I693" s="2" t="e">
        <f>FIND("REV",Table_Query_from_m2mdata013[[#This Row],[fdescmemo]])</f>
        <v>#VALUE!</v>
      </c>
      <c r="J693" s="2" t="e">
        <f>FIND("REV",Table_Query_from_m2mdata013[[#This Row],[fdesc]])</f>
        <v>#VALUE!</v>
      </c>
      <c r="K693" s="2" t="e">
        <f>FIND("`REV",Table_Query_from_m2mdata013[[#This Row],[fdescmemo]])</f>
        <v>#VALUE!</v>
      </c>
      <c r="L693" s="2" t="e">
        <f>FIND("`REV",Table_Query_from_m2mdata013[[#This Row],[fdesc]])</f>
        <v>#VALUE!</v>
      </c>
      <c r="M6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3" s="2" t="str">
        <f>IF(Table_Query_from_m2mdata013[[#This Row],[fpartrev]]="NS",Table_Query_from_m2mdata013[[#This Row],[SELECT]],Table_Query_from_m2mdata013[[#This Row],[fpartrev]])</f>
        <v>08</v>
      </c>
      <c r="O693" s="2" t="str">
        <f>CONCATENATE("DMG ",Table_Query_from_m2mdata013[[#This Row],[fpartnoOriginal]])</f>
        <v>DMG SULL-02250164-386-6-PF</v>
      </c>
    </row>
    <row r="694" spans="1:15" x14ac:dyDescent="0.25">
      <c r="A694" t="s">
        <v>1171</v>
      </c>
      <c r="B694" t="s">
        <v>81</v>
      </c>
      <c r="C694">
        <v>10</v>
      </c>
      <c r="D694" t="s">
        <v>87</v>
      </c>
      <c r="E694" t="s">
        <v>189</v>
      </c>
      <c r="F694" t="s">
        <v>81</v>
      </c>
      <c r="G694" t="s">
        <v>10</v>
      </c>
      <c r="H694" t="s">
        <v>188</v>
      </c>
      <c r="I694" s="2" t="e">
        <f>FIND("REV",Table_Query_from_m2mdata013[[#This Row],[fdescmemo]])</f>
        <v>#VALUE!</v>
      </c>
      <c r="J694" s="2" t="e">
        <f>FIND("REV",Table_Query_from_m2mdata013[[#This Row],[fdesc]])</f>
        <v>#VALUE!</v>
      </c>
      <c r="K694" s="2" t="e">
        <f>FIND("`REV",Table_Query_from_m2mdata013[[#This Row],[fdescmemo]])</f>
        <v>#VALUE!</v>
      </c>
      <c r="L694" s="2" t="e">
        <f>FIND("`REV",Table_Query_from_m2mdata013[[#This Row],[fdesc]])</f>
        <v>#VALUE!</v>
      </c>
      <c r="M6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4" s="2" t="str">
        <f>IF(Table_Query_from_m2mdata013[[#This Row],[fpartrev]]="NS",Table_Query_from_m2mdata013[[#This Row],[SELECT]],Table_Query_from_m2mdata013[[#This Row],[fpartrev]])</f>
        <v>08</v>
      </c>
      <c r="O694" s="2" t="str">
        <f>CONCATENATE("DMG ",Table_Query_from_m2mdata013[[#This Row],[fpartnoOriginal]])</f>
        <v>DMG SULL-02250164-386-7-F</v>
      </c>
    </row>
    <row r="695" spans="1:15" x14ac:dyDescent="0.25">
      <c r="A695" t="s">
        <v>1106</v>
      </c>
      <c r="B695" t="s">
        <v>81</v>
      </c>
      <c r="C695">
        <v>10</v>
      </c>
      <c r="D695" t="s">
        <v>87</v>
      </c>
      <c r="E695" t="s">
        <v>189</v>
      </c>
      <c r="F695" t="s">
        <v>81</v>
      </c>
      <c r="G695" t="s">
        <v>10</v>
      </c>
      <c r="H695" t="s">
        <v>188</v>
      </c>
      <c r="I695" s="2" t="e">
        <f>FIND("REV",Table_Query_from_m2mdata013[[#This Row],[fdescmemo]])</f>
        <v>#VALUE!</v>
      </c>
      <c r="J695" s="2" t="e">
        <f>FIND("REV",Table_Query_from_m2mdata013[[#This Row],[fdesc]])</f>
        <v>#VALUE!</v>
      </c>
      <c r="K695" s="2" t="e">
        <f>FIND("`REV",Table_Query_from_m2mdata013[[#This Row],[fdescmemo]])</f>
        <v>#VALUE!</v>
      </c>
      <c r="L695" s="2" t="e">
        <f>FIND("`REV",Table_Query_from_m2mdata013[[#This Row],[fdesc]])</f>
        <v>#VALUE!</v>
      </c>
      <c r="M6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5" s="2" t="str">
        <f>IF(Table_Query_from_m2mdata013[[#This Row],[fpartrev]]="NS",Table_Query_from_m2mdata013[[#This Row],[SELECT]],Table_Query_from_m2mdata013[[#This Row],[fpartrev]])</f>
        <v>08</v>
      </c>
      <c r="O695" s="2" t="str">
        <f>CONCATENATE("DMG ",Table_Query_from_m2mdata013[[#This Row],[fpartnoOriginal]])</f>
        <v>DMG SULL-02250164-386-7-F</v>
      </c>
    </row>
    <row r="696" spans="1:15" x14ac:dyDescent="0.25">
      <c r="A696" t="s">
        <v>1172</v>
      </c>
      <c r="B696" t="s">
        <v>81</v>
      </c>
      <c r="C696">
        <v>10</v>
      </c>
      <c r="D696" t="s">
        <v>87</v>
      </c>
      <c r="E696" t="s">
        <v>146</v>
      </c>
      <c r="F696" t="s">
        <v>81</v>
      </c>
      <c r="G696" t="s">
        <v>10</v>
      </c>
      <c r="H696" t="s">
        <v>145</v>
      </c>
      <c r="I696" s="2" t="e">
        <f>FIND("REV",Table_Query_from_m2mdata013[[#This Row],[fdescmemo]])</f>
        <v>#VALUE!</v>
      </c>
      <c r="J696" s="2" t="e">
        <f>FIND("REV",Table_Query_from_m2mdata013[[#This Row],[fdesc]])</f>
        <v>#VALUE!</v>
      </c>
      <c r="K696" s="2" t="e">
        <f>FIND("`REV",Table_Query_from_m2mdata013[[#This Row],[fdescmemo]])</f>
        <v>#VALUE!</v>
      </c>
      <c r="L696" s="2" t="e">
        <f>FIND("`REV",Table_Query_from_m2mdata013[[#This Row],[fdesc]])</f>
        <v>#VALUE!</v>
      </c>
      <c r="M6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6" s="2" t="str">
        <f>IF(Table_Query_from_m2mdata013[[#This Row],[fpartrev]]="NS",Table_Query_from_m2mdata013[[#This Row],[SELECT]],Table_Query_from_m2mdata013[[#This Row],[fpartrev]])</f>
        <v>08</v>
      </c>
      <c r="O696" s="2" t="str">
        <f>CONCATENATE("DMG ",Table_Query_from_m2mdata013[[#This Row],[fpartnoOriginal]])</f>
        <v>DMG SULL-02250164-386-8-PF</v>
      </c>
    </row>
    <row r="697" spans="1:15" x14ac:dyDescent="0.25">
      <c r="A697" t="s">
        <v>1107</v>
      </c>
      <c r="B697" t="s">
        <v>41</v>
      </c>
      <c r="C697">
        <v>30</v>
      </c>
      <c r="D697" t="s">
        <v>87</v>
      </c>
      <c r="E697" t="s">
        <v>157</v>
      </c>
      <c r="F697" t="s">
        <v>41</v>
      </c>
      <c r="G697" t="s">
        <v>10</v>
      </c>
      <c r="H697" t="s">
        <v>156</v>
      </c>
      <c r="I697" s="2" t="e">
        <f>FIND("REV",Table_Query_from_m2mdata013[[#This Row],[fdescmemo]])</f>
        <v>#VALUE!</v>
      </c>
      <c r="J697" s="2" t="e">
        <f>FIND("REV",Table_Query_from_m2mdata013[[#This Row],[fdesc]])</f>
        <v>#VALUE!</v>
      </c>
      <c r="K697" s="2" t="e">
        <f>FIND("`REV",Table_Query_from_m2mdata013[[#This Row],[fdescmemo]])</f>
        <v>#VALUE!</v>
      </c>
      <c r="L697" s="2" t="e">
        <f>FIND("`REV",Table_Query_from_m2mdata013[[#This Row],[fdesc]])</f>
        <v>#VALUE!</v>
      </c>
      <c r="M6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7" s="2" t="str">
        <f>IF(Table_Query_from_m2mdata013[[#This Row],[fpartrev]]="NS",Table_Query_from_m2mdata013[[#This Row],[SELECT]],Table_Query_from_m2mdata013[[#This Row],[fpartrev]])</f>
        <v>04</v>
      </c>
      <c r="O697" s="2" t="str">
        <f>CONCATENATE("DMG ",Table_Query_from_m2mdata013[[#This Row],[fpartnoOriginal]])</f>
        <v>DMG SULL-02250164-550-1-UNF</v>
      </c>
    </row>
    <row r="698" spans="1:15" x14ac:dyDescent="0.25">
      <c r="A698" t="s">
        <v>1108</v>
      </c>
      <c r="B698" t="s">
        <v>41</v>
      </c>
      <c r="C698">
        <v>20</v>
      </c>
      <c r="D698" t="s">
        <v>87</v>
      </c>
      <c r="E698" t="s">
        <v>157</v>
      </c>
      <c r="F698" t="s">
        <v>41</v>
      </c>
      <c r="G698" t="s">
        <v>10</v>
      </c>
      <c r="H698" t="s">
        <v>156</v>
      </c>
      <c r="I698" s="2" t="e">
        <f>FIND("REV",Table_Query_from_m2mdata013[[#This Row],[fdescmemo]])</f>
        <v>#VALUE!</v>
      </c>
      <c r="J698" s="2" t="e">
        <f>FIND("REV",Table_Query_from_m2mdata013[[#This Row],[fdesc]])</f>
        <v>#VALUE!</v>
      </c>
      <c r="K698" s="2" t="e">
        <f>FIND("`REV",Table_Query_from_m2mdata013[[#This Row],[fdescmemo]])</f>
        <v>#VALUE!</v>
      </c>
      <c r="L698" s="2" t="e">
        <f>FIND("`REV",Table_Query_from_m2mdata013[[#This Row],[fdesc]])</f>
        <v>#VALUE!</v>
      </c>
      <c r="M6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8" s="2" t="str">
        <f>IF(Table_Query_from_m2mdata013[[#This Row],[fpartrev]]="NS",Table_Query_from_m2mdata013[[#This Row],[SELECT]],Table_Query_from_m2mdata013[[#This Row],[fpartrev]])</f>
        <v>04</v>
      </c>
      <c r="O698" s="2" t="str">
        <f>CONCATENATE("DMG ",Table_Query_from_m2mdata013[[#This Row],[fpartnoOriginal]])</f>
        <v>DMG SULL-02250164-550-1-UNF</v>
      </c>
    </row>
    <row r="699" spans="1:15" x14ac:dyDescent="0.25">
      <c r="A699" t="s">
        <v>1680</v>
      </c>
      <c r="B699" t="s">
        <v>41</v>
      </c>
      <c r="C699">
        <v>30</v>
      </c>
      <c r="D699" t="s">
        <v>87</v>
      </c>
      <c r="E699" t="s">
        <v>163</v>
      </c>
      <c r="F699" t="s">
        <v>41</v>
      </c>
      <c r="G699" t="s">
        <v>10</v>
      </c>
      <c r="H699" t="s">
        <v>162</v>
      </c>
      <c r="I699" s="2" t="e">
        <f>FIND("REV",Table_Query_from_m2mdata013[[#This Row],[fdescmemo]])</f>
        <v>#VALUE!</v>
      </c>
      <c r="J699" s="2" t="e">
        <f>FIND("REV",Table_Query_from_m2mdata013[[#This Row],[fdesc]])</f>
        <v>#VALUE!</v>
      </c>
      <c r="K699" s="2" t="e">
        <f>FIND("`REV",Table_Query_from_m2mdata013[[#This Row],[fdescmemo]])</f>
        <v>#VALUE!</v>
      </c>
      <c r="L699" s="2" t="e">
        <f>FIND("`REV",Table_Query_from_m2mdata013[[#This Row],[fdesc]])</f>
        <v>#VALUE!</v>
      </c>
      <c r="M6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699" s="2" t="str">
        <f>IF(Table_Query_from_m2mdata013[[#This Row],[fpartrev]]="NS",Table_Query_from_m2mdata013[[#This Row],[SELECT]],Table_Query_from_m2mdata013[[#This Row],[fpartrev]])</f>
        <v>04</v>
      </c>
      <c r="O699" s="2" t="str">
        <f>CONCATENATE("DMG ",Table_Query_from_m2mdata013[[#This Row],[fpartnoOriginal]])</f>
        <v>DMG SULL-02250164-550-4-PF</v>
      </c>
    </row>
    <row r="700" spans="1:15" x14ac:dyDescent="0.25">
      <c r="A700" t="s">
        <v>1109</v>
      </c>
      <c r="B700" t="s">
        <v>46</v>
      </c>
      <c r="C700">
        <v>30</v>
      </c>
      <c r="D700" t="s">
        <v>87</v>
      </c>
      <c r="E700" t="s">
        <v>471</v>
      </c>
      <c r="F700" t="s">
        <v>46</v>
      </c>
      <c r="G700" t="s">
        <v>10</v>
      </c>
      <c r="H700" t="s">
        <v>470</v>
      </c>
      <c r="I700" s="2" t="e">
        <f>FIND("REV",Table_Query_from_m2mdata013[[#This Row],[fdescmemo]])</f>
        <v>#VALUE!</v>
      </c>
      <c r="J700" s="2" t="e">
        <f>FIND("REV",Table_Query_from_m2mdata013[[#This Row],[fdesc]])</f>
        <v>#VALUE!</v>
      </c>
      <c r="K700" s="2" t="e">
        <f>FIND("`REV",Table_Query_from_m2mdata013[[#This Row],[fdescmemo]])</f>
        <v>#VALUE!</v>
      </c>
      <c r="L700" s="2" t="e">
        <f>FIND("`REV",Table_Query_from_m2mdata013[[#This Row],[fdesc]])</f>
        <v>#VALUE!</v>
      </c>
      <c r="M7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0" s="2" t="str">
        <f>IF(Table_Query_from_m2mdata013[[#This Row],[fpartrev]]="NS",Table_Query_from_m2mdata013[[#This Row],[SELECT]],Table_Query_from_m2mdata013[[#This Row],[fpartrev]])</f>
        <v>05</v>
      </c>
      <c r="O700" s="2" t="str">
        <f>CONCATENATE("DMG ",Table_Query_from_m2mdata013[[#This Row],[fpartnoOriginal]])</f>
        <v>DMG SULL-02250164-694-UNF</v>
      </c>
    </row>
    <row r="701" spans="1:15" x14ac:dyDescent="0.25">
      <c r="A701" t="s">
        <v>1110</v>
      </c>
      <c r="B701" t="s">
        <v>44</v>
      </c>
      <c r="C701">
        <v>30</v>
      </c>
      <c r="D701" t="s">
        <v>87</v>
      </c>
      <c r="E701" t="s">
        <v>237</v>
      </c>
      <c r="F701" t="s">
        <v>44</v>
      </c>
      <c r="G701" t="s">
        <v>10</v>
      </c>
      <c r="H701" t="s">
        <v>236</v>
      </c>
      <c r="I701" s="2" t="e">
        <f>FIND("REV",Table_Query_from_m2mdata013[[#This Row],[fdescmemo]])</f>
        <v>#VALUE!</v>
      </c>
      <c r="J701" s="2" t="e">
        <f>FIND("REV",Table_Query_from_m2mdata013[[#This Row],[fdesc]])</f>
        <v>#VALUE!</v>
      </c>
      <c r="K701" s="2" t="e">
        <f>FIND("`REV",Table_Query_from_m2mdata013[[#This Row],[fdescmemo]])</f>
        <v>#VALUE!</v>
      </c>
      <c r="L701" s="2" t="e">
        <f>FIND("`REV",Table_Query_from_m2mdata013[[#This Row],[fdesc]])</f>
        <v>#VALUE!</v>
      </c>
      <c r="M7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1" s="2" t="str">
        <f>IF(Table_Query_from_m2mdata013[[#This Row],[fpartrev]]="NS",Table_Query_from_m2mdata013[[#This Row],[SELECT]],Table_Query_from_m2mdata013[[#This Row],[fpartrev]])</f>
        <v>06</v>
      </c>
      <c r="O701" s="2" t="str">
        <f>CONCATENATE("DMG ",Table_Query_from_m2mdata013[[#This Row],[fpartnoOriginal]])</f>
        <v>DMG SULL-02250164-697-UNF</v>
      </c>
    </row>
    <row r="702" spans="1:15" x14ac:dyDescent="0.25">
      <c r="A702" t="s">
        <v>1394</v>
      </c>
      <c r="B702" t="s">
        <v>11</v>
      </c>
      <c r="C702">
        <v>30</v>
      </c>
      <c r="D702" t="s">
        <v>87</v>
      </c>
      <c r="E702" t="s">
        <v>251</v>
      </c>
      <c r="F702" t="s">
        <v>11</v>
      </c>
      <c r="G702" t="s">
        <v>10</v>
      </c>
      <c r="H702" t="s">
        <v>250</v>
      </c>
      <c r="I702" s="2" t="e">
        <f>FIND("REV",Table_Query_from_m2mdata013[[#This Row],[fdescmemo]])</f>
        <v>#VALUE!</v>
      </c>
      <c r="J702" s="2" t="e">
        <f>FIND("REV",Table_Query_from_m2mdata013[[#This Row],[fdesc]])</f>
        <v>#VALUE!</v>
      </c>
      <c r="K702" s="2" t="e">
        <f>FIND("`REV",Table_Query_from_m2mdata013[[#This Row],[fdescmemo]])</f>
        <v>#VALUE!</v>
      </c>
      <c r="L702" s="2" t="e">
        <f>FIND("`REV",Table_Query_from_m2mdata013[[#This Row],[fdesc]])</f>
        <v>#VALUE!</v>
      </c>
      <c r="M7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2" s="2" t="str">
        <f>IF(Table_Query_from_m2mdata013[[#This Row],[fpartrev]]="NS",Table_Query_from_m2mdata013[[#This Row],[SELECT]],Table_Query_from_m2mdata013[[#This Row],[fpartrev]])</f>
        <v>00</v>
      </c>
      <c r="O702" s="2" t="str">
        <f>CONCATENATE("DMG ",Table_Query_from_m2mdata013[[#This Row],[fpartnoOriginal]])</f>
        <v>DMG SULL-02250164-700-UNF</v>
      </c>
    </row>
    <row r="703" spans="1:15" x14ac:dyDescent="0.25">
      <c r="A703" t="s">
        <v>1299</v>
      </c>
      <c r="B703" t="s">
        <v>41</v>
      </c>
      <c r="C703">
        <v>28</v>
      </c>
      <c r="D703" t="s">
        <v>87</v>
      </c>
      <c r="E703" t="s">
        <v>474</v>
      </c>
      <c r="F703" t="s">
        <v>41</v>
      </c>
      <c r="G703" t="s">
        <v>10</v>
      </c>
      <c r="H703" t="s">
        <v>473</v>
      </c>
      <c r="I703" s="2" t="e">
        <f>FIND("REV",Table_Query_from_m2mdata013[[#This Row],[fdescmemo]])</f>
        <v>#VALUE!</v>
      </c>
      <c r="J703" s="2" t="e">
        <f>FIND("REV",Table_Query_from_m2mdata013[[#This Row],[fdesc]])</f>
        <v>#VALUE!</v>
      </c>
      <c r="K703" s="2" t="e">
        <f>FIND("`REV",Table_Query_from_m2mdata013[[#This Row],[fdescmemo]])</f>
        <v>#VALUE!</v>
      </c>
      <c r="L703" s="2" t="e">
        <f>FIND("`REV",Table_Query_from_m2mdata013[[#This Row],[fdesc]])</f>
        <v>#VALUE!</v>
      </c>
      <c r="M7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3" s="2" t="str">
        <f>IF(Table_Query_from_m2mdata013[[#This Row],[fpartrev]]="NS",Table_Query_from_m2mdata013[[#This Row],[SELECT]],Table_Query_from_m2mdata013[[#This Row],[fpartrev]])</f>
        <v>04</v>
      </c>
      <c r="O703" s="2" t="str">
        <f>CONCATENATE("DMG ",Table_Query_from_m2mdata013[[#This Row],[fpartnoOriginal]])</f>
        <v>DMG SULL-02250164-703-UNF</v>
      </c>
    </row>
    <row r="704" spans="1:15" x14ac:dyDescent="0.25">
      <c r="A704" t="s">
        <v>1173</v>
      </c>
      <c r="B704" t="s">
        <v>498</v>
      </c>
      <c r="C704">
        <v>33</v>
      </c>
      <c r="D704" t="s">
        <v>87</v>
      </c>
      <c r="E704" t="s">
        <v>499</v>
      </c>
      <c r="F704" t="s">
        <v>498</v>
      </c>
      <c r="G704" t="s">
        <v>10</v>
      </c>
      <c r="H704" t="s">
        <v>497</v>
      </c>
      <c r="I704" s="2" t="e">
        <f>FIND("REV",Table_Query_from_m2mdata013[[#This Row],[fdescmemo]])</f>
        <v>#VALUE!</v>
      </c>
      <c r="J704" s="2" t="e">
        <f>FIND("REV",Table_Query_from_m2mdata013[[#This Row],[fdesc]])</f>
        <v>#VALUE!</v>
      </c>
      <c r="K704" s="2" t="e">
        <f>FIND("`REV",Table_Query_from_m2mdata013[[#This Row],[fdescmemo]])</f>
        <v>#VALUE!</v>
      </c>
      <c r="L704" s="2" t="e">
        <f>FIND("`REV",Table_Query_from_m2mdata013[[#This Row],[fdesc]])</f>
        <v>#VALUE!</v>
      </c>
      <c r="M7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4" s="2" t="str">
        <f>IF(Table_Query_from_m2mdata013[[#This Row],[fpartrev]]="NS",Table_Query_from_m2mdata013[[#This Row],[SELECT]],Table_Query_from_m2mdata013[[#This Row],[fpartrev]])</f>
        <v>10A</v>
      </c>
      <c r="O704" s="2" t="str">
        <f>CONCATENATE("DMG ",Table_Query_from_m2mdata013[[#This Row],[fpartnoOriginal]])</f>
        <v>DMG SULL-02250164-806-UNF</v>
      </c>
    </row>
    <row r="705" spans="1:15" x14ac:dyDescent="0.25">
      <c r="A705" t="s">
        <v>1174</v>
      </c>
      <c r="B705" t="s">
        <v>46</v>
      </c>
      <c r="C705">
        <v>3</v>
      </c>
      <c r="D705" t="s">
        <v>87</v>
      </c>
      <c r="E705" t="s">
        <v>507</v>
      </c>
      <c r="F705" t="s">
        <v>46</v>
      </c>
      <c r="G705" t="s">
        <v>10</v>
      </c>
      <c r="H705" t="s">
        <v>506</v>
      </c>
      <c r="I705" s="2" t="e">
        <f>FIND("REV",Table_Query_from_m2mdata013[[#This Row],[fdescmemo]])</f>
        <v>#VALUE!</v>
      </c>
      <c r="J705" s="2" t="e">
        <f>FIND("REV",Table_Query_from_m2mdata013[[#This Row],[fdesc]])</f>
        <v>#VALUE!</v>
      </c>
      <c r="K705" s="2" t="e">
        <f>FIND("`REV",Table_Query_from_m2mdata013[[#This Row],[fdescmemo]])</f>
        <v>#VALUE!</v>
      </c>
      <c r="L705" s="2" t="e">
        <f>FIND("`REV",Table_Query_from_m2mdata013[[#This Row],[fdesc]])</f>
        <v>#VALUE!</v>
      </c>
      <c r="M7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5" s="2" t="str">
        <f>IF(Table_Query_from_m2mdata013[[#This Row],[fpartrev]]="NS",Table_Query_from_m2mdata013[[#This Row],[SELECT]],Table_Query_from_m2mdata013[[#This Row],[fpartrev]])</f>
        <v>05</v>
      </c>
      <c r="O705" s="2" t="str">
        <f>CONCATENATE("DMG ",Table_Query_from_m2mdata013[[#This Row],[fpartnoOriginal]])</f>
        <v>DMG SULL-02250164-816-UNF</v>
      </c>
    </row>
    <row r="706" spans="1:15" x14ac:dyDescent="0.25">
      <c r="A706" t="s">
        <v>1175</v>
      </c>
      <c r="B706" t="s">
        <v>44</v>
      </c>
      <c r="C706">
        <v>20</v>
      </c>
      <c r="D706" t="s">
        <v>87</v>
      </c>
      <c r="E706" t="s">
        <v>477</v>
      </c>
      <c r="F706" t="s">
        <v>44</v>
      </c>
      <c r="G706" t="s">
        <v>10</v>
      </c>
      <c r="H706" t="s">
        <v>476</v>
      </c>
      <c r="I706" s="2" t="e">
        <f>FIND("REV",Table_Query_from_m2mdata013[[#This Row],[fdescmemo]])</f>
        <v>#VALUE!</v>
      </c>
      <c r="J706" s="2" t="e">
        <f>FIND("REV",Table_Query_from_m2mdata013[[#This Row],[fdesc]])</f>
        <v>#VALUE!</v>
      </c>
      <c r="K706" s="2" t="e">
        <f>FIND("`REV",Table_Query_from_m2mdata013[[#This Row],[fdescmemo]])</f>
        <v>#VALUE!</v>
      </c>
      <c r="L706" s="2" t="e">
        <f>FIND("`REV",Table_Query_from_m2mdata013[[#This Row],[fdesc]])</f>
        <v>#VALUE!</v>
      </c>
      <c r="M7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6" s="2" t="str">
        <f>IF(Table_Query_from_m2mdata013[[#This Row],[fpartrev]]="NS",Table_Query_from_m2mdata013[[#This Row],[SELECT]],Table_Query_from_m2mdata013[[#This Row],[fpartrev]])</f>
        <v>06</v>
      </c>
      <c r="O706" s="2" t="str">
        <f>CONCATENATE("DMG ",Table_Query_from_m2mdata013[[#This Row],[fpartnoOriginal]])</f>
        <v>DMG SULL-02250164-834-UNF</v>
      </c>
    </row>
    <row r="707" spans="1:15" x14ac:dyDescent="0.25">
      <c r="A707" t="s">
        <v>1111</v>
      </c>
      <c r="B707" t="s">
        <v>44</v>
      </c>
      <c r="C707">
        <v>10</v>
      </c>
      <c r="D707" t="s">
        <v>87</v>
      </c>
      <c r="E707" t="s">
        <v>477</v>
      </c>
      <c r="F707" t="s">
        <v>44</v>
      </c>
      <c r="G707" t="s">
        <v>10</v>
      </c>
      <c r="H707" t="s">
        <v>476</v>
      </c>
      <c r="I707" s="2" t="e">
        <f>FIND("REV",Table_Query_from_m2mdata013[[#This Row],[fdescmemo]])</f>
        <v>#VALUE!</v>
      </c>
      <c r="J707" s="2" t="e">
        <f>FIND("REV",Table_Query_from_m2mdata013[[#This Row],[fdesc]])</f>
        <v>#VALUE!</v>
      </c>
      <c r="K707" s="2" t="e">
        <f>FIND("`REV",Table_Query_from_m2mdata013[[#This Row],[fdescmemo]])</f>
        <v>#VALUE!</v>
      </c>
      <c r="L707" s="2" t="e">
        <f>FIND("`REV",Table_Query_from_m2mdata013[[#This Row],[fdesc]])</f>
        <v>#VALUE!</v>
      </c>
      <c r="M7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7" s="2" t="str">
        <f>IF(Table_Query_from_m2mdata013[[#This Row],[fpartrev]]="NS",Table_Query_from_m2mdata013[[#This Row],[SELECT]],Table_Query_from_m2mdata013[[#This Row],[fpartrev]])</f>
        <v>06</v>
      </c>
      <c r="O707" s="2" t="str">
        <f>CONCATENATE("DMG ",Table_Query_from_m2mdata013[[#This Row],[fpartnoOriginal]])</f>
        <v>DMG SULL-02250164-834-UNF</v>
      </c>
    </row>
    <row r="708" spans="1:15" x14ac:dyDescent="0.25">
      <c r="A708" t="s">
        <v>1395</v>
      </c>
      <c r="B708" t="s">
        <v>45</v>
      </c>
      <c r="C708">
        <v>30</v>
      </c>
      <c r="D708" t="s">
        <v>87</v>
      </c>
      <c r="E708" t="s">
        <v>151</v>
      </c>
      <c r="F708" t="s">
        <v>45</v>
      </c>
      <c r="G708" t="s">
        <v>10</v>
      </c>
      <c r="H708" t="s">
        <v>150</v>
      </c>
      <c r="I708" s="2" t="e">
        <f>FIND("REV",Table_Query_from_m2mdata013[[#This Row],[fdescmemo]])</f>
        <v>#VALUE!</v>
      </c>
      <c r="J708" s="2" t="e">
        <f>FIND("REV",Table_Query_from_m2mdata013[[#This Row],[fdesc]])</f>
        <v>#VALUE!</v>
      </c>
      <c r="K708" s="2" t="e">
        <f>FIND("`REV",Table_Query_from_m2mdata013[[#This Row],[fdescmemo]])</f>
        <v>#VALUE!</v>
      </c>
      <c r="L708" s="2" t="e">
        <f>FIND("`REV",Table_Query_from_m2mdata013[[#This Row],[fdesc]])</f>
        <v>#VALUE!</v>
      </c>
      <c r="M7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8" s="2" t="str">
        <f>IF(Table_Query_from_m2mdata013[[#This Row],[fpartrev]]="NS",Table_Query_from_m2mdata013[[#This Row],[SELECT]],Table_Query_from_m2mdata013[[#This Row],[fpartrev]])</f>
        <v>03</v>
      </c>
      <c r="O708" s="2" t="str">
        <f>CONCATENATE("DMG ",Table_Query_from_m2mdata013[[#This Row],[fpartnoOriginal]])</f>
        <v>DMG SULL-02250164-858-UNF</v>
      </c>
    </row>
    <row r="709" spans="1:15" x14ac:dyDescent="0.25">
      <c r="A709" t="s">
        <v>1176</v>
      </c>
      <c r="B709" t="s">
        <v>84</v>
      </c>
      <c r="C709">
        <v>20</v>
      </c>
      <c r="D709" t="s">
        <v>87</v>
      </c>
      <c r="E709" t="s">
        <v>149</v>
      </c>
      <c r="F709" t="s">
        <v>84</v>
      </c>
      <c r="G709" t="s">
        <v>10</v>
      </c>
      <c r="H709" t="s">
        <v>148</v>
      </c>
      <c r="I709" s="2" t="e">
        <f>FIND("REV",Table_Query_from_m2mdata013[[#This Row],[fdescmemo]])</f>
        <v>#VALUE!</v>
      </c>
      <c r="J709" s="2" t="e">
        <f>FIND("REV",Table_Query_from_m2mdata013[[#This Row],[fdesc]])</f>
        <v>#VALUE!</v>
      </c>
      <c r="K709" s="2" t="e">
        <f>FIND("`REV",Table_Query_from_m2mdata013[[#This Row],[fdescmemo]])</f>
        <v>#VALUE!</v>
      </c>
      <c r="L709" s="2" t="e">
        <f>FIND("`REV",Table_Query_from_m2mdata013[[#This Row],[fdesc]])</f>
        <v>#VALUE!</v>
      </c>
      <c r="M7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09" s="2" t="str">
        <f>IF(Table_Query_from_m2mdata013[[#This Row],[fpartrev]]="NS",Table_Query_from_m2mdata013[[#This Row],[SELECT]],Table_Query_from_m2mdata013[[#This Row],[fpartrev]])</f>
        <v>09</v>
      </c>
      <c r="O709" s="2" t="str">
        <f>CONCATENATE("DMG ",Table_Query_from_m2mdata013[[#This Row],[fpartnoOriginal]])</f>
        <v>DMG SULL-02250164-863-UNF</v>
      </c>
    </row>
    <row r="710" spans="1:15" x14ac:dyDescent="0.25">
      <c r="A710" t="s">
        <v>1681</v>
      </c>
      <c r="B710" t="s">
        <v>41</v>
      </c>
      <c r="C710">
        <v>30</v>
      </c>
      <c r="D710" t="s">
        <v>87</v>
      </c>
      <c r="E710" t="s">
        <v>505</v>
      </c>
      <c r="F710" t="s">
        <v>41</v>
      </c>
      <c r="G710" t="s">
        <v>10</v>
      </c>
      <c r="H710" t="s">
        <v>504</v>
      </c>
      <c r="I710" s="2" t="e">
        <f>FIND("REV",Table_Query_from_m2mdata013[[#This Row],[fdescmemo]])</f>
        <v>#VALUE!</v>
      </c>
      <c r="J710" s="2" t="e">
        <f>FIND("REV",Table_Query_from_m2mdata013[[#This Row],[fdesc]])</f>
        <v>#VALUE!</v>
      </c>
      <c r="K710" s="2" t="e">
        <f>FIND("`REV",Table_Query_from_m2mdata013[[#This Row],[fdescmemo]])</f>
        <v>#VALUE!</v>
      </c>
      <c r="L710" s="2" t="e">
        <f>FIND("`REV",Table_Query_from_m2mdata013[[#This Row],[fdesc]])</f>
        <v>#VALUE!</v>
      </c>
      <c r="M7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0" s="2" t="str">
        <f>IF(Table_Query_from_m2mdata013[[#This Row],[fpartrev]]="NS",Table_Query_from_m2mdata013[[#This Row],[SELECT]],Table_Query_from_m2mdata013[[#This Row],[fpartrev]])</f>
        <v>04</v>
      </c>
      <c r="O710" s="2" t="str">
        <f>CONCATENATE("DMG ",Table_Query_from_m2mdata013[[#This Row],[fpartnoOriginal]])</f>
        <v>DMG SULL-02250164-881-UNF</v>
      </c>
    </row>
    <row r="711" spans="1:15" x14ac:dyDescent="0.25">
      <c r="A711" t="s">
        <v>941</v>
      </c>
      <c r="B711" t="s">
        <v>44</v>
      </c>
      <c r="C711">
        <v>20</v>
      </c>
      <c r="D711" t="s">
        <v>87</v>
      </c>
      <c r="E711" t="s">
        <v>239</v>
      </c>
      <c r="F711" t="s">
        <v>44</v>
      </c>
      <c r="G711" t="s">
        <v>10</v>
      </c>
      <c r="H711" t="s">
        <v>238</v>
      </c>
      <c r="I711" s="2" t="e">
        <f>FIND("REV",Table_Query_from_m2mdata013[[#This Row],[fdescmemo]])</f>
        <v>#VALUE!</v>
      </c>
      <c r="J711" s="2" t="e">
        <f>FIND("REV",Table_Query_from_m2mdata013[[#This Row],[fdesc]])</f>
        <v>#VALUE!</v>
      </c>
      <c r="K711" s="2" t="e">
        <f>FIND("`REV",Table_Query_from_m2mdata013[[#This Row],[fdescmemo]])</f>
        <v>#VALUE!</v>
      </c>
      <c r="L711" s="2" t="e">
        <f>FIND("`REV",Table_Query_from_m2mdata013[[#This Row],[fdesc]])</f>
        <v>#VALUE!</v>
      </c>
      <c r="M7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1" s="2" t="str">
        <f>IF(Table_Query_from_m2mdata013[[#This Row],[fpartrev]]="NS",Table_Query_from_m2mdata013[[#This Row],[SELECT]],Table_Query_from_m2mdata013[[#This Row],[fpartrev]])</f>
        <v>06</v>
      </c>
      <c r="O711" s="2" t="str">
        <f>CONCATENATE("DMG ",Table_Query_from_m2mdata013[[#This Row],[fpartnoOriginal]])</f>
        <v>DMG SULL-02250167-515-UNF</v>
      </c>
    </row>
    <row r="712" spans="1:15" x14ac:dyDescent="0.25">
      <c r="A712" t="s">
        <v>1112</v>
      </c>
      <c r="B712" t="s">
        <v>44</v>
      </c>
      <c r="C712">
        <v>20</v>
      </c>
      <c r="D712" t="s">
        <v>87</v>
      </c>
      <c r="E712" t="s">
        <v>239</v>
      </c>
      <c r="F712" t="s">
        <v>44</v>
      </c>
      <c r="G712" t="s">
        <v>10</v>
      </c>
      <c r="H712" t="s">
        <v>238</v>
      </c>
      <c r="I712" s="2" t="e">
        <f>FIND("REV",Table_Query_from_m2mdata013[[#This Row],[fdescmemo]])</f>
        <v>#VALUE!</v>
      </c>
      <c r="J712" s="2" t="e">
        <f>FIND("REV",Table_Query_from_m2mdata013[[#This Row],[fdesc]])</f>
        <v>#VALUE!</v>
      </c>
      <c r="K712" s="2" t="e">
        <f>FIND("`REV",Table_Query_from_m2mdata013[[#This Row],[fdescmemo]])</f>
        <v>#VALUE!</v>
      </c>
      <c r="L712" s="2" t="e">
        <f>FIND("`REV",Table_Query_from_m2mdata013[[#This Row],[fdesc]])</f>
        <v>#VALUE!</v>
      </c>
      <c r="M7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2" s="2" t="str">
        <f>IF(Table_Query_from_m2mdata013[[#This Row],[fpartrev]]="NS",Table_Query_from_m2mdata013[[#This Row],[SELECT]],Table_Query_from_m2mdata013[[#This Row],[fpartrev]])</f>
        <v>06</v>
      </c>
      <c r="O712" s="2" t="str">
        <f>CONCATENATE("DMG ",Table_Query_from_m2mdata013[[#This Row],[fpartnoOriginal]])</f>
        <v>DMG SULL-02250167-515-UNF</v>
      </c>
    </row>
    <row r="713" spans="1:15" x14ac:dyDescent="0.25">
      <c r="A713" t="s">
        <v>1568</v>
      </c>
      <c r="B713" t="s">
        <v>43</v>
      </c>
      <c r="C713">
        <v>60</v>
      </c>
      <c r="D713" t="s">
        <v>87</v>
      </c>
      <c r="E713" t="s">
        <v>202</v>
      </c>
      <c r="F713" t="s">
        <v>43</v>
      </c>
      <c r="G713" t="s">
        <v>203</v>
      </c>
      <c r="H713" t="s">
        <v>201</v>
      </c>
      <c r="I713" s="2" t="e">
        <f>FIND("REV",Table_Query_from_m2mdata013[[#This Row],[fdescmemo]])</f>
        <v>#VALUE!</v>
      </c>
      <c r="J713" s="2" t="e">
        <f>FIND("REV",Table_Query_from_m2mdata013[[#This Row],[fdesc]])</f>
        <v>#VALUE!</v>
      </c>
      <c r="K713" s="2" t="e">
        <f>FIND("`REV",Table_Query_from_m2mdata013[[#This Row],[fdescmemo]])</f>
        <v>#VALUE!</v>
      </c>
      <c r="L713" s="2" t="e">
        <f>FIND("`REV",Table_Query_from_m2mdata013[[#This Row],[fdesc]])</f>
        <v>#VALUE!</v>
      </c>
      <c r="M7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3" s="2" t="str">
        <f>IF(Table_Query_from_m2mdata013[[#This Row],[fpartrev]]="NS",Table_Query_from_m2mdata013[[#This Row],[SELECT]],Table_Query_from_m2mdata013[[#This Row],[fpartrev]])</f>
        <v>02</v>
      </c>
      <c r="O713" s="2" t="str">
        <f>CONCATENATE("DMG ",Table_Query_from_m2mdata013[[#This Row],[fpartnoOriginal]])</f>
        <v>DMG SULL-02250172-479</v>
      </c>
    </row>
    <row r="714" spans="1:15" x14ac:dyDescent="0.25">
      <c r="A714" t="s">
        <v>1396</v>
      </c>
      <c r="B714" t="s">
        <v>45</v>
      </c>
      <c r="C714">
        <v>30</v>
      </c>
      <c r="D714" t="s">
        <v>87</v>
      </c>
      <c r="E714" t="s">
        <v>627</v>
      </c>
      <c r="F714" t="s">
        <v>45</v>
      </c>
      <c r="G714" t="s">
        <v>10</v>
      </c>
      <c r="H714" t="s">
        <v>626</v>
      </c>
      <c r="I714" s="2" t="e">
        <f>FIND("REV",Table_Query_from_m2mdata013[[#This Row],[fdescmemo]])</f>
        <v>#VALUE!</v>
      </c>
      <c r="J714" s="2" t="e">
        <f>FIND("REV",Table_Query_from_m2mdata013[[#This Row],[fdesc]])</f>
        <v>#VALUE!</v>
      </c>
      <c r="K714" s="2" t="e">
        <f>FIND("`REV",Table_Query_from_m2mdata013[[#This Row],[fdescmemo]])</f>
        <v>#VALUE!</v>
      </c>
      <c r="L714" s="2" t="e">
        <f>FIND("`REV",Table_Query_from_m2mdata013[[#This Row],[fdesc]])</f>
        <v>#VALUE!</v>
      </c>
      <c r="M7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4" s="2" t="str">
        <f>IF(Table_Query_from_m2mdata013[[#This Row],[fpartrev]]="NS",Table_Query_from_m2mdata013[[#This Row],[SELECT]],Table_Query_from_m2mdata013[[#This Row],[fpartrev]])</f>
        <v>03</v>
      </c>
      <c r="O714" s="2" t="str">
        <f>CONCATENATE("DMG ",Table_Query_from_m2mdata013[[#This Row],[fpartnoOriginal]])</f>
        <v>DMG SULL-02250199-653-1</v>
      </c>
    </row>
    <row r="715" spans="1:15" x14ac:dyDescent="0.25">
      <c r="A715" t="s">
        <v>1397</v>
      </c>
      <c r="B715" t="s">
        <v>45</v>
      </c>
      <c r="C715">
        <v>30</v>
      </c>
      <c r="D715" t="s">
        <v>87</v>
      </c>
      <c r="E715" t="s">
        <v>613</v>
      </c>
      <c r="F715" t="s">
        <v>45</v>
      </c>
      <c r="G715" t="s">
        <v>10</v>
      </c>
      <c r="H715" t="s">
        <v>612</v>
      </c>
      <c r="I715" s="2" t="e">
        <f>FIND("REV",Table_Query_from_m2mdata013[[#This Row],[fdescmemo]])</f>
        <v>#VALUE!</v>
      </c>
      <c r="J715" s="2" t="e">
        <f>FIND("REV",Table_Query_from_m2mdata013[[#This Row],[fdesc]])</f>
        <v>#VALUE!</v>
      </c>
      <c r="K715" s="2" t="e">
        <f>FIND("`REV",Table_Query_from_m2mdata013[[#This Row],[fdescmemo]])</f>
        <v>#VALUE!</v>
      </c>
      <c r="L715" s="2" t="e">
        <f>FIND("`REV",Table_Query_from_m2mdata013[[#This Row],[fdesc]])</f>
        <v>#VALUE!</v>
      </c>
      <c r="M7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5" s="2" t="str">
        <f>IF(Table_Query_from_m2mdata013[[#This Row],[fpartrev]]="NS",Table_Query_from_m2mdata013[[#This Row],[SELECT]],Table_Query_from_m2mdata013[[#This Row],[fpartrev]])</f>
        <v>03</v>
      </c>
      <c r="O715" s="2" t="str">
        <f>CONCATENATE("DMG ",Table_Query_from_m2mdata013[[#This Row],[fpartnoOriginal]])</f>
        <v>DMG SULL-02250199-653-2</v>
      </c>
    </row>
    <row r="716" spans="1:15" x14ac:dyDescent="0.25">
      <c r="A716" t="s">
        <v>1569</v>
      </c>
      <c r="B716" t="s">
        <v>45</v>
      </c>
      <c r="C716">
        <v>60</v>
      </c>
      <c r="D716" t="s">
        <v>87</v>
      </c>
      <c r="E716" t="s">
        <v>592</v>
      </c>
      <c r="F716" t="s">
        <v>45</v>
      </c>
      <c r="G716" t="s">
        <v>10</v>
      </c>
      <c r="H716" t="s">
        <v>591</v>
      </c>
      <c r="I716" s="2" t="e">
        <f>FIND("REV",Table_Query_from_m2mdata013[[#This Row],[fdescmemo]])</f>
        <v>#VALUE!</v>
      </c>
      <c r="J716" s="2" t="e">
        <f>FIND("REV",Table_Query_from_m2mdata013[[#This Row],[fdesc]])</f>
        <v>#VALUE!</v>
      </c>
      <c r="K716" s="2" t="e">
        <f>FIND("`REV",Table_Query_from_m2mdata013[[#This Row],[fdescmemo]])</f>
        <v>#VALUE!</v>
      </c>
      <c r="L716" s="2" t="e">
        <f>FIND("`REV",Table_Query_from_m2mdata013[[#This Row],[fdesc]])</f>
        <v>#VALUE!</v>
      </c>
      <c r="M7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6" s="2" t="str">
        <f>IF(Table_Query_from_m2mdata013[[#This Row],[fpartrev]]="NS",Table_Query_from_m2mdata013[[#This Row],[SELECT]],Table_Query_from_m2mdata013[[#This Row],[fpartrev]])</f>
        <v>03</v>
      </c>
      <c r="O716" s="2" t="str">
        <f>CONCATENATE("DMG ",Table_Query_from_m2mdata013[[#This Row],[fpartnoOriginal]])</f>
        <v>DMG SULL-02250199-653-3</v>
      </c>
    </row>
    <row r="717" spans="1:15" x14ac:dyDescent="0.25">
      <c r="A717" t="s">
        <v>1570</v>
      </c>
      <c r="B717" t="s">
        <v>45</v>
      </c>
      <c r="C717">
        <v>48</v>
      </c>
      <c r="D717" t="s">
        <v>87</v>
      </c>
      <c r="E717" t="s">
        <v>594</v>
      </c>
      <c r="F717" t="s">
        <v>45</v>
      </c>
      <c r="G717" t="s">
        <v>10</v>
      </c>
      <c r="H717" t="s">
        <v>593</v>
      </c>
      <c r="I717" s="2" t="e">
        <f>FIND("REV",Table_Query_from_m2mdata013[[#This Row],[fdescmemo]])</f>
        <v>#VALUE!</v>
      </c>
      <c r="J717" s="2" t="e">
        <f>FIND("REV",Table_Query_from_m2mdata013[[#This Row],[fdesc]])</f>
        <v>#VALUE!</v>
      </c>
      <c r="K717" s="2" t="e">
        <f>FIND("`REV",Table_Query_from_m2mdata013[[#This Row],[fdescmemo]])</f>
        <v>#VALUE!</v>
      </c>
      <c r="L717" s="2" t="e">
        <f>FIND("`REV",Table_Query_from_m2mdata013[[#This Row],[fdesc]])</f>
        <v>#VALUE!</v>
      </c>
      <c r="M7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7" s="2" t="str">
        <f>IF(Table_Query_from_m2mdata013[[#This Row],[fpartrev]]="NS",Table_Query_from_m2mdata013[[#This Row],[SELECT]],Table_Query_from_m2mdata013[[#This Row],[fpartrev]])</f>
        <v>03</v>
      </c>
      <c r="O717" s="2" t="str">
        <f>CONCATENATE("DMG ",Table_Query_from_m2mdata013[[#This Row],[fpartnoOriginal]])</f>
        <v>DMG SULL-02250199-653-4</v>
      </c>
    </row>
    <row r="718" spans="1:15" x14ac:dyDescent="0.25">
      <c r="A718" t="s">
        <v>1398</v>
      </c>
      <c r="B718" t="s">
        <v>45</v>
      </c>
      <c r="C718">
        <v>60</v>
      </c>
      <c r="D718" t="s">
        <v>87</v>
      </c>
      <c r="E718" t="s">
        <v>639</v>
      </c>
      <c r="F718" t="s">
        <v>45</v>
      </c>
      <c r="G718" t="s">
        <v>10</v>
      </c>
      <c r="H718" t="s">
        <v>638</v>
      </c>
      <c r="I718" s="2" t="e">
        <f>FIND("REV",Table_Query_from_m2mdata013[[#This Row],[fdescmemo]])</f>
        <v>#VALUE!</v>
      </c>
      <c r="J718" s="2" t="e">
        <f>FIND("REV",Table_Query_from_m2mdata013[[#This Row],[fdesc]])</f>
        <v>#VALUE!</v>
      </c>
      <c r="K718" s="2" t="e">
        <f>FIND("`REV",Table_Query_from_m2mdata013[[#This Row],[fdescmemo]])</f>
        <v>#VALUE!</v>
      </c>
      <c r="L718" s="2" t="e">
        <f>FIND("`REV",Table_Query_from_m2mdata013[[#This Row],[fdesc]])</f>
        <v>#VALUE!</v>
      </c>
      <c r="M7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8" s="2" t="str">
        <f>IF(Table_Query_from_m2mdata013[[#This Row],[fpartrev]]="NS",Table_Query_from_m2mdata013[[#This Row],[SELECT]],Table_Query_from_m2mdata013[[#This Row],[fpartrev]])</f>
        <v>03</v>
      </c>
      <c r="O718" s="2" t="str">
        <f>CONCATENATE("DMG ",Table_Query_from_m2mdata013[[#This Row],[fpartnoOriginal]])</f>
        <v>DMG SULL-02250199-653-5</v>
      </c>
    </row>
    <row r="719" spans="1:15" x14ac:dyDescent="0.25">
      <c r="A719" t="s">
        <v>1399</v>
      </c>
      <c r="B719" t="s">
        <v>45</v>
      </c>
      <c r="C719">
        <v>60</v>
      </c>
      <c r="D719" t="s">
        <v>87</v>
      </c>
      <c r="E719" t="s">
        <v>641</v>
      </c>
      <c r="F719" t="s">
        <v>45</v>
      </c>
      <c r="G719" t="s">
        <v>10</v>
      </c>
      <c r="H719" t="s">
        <v>640</v>
      </c>
      <c r="I719" s="2" t="e">
        <f>FIND("REV",Table_Query_from_m2mdata013[[#This Row],[fdescmemo]])</f>
        <v>#VALUE!</v>
      </c>
      <c r="J719" s="2" t="e">
        <f>FIND("REV",Table_Query_from_m2mdata013[[#This Row],[fdesc]])</f>
        <v>#VALUE!</v>
      </c>
      <c r="K719" s="2" t="e">
        <f>FIND("`REV",Table_Query_from_m2mdata013[[#This Row],[fdescmemo]])</f>
        <v>#VALUE!</v>
      </c>
      <c r="L719" s="2" t="e">
        <f>FIND("`REV",Table_Query_from_m2mdata013[[#This Row],[fdesc]])</f>
        <v>#VALUE!</v>
      </c>
      <c r="M7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19" s="2" t="str">
        <f>IF(Table_Query_from_m2mdata013[[#This Row],[fpartrev]]="NS",Table_Query_from_m2mdata013[[#This Row],[SELECT]],Table_Query_from_m2mdata013[[#This Row],[fpartrev]])</f>
        <v>03</v>
      </c>
      <c r="O719" s="2" t="str">
        <f>CONCATENATE("DMG ",Table_Query_from_m2mdata013[[#This Row],[fpartnoOriginal]])</f>
        <v>DMG SULL-02250199-653-6</v>
      </c>
    </row>
    <row r="720" spans="1:15" x14ac:dyDescent="0.25">
      <c r="A720" t="s">
        <v>1400</v>
      </c>
      <c r="B720" t="s">
        <v>45</v>
      </c>
      <c r="C720">
        <v>60</v>
      </c>
      <c r="D720" t="s">
        <v>87</v>
      </c>
      <c r="E720" t="s">
        <v>643</v>
      </c>
      <c r="F720" t="s">
        <v>45</v>
      </c>
      <c r="G720" t="s">
        <v>10</v>
      </c>
      <c r="H720" t="s">
        <v>642</v>
      </c>
      <c r="I720" s="2" t="e">
        <f>FIND("REV",Table_Query_from_m2mdata013[[#This Row],[fdescmemo]])</f>
        <v>#VALUE!</v>
      </c>
      <c r="J720" s="2" t="e">
        <f>FIND("REV",Table_Query_from_m2mdata013[[#This Row],[fdesc]])</f>
        <v>#VALUE!</v>
      </c>
      <c r="K720" s="2" t="e">
        <f>FIND("`REV",Table_Query_from_m2mdata013[[#This Row],[fdescmemo]])</f>
        <v>#VALUE!</v>
      </c>
      <c r="L720" s="2" t="e">
        <f>FIND("`REV",Table_Query_from_m2mdata013[[#This Row],[fdesc]])</f>
        <v>#VALUE!</v>
      </c>
      <c r="M7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0" s="2" t="str">
        <f>IF(Table_Query_from_m2mdata013[[#This Row],[fpartrev]]="NS",Table_Query_from_m2mdata013[[#This Row],[SELECT]],Table_Query_from_m2mdata013[[#This Row],[fpartrev]])</f>
        <v>03</v>
      </c>
      <c r="O720" s="2" t="str">
        <f>CONCATENATE("DMG ",Table_Query_from_m2mdata013[[#This Row],[fpartnoOriginal]])</f>
        <v>DMG SULL-02250199-653-7</v>
      </c>
    </row>
    <row r="721" spans="1:15" x14ac:dyDescent="0.25">
      <c r="A721" t="s">
        <v>1260</v>
      </c>
      <c r="B721" t="s">
        <v>45</v>
      </c>
      <c r="C721">
        <v>90</v>
      </c>
      <c r="D721" t="s">
        <v>87</v>
      </c>
      <c r="E721" t="s">
        <v>645</v>
      </c>
      <c r="F721" t="s">
        <v>45</v>
      </c>
      <c r="G721" t="s">
        <v>10</v>
      </c>
      <c r="H721" t="s">
        <v>644</v>
      </c>
      <c r="I721" s="2" t="e">
        <f>FIND("REV",Table_Query_from_m2mdata013[[#This Row],[fdescmemo]])</f>
        <v>#VALUE!</v>
      </c>
      <c r="J721" s="2" t="e">
        <f>FIND("REV",Table_Query_from_m2mdata013[[#This Row],[fdesc]])</f>
        <v>#VALUE!</v>
      </c>
      <c r="K721" s="2" t="e">
        <f>FIND("`REV",Table_Query_from_m2mdata013[[#This Row],[fdescmemo]])</f>
        <v>#VALUE!</v>
      </c>
      <c r="L721" s="2" t="e">
        <f>FIND("`REV",Table_Query_from_m2mdata013[[#This Row],[fdesc]])</f>
        <v>#VALUE!</v>
      </c>
      <c r="M7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1" s="2" t="str">
        <f>IF(Table_Query_from_m2mdata013[[#This Row],[fpartrev]]="NS",Table_Query_from_m2mdata013[[#This Row],[SELECT]],Table_Query_from_m2mdata013[[#This Row],[fpartrev]])</f>
        <v>03</v>
      </c>
      <c r="O721" s="2" t="str">
        <f>CONCATENATE("DMG ",Table_Query_from_m2mdata013[[#This Row],[fpartnoOriginal]])</f>
        <v>DMG SULL-02250199-653-8</v>
      </c>
    </row>
    <row r="722" spans="1:15" x14ac:dyDescent="0.25">
      <c r="A722" t="s">
        <v>1401</v>
      </c>
      <c r="B722" t="s">
        <v>45</v>
      </c>
      <c r="C722">
        <v>480</v>
      </c>
      <c r="D722" t="s">
        <v>87</v>
      </c>
      <c r="E722" t="s">
        <v>647</v>
      </c>
      <c r="F722" t="s">
        <v>45</v>
      </c>
      <c r="G722" t="s">
        <v>10</v>
      </c>
      <c r="H722" t="s">
        <v>646</v>
      </c>
      <c r="I722" s="2" t="e">
        <f>FIND("REV",Table_Query_from_m2mdata013[[#This Row],[fdescmemo]])</f>
        <v>#VALUE!</v>
      </c>
      <c r="J722" s="2" t="e">
        <f>FIND("REV",Table_Query_from_m2mdata013[[#This Row],[fdesc]])</f>
        <v>#VALUE!</v>
      </c>
      <c r="K722" s="2" t="e">
        <f>FIND("`REV",Table_Query_from_m2mdata013[[#This Row],[fdescmemo]])</f>
        <v>#VALUE!</v>
      </c>
      <c r="L722" s="2" t="e">
        <f>FIND("`REV",Table_Query_from_m2mdata013[[#This Row],[fdesc]])</f>
        <v>#VALUE!</v>
      </c>
      <c r="M7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2" s="2" t="str">
        <f>IF(Table_Query_from_m2mdata013[[#This Row],[fpartrev]]="NS",Table_Query_from_m2mdata013[[#This Row],[SELECT]],Table_Query_from_m2mdata013[[#This Row],[fpartrev]])</f>
        <v>03</v>
      </c>
      <c r="O722" s="2" t="str">
        <f>CONCATENATE("DMG ",Table_Query_from_m2mdata013[[#This Row],[fpartnoOriginal]])</f>
        <v>DMG SULL-02250199-653-9</v>
      </c>
    </row>
    <row r="723" spans="1:15" x14ac:dyDescent="0.25">
      <c r="A723" t="s">
        <v>821</v>
      </c>
      <c r="B723" t="s">
        <v>42</v>
      </c>
      <c r="C723">
        <v>40</v>
      </c>
      <c r="D723" t="s">
        <v>87</v>
      </c>
      <c r="E723" t="s">
        <v>528</v>
      </c>
      <c r="F723" t="s">
        <v>42</v>
      </c>
      <c r="G723" t="s">
        <v>439</v>
      </c>
      <c r="H723" t="s">
        <v>527</v>
      </c>
      <c r="I723" s="2" t="e">
        <f>FIND("REV",Table_Query_from_m2mdata013[[#This Row],[fdescmemo]])</f>
        <v>#VALUE!</v>
      </c>
      <c r="J723" s="2" t="e">
        <f>FIND("REV",Table_Query_from_m2mdata013[[#This Row],[fdesc]])</f>
        <v>#VALUE!</v>
      </c>
      <c r="K723" s="2" t="e">
        <f>FIND("`REV",Table_Query_from_m2mdata013[[#This Row],[fdescmemo]])</f>
        <v>#VALUE!</v>
      </c>
      <c r="L723" s="2" t="e">
        <f>FIND("`REV",Table_Query_from_m2mdata013[[#This Row],[fdesc]])</f>
        <v>#VALUE!</v>
      </c>
      <c r="M7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3" s="2" t="str">
        <f>IF(Table_Query_from_m2mdata013[[#This Row],[fpartrev]]="NS",Table_Query_from_m2mdata013[[#This Row],[SELECT]],Table_Query_from_m2mdata013[[#This Row],[fpartrev]])</f>
        <v>01</v>
      </c>
      <c r="O723" s="2" t="str">
        <f>CONCATENATE("DMG ",Table_Query_from_m2mdata013[[#This Row],[fpartnoOriginal]])</f>
        <v>DMG SULL-GR-02250164-880</v>
      </c>
    </row>
    <row r="724" spans="1:15" x14ac:dyDescent="0.25">
      <c r="A724" t="s">
        <v>942</v>
      </c>
      <c r="B724" t="s">
        <v>81</v>
      </c>
      <c r="C724">
        <v>10</v>
      </c>
      <c r="D724" t="s">
        <v>87</v>
      </c>
      <c r="E724" t="s">
        <v>182</v>
      </c>
      <c r="F724" t="s">
        <v>81</v>
      </c>
      <c r="G724" t="s">
        <v>10</v>
      </c>
      <c r="H724" t="s">
        <v>181</v>
      </c>
      <c r="I724" s="2" t="e">
        <f>FIND("REV",Table_Query_from_m2mdata013[[#This Row],[fdescmemo]])</f>
        <v>#VALUE!</v>
      </c>
      <c r="J724" s="2" t="e">
        <f>FIND("REV",Table_Query_from_m2mdata013[[#This Row],[fdesc]])</f>
        <v>#VALUE!</v>
      </c>
      <c r="K724" s="2" t="e">
        <f>FIND("`REV",Table_Query_from_m2mdata013[[#This Row],[fdescmemo]])</f>
        <v>#VALUE!</v>
      </c>
      <c r="L724" s="2" t="e">
        <f>FIND("`REV",Table_Query_from_m2mdata013[[#This Row],[fdesc]])</f>
        <v>#VALUE!</v>
      </c>
      <c r="M7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4" s="2" t="str">
        <f>IF(Table_Query_from_m2mdata013[[#This Row],[fpartrev]]="NS",Table_Query_from_m2mdata013[[#This Row],[SELECT]],Table_Query_from_m2mdata013[[#This Row],[fpartrev]])</f>
        <v>08</v>
      </c>
      <c r="O724" s="2" t="str">
        <f>CONCATENATE("DMG ",Table_Query_from_m2mdata013[[#This Row],[fpartnoOriginal]])</f>
        <v>DMG SULL-02250164-386-4-UNF</v>
      </c>
    </row>
    <row r="725" spans="1:15" x14ac:dyDescent="0.25">
      <c r="A725" t="s">
        <v>943</v>
      </c>
      <c r="B725" t="s">
        <v>81</v>
      </c>
      <c r="C725">
        <v>10</v>
      </c>
      <c r="D725" t="s">
        <v>87</v>
      </c>
      <c r="E725" t="s">
        <v>186</v>
      </c>
      <c r="F725" t="s">
        <v>81</v>
      </c>
      <c r="G725" t="s">
        <v>187</v>
      </c>
      <c r="H725" t="s">
        <v>185</v>
      </c>
      <c r="I725" s="2" t="e">
        <f>FIND("REV",Table_Query_from_m2mdata013[[#This Row],[fdescmemo]])</f>
        <v>#VALUE!</v>
      </c>
      <c r="J725" s="2" t="e">
        <f>FIND("REV",Table_Query_from_m2mdata013[[#This Row],[fdesc]])</f>
        <v>#VALUE!</v>
      </c>
      <c r="K725" s="2" t="e">
        <f>FIND("`REV",Table_Query_from_m2mdata013[[#This Row],[fdescmemo]])</f>
        <v>#VALUE!</v>
      </c>
      <c r="L725" s="2" t="e">
        <f>FIND("`REV",Table_Query_from_m2mdata013[[#This Row],[fdesc]])</f>
        <v>#VALUE!</v>
      </c>
      <c r="M7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5" s="2" t="str">
        <f>IF(Table_Query_from_m2mdata013[[#This Row],[fpartrev]]="NS",Table_Query_from_m2mdata013[[#This Row],[SELECT]],Table_Query_from_m2mdata013[[#This Row],[fpartrev]])</f>
        <v>08</v>
      </c>
      <c r="O725" s="2" t="str">
        <f>CONCATENATE("DMG ",Table_Query_from_m2mdata013[[#This Row],[fpartnoOriginal]])</f>
        <v>DMG SULL-02250164-386-7-UNF</v>
      </c>
    </row>
    <row r="726" spans="1:15" x14ac:dyDescent="0.25">
      <c r="A726" t="s">
        <v>1113</v>
      </c>
      <c r="B726" t="s">
        <v>41</v>
      </c>
      <c r="C726">
        <v>30</v>
      </c>
      <c r="D726" t="s">
        <v>87</v>
      </c>
      <c r="E726" t="s">
        <v>159</v>
      </c>
      <c r="F726" t="s">
        <v>41</v>
      </c>
      <c r="G726" t="s">
        <v>10</v>
      </c>
      <c r="H726" t="s">
        <v>158</v>
      </c>
      <c r="I726" s="2" t="e">
        <f>FIND("REV",Table_Query_from_m2mdata013[[#This Row],[fdescmemo]])</f>
        <v>#VALUE!</v>
      </c>
      <c r="J726" s="2" t="e">
        <f>FIND("REV",Table_Query_from_m2mdata013[[#This Row],[fdesc]])</f>
        <v>#VALUE!</v>
      </c>
      <c r="K726" s="2" t="e">
        <f>FIND("`REV",Table_Query_from_m2mdata013[[#This Row],[fdescmemo]])</f>
        <v>#VALUE!</v>
      </c>
      <c r="L726" s="2" t="e">
        <f>FIND("`REV",Table_Query_from_m2mdata013[[#This Row],[fdesc]])</f>
        <v>#VALUE!</v>
      </c>
      <c r="M7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6" s="2" t="str">
        <f>IF(Table_Query_from_m2mdata013[[#This Row],[fpartrev]]="NS",Table_Query_from_m2mdata013[[#This Row],[SELECT]],Table_Query_from_m2mdata013[[#This Row],[fpartrev]])</f>
        <v>04</v>
      </c>
      <c r="O726" s="2" t="str">
        <f>CONCATENATE("DMG ",Table_Query_from_m2mdata013[[#This Row],[fpartnoOriginal]])</f>
        <v>DMG SULL-02250164-550-2-UNF</v>
      </c>
    </row>
    <row r="727" spans="1:15" x14ac:dyDescent="0.25">
      <c r="A727" t="s">
        <v>1114</v>
      </c>
      <c r="B727" t="s">
        <v>41</v>
      </c>
      <c r="C727">
        <v>30</v>
      </c>
      <c r="D727" t="s">
        <v>87</v>
      </c>
      <c r="E727" t="s">
        <v>161</v>
      </c>
      <c r="F727" t="s">
        <v>41</v>
      </c>
      <c r="G727" t="s">
        <v>10</v>
      </c>
      <c r="H727" t="s">
        <v>160</v>
      </c>
      <c r="I727" s="2" t="e">
        <f>FIND("REV",Table_Query_from_m2mdata013[[#This Row],[fdescmemo]])</f>
        <v>#VALUE!</v>
      </c>
      <c r="J727" s="2" t="e">
        <f>FIND("REV",Table_Query_from_m2mdata013[[#This Row],[fdesc]])</f>
        <v>#VALUE!</v>
      </c>
      <c r="K727" s="2" t="e">
        <f>FIND("`REV",Table_Query_from_m2mdata013[[#This Row],[fdescmemo]])</f>
        <v>#VALUE!</v>
      </c>
      <c r="L727" s="2" t="e">
        <f>FIND("`REV",Table_Query_from_m2mdata013[[#This Row],[fdesc]])</f>
        <v>#VALUE!</v>
      </c>
      <c r="M7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7" s="2" t="str">
        <f>IF(Table_Query_from_m2mdata013[[#This Row],[fpartrev]]="NS",Table_Query_from_m2mdata013[[#This Row],[SELECT]],Table_Query_from_m2mdata013[[#This Row],[fpartrev]])</f>
        <v>04</v>
      </c>
      <c r="O727" s="2" t="str">
        <f>CONCATENATE("DMG ",Table_Query_from_m2mdata013[[#This Row],[fpartnoOriginal]])</f>
        <v>DMG SULL-02250164-550-3-UNF</v>
      </c>
    </row>
    <row r="728" spans="1:15" x14ac:dyDescent="0.25">
      <c r="A728" t="s">
        <v>1115</v>
      </c>
      <c r="B728" t="s">
        <v>479</v>
      </c>
      <c r="C728">
        <v>12</v>
      </c>
      <c r="D728" t="s">
        <v>87</v>
      </c>
      <c r="E728" t="s">
        <v>480</v>
      </c>
      <c r="F728" t="s">
        <v>479</v>
      </c>
      <c r="G728" t="s">
        <v>10</v>
      </c>
      <c r="H728" t="s">
        <v>478</v>
      </c>
      <c r="I728" s="2" t="e">
        <f>FIND("REV",Table_Query_from_m2mdata013[[#This Row],[fdescmemo]])</f>
        <v>#VALUE!</v>
      </c>
      <c r="J728" s="2" t="e">
        <f>FIND("REV",Table_Query_from_m2mdata013[[#This Row],[fdesc]])</f>
        <v>#VALUE!</v>
      </c>
      <c r="K728" s="2" t="e">
        <f>FIND("`REV",Table_Query_from_m2mdata013[[#This Row],[fdescmemo]])</f>
        <v>#VALUE!</v>
      </c>
      <c r="L728" s="2" t="e">
        <f>FIND("`REV",Table_Query_from_m2mdata013[[#This Row],[fdesc]])</f>
        <v>#VALUE!</v>
      </c>
      <c r="M7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8" s="2" t="str">
        <f>IF(Table_Query_from_m2mdata013[[#This Row],[fpartrev]]="NS",Table_Query_from_m2mdata013[[#This Row],[SELECT]],Table_Query_from_m2mdata013[[#This Row],[fpartrev]])</f>
        <v>07A</v>
      </c>
      <c r="O728" s="2" t="str">
        <f>CONCATENATE("DMG ",Table_Query_from_m2mdata013[[#This Row],[fpartnoOriginal]])</f>
        <v>DMG SULL-02250164-801-UNF</v>
      </c>
    </row>
    <row r="729" spans="1:15" x14ac:dyDescent="0.25">
      <c r="A729" t="s">
        <v>1116</v>
      </c>
      <c r="B729" t="s">
        <v>479</v>
      </c>
      <c r="C729">
        <v>12</v>
      </c>
      <c r="D729" t="s">
        <v>87</v>
      </c>
      <c r="E729" t="s">
        <v>480</v>
      </c>
      <c r="F729" t="s">
        <v>479</v>
      </c>
      <c r="G729" t="s">
        <v>10</v>
      </c>
      <c r="H729" t="s">
        <v>478</v>
      </c>
      <c r="I729" s="2" t="e">
        <f>FIND("REV",Table_Query_from_m2mdata013[[#This Row],[fdescmemo]])</f>
        <v>#VALUE!</v>
      </c>
      <c r="J729" s="2" t="e">
        <f>FIND("REV",Table_Query_from_m2mdata013[[#This Row],[fdesc]])</f>
        <v>#VALUE!</v>
      </c>
      <c r="K729" s="2" t="e">
        <f>FIND("`REV",Table_Query_from_m2mdata013[[#This Row],[fdescmemo]])</f>
        <v>#VALUE!</v>
      </c>
      <c r="L729" s="2" t="e">
        <f>FIND("`REV",Table_Query_from_m2mdata013[[#This Row],[fdesc]])</f>
        <v>#VALUE!</v>
      </c>
      <c r="M7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29" s="2" t="str">
        <f>IF(Table_Query_from_m2mdata013[[#This Row],[fpartrev]]="NS",Table_Query_from_m2mdata013[[#This Row],[SELECT]],Table_Query_from_m2mdata013[[#This Row],[fpartrev]])</f>
        <v>07A</v>
      </c>
      <c r="O729" s="2" t="str">
        <f>CONCATENATE("DMG ",Table_Query_from_m2mdata013[[#This Row],[fpartnoOriginal]])</f>
        <v>DMG SULL-02250164-801-UNF</v>
      </c>
    </row>
    <row r="730" spans="1:15" x14ac:dyDescent="0.25">
      <c r="A730" t="s">
        <v>1682</v>
      </c>
      <c r="B730" t="s">
        <v>43</v>
      </c>
      <c r="C730">
        <v>60</v>
      </c>
      <c r="D730" t="s">
        <v>87</v>
      </c>
      <c r="E730" t="s">
        <v>503</v>
      </c>
      <c r="F730" t="s">
        <v>43</v>
      </c>
      <c r="G730" t="s">
        <v>10</v>
      </c>
      <c r="H730" t="s">
        <v>502</v>
      </c>
      <c r="I730" s="2" t="e">
        <f>FIND("REV",Table_Query_from_m2mdata013[[#This Row],[fdescmemo]])</f>
        <v>#VALUE!</v>
      </c>
      <c r="J730" s="2" t="e">
        <f>FIND("REV",Table_Query_from_m2mdata013[[#This Row],[fdesc]])</f>
        <v>#VALUE!</v>
      </c>
      <c r="K730" s="2" t="e">
        <f>FIND("`REV",Table_Query_from_m2mdata013[[#This Row],[fdescmemo]])</f>
        <v>#VALUE!</v>
      </c>
      <c r="L730" s="2" t="e">
        <f>FIND("`REV",Table_Query_from_m2mdata013[[#This Row],[fdesc]])</f>
        <v>#VALUE!</v>
      </c>
      <c r="M7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30" s="2" t="str">
        <f>IF(Table_Query_from_m2mdata013[[#This Row],[fpartrev]]="NS",Table_Query_from_m2mdata013[[#This Row],[SELECT]],Table_Query_from_m2mdata013[[#This Row],[fpartrev]])</f>
        <v>02</v>
      </c>
      <c r="O730" s="2" t="str">
        <f>CONCATENATE("DMG ",Table_Query_from_m2mdata013[[#This Row],[fpartnoOriginal]])</f>
        <v>DMG SULL-02250172-479-UNF</v>
      </c>
    </row>
    <row r="731" spans="1:15" x14ac:dyDescent="0.25">
      <c r="A731" t="s">
        <v>1402</v>
      </c>
      <c r="B731" t="s">
        <v>45</v>
      </c>
      <c r="C731">
        <v>60</v>
      </c>
      <c r="D731" t="s">
        <v>87</v>
      </c>
      <c r="E731" t="s">
        <v>578</v>
      </c>
      <c r="F731" t="s">
        <v>45</v>
      </c>
      <c r="G731" t="s">
        <v>10</v>
      </c>
      <c r="H731" t="s">
        <v>577</v>
      </c>
      <c r="I731" s="2" t="e">
        <f>FIND("REV",Table_Query_from_m2mdata013[[#This Row],[fdescmemo]])</f>
        <v>#VALUE!</v>
      </c>
      <c r="J731" s="2" t="e">
        <f>FIND("REV",Table_Query_from_m2mdata013[[#This Row],[fdesc]])</f>
        <v>#VALUE!</v>
      </c>
      <c r="K731" s="2" t="e">
        <f>FIND("`REV",Table_Query_from_m2mdata013[[#This Row],[fdescmemo]])</f>
        <v>#VALUE!</v>
      </c>
      <c r="L731" s="2" t="e">
        <f>FIND("`REV",Table_Query_from_m2mdata013[[#This Row],[fdesc]])</f>
        <v>#VALUE!</v>
      </c>
      <c r="M7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31" s="2" t="str">
        <f>IF(Table_Query_from_m2mdata013[[#This Row],[fpartrev]]="NS",Table_Query_from_m2mdata013[[#This Row],[SELECT]],Table_Query_from_m2mdata013[[#This Row],[fpartrev]])</f>
        <v>03</v>
      </c>
      <c r="O731" s="2" t="str">
        <f>CONCATENATE("DMG ",Table_Query_from_m2mdata013[[#This Row],[fpartnoOriginal]])</f>
        <v>DMG SULL-02250199-653-5-UNF</v>
      </c>
    </row>
    <row r="732" spans="1:15" x14ac:dyDescent="0.25">
      <c r="A732" t="s">
        <v>1403</v>
      </c>
      <c r="B732" t="s">
        <v>45</v>
      </c>
      <c r="C732">
        <v>60</v>
      </c>
      <c r="D732" t="s">
        <v>87</v>
      </c>
      <c r="E732" t="s">
        <v>580</v>
      </c>
      <c r="F732" t="s">
        <v>45</v>
      </c>
      <c r="G732" t="s">
        <v>581</v>
      </c>
      <c r="H732" t="s">
        <v>579</v>
      </c>
      <c r="I732" s="2" t="e">
        <f>FIND("REV",Table_Query_from_m2mdata013[[#This Row],[fdescmemo]])</f>
        <v>#VALUE!</v>
      </c>
      <c r="J732" s="2" t="e">
        <f>FIND("REV",Table_Query_from_m2mdata013[[#This Row],[fdesc]])</f>
        <v>#VALUE!</v>
      </c>
      <c r="K732" s="2" t="e">
        <f>FIND("`REV",Table_Query_from_m2mdata013[[#This Row],[fdescmemo]])</f>
        <v>#VALUE!</v>
      </c>
      <c r="L732" s="2" t="e">
        <f>FIND("`REV",Table_Query_from_m2mdata013[[#This Row],[fdesc]])</f>
        <v>#VALUE!</v>
      </c>
      <c r="M7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32" s="2" t="str">
        <f>IF(Table_Query_from_m2mdata013[[#This Row],[fpartrev]]="NS",Table_Query_from_m2mdata013[[#This Row],[SELECT]],Table_Query_from_m2mdata013[[#This Row],[fpartrev]])</f>
        <v>03</v>
      </c>
      <c r="O732" s="2" t="str">
        <f>CONCATENATE("DMG ",Table_Query_from_m2mdata013[[#This Row],[fpartnoOriginal]])</f>
        <v>DMG SULL-02250199-653-6-UNF</v>
      </c>
    </row>
    <row r="733" spans="1:15" x14ac:dyDescent="0.25">
      <c r="A733" t="s">
        <v>1404</v>
      </c>
      <c r="B733" t="s">
        <v>45</v>
      </c>
      <c r="C733">
        <v>60</v>
      </c>
      <c r="D733" t="s">
        <v>87</v>
      </c>
      <c r="E733" t="s">
        <v>583</v>
      </c>
      <c r="F733" t="s">
        <v>45</v>
      </c>
      <c r="G733" t="s">
        <v>10</v>
      </c>
      <c r="H733" t="s">
        <v>582</v>
      </c>
      <c r="I733" s="2" t="e">
        <f>FIND("REV",Table_Query_from_m2mdata013[[#This Row],[fdescmemo]])</f>
        <v>#VALUE!</v>
      </c>
      <c r="J733" s="2" t="e">
        <f>FIND("REV",Table_Query_from_m2mdata013[[#This Row],[fdesc]])</f>
        <v>#VALUE!</v>
      </c>
      <c r="K733" s="2" t="e">
        <f>FIND("`REV",Table_Query_from_m2mdata013[[#This Row],[fdescmemo]])</f>
        <v>#VALUE!</v>
      </c>
      <c r="L733" s="2" t="e">
        <f>FIND("`REV",Table_Query_from_m2mdata013[[#This Row],[fdesc]])</f>
        <v>#VALUE!</v>
      </c>
      <c r="M7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33" s="2" t="str">
        <f>IF(Table_Query_from_m2mdata013[[#This Row],[fpartrev]]="NS",Table_Query_from_m2mdata013[[#This Row],[SELECT]],Table_Query_from_m2mdata013[[#This Row],[fpartrev]])</f>
        <v>03</v>
      </c>
      <c r="O733" s="2" t="str">
        <f>CONCATENATE("DMG ",Table_Query_from_m2mdata013[[#This Row],[fpartnoOriginal]])</f>
        <v>DMG SULL-02250199-653-7-UNF</v>
      </c>
    </row>
    <row r="734" spans="1:15" x14ac:dyDescent="0.25">
      <c r="A734" t="s">
        <v>1117</v>
      </c>
      <c r="B734" t="s">
        <v>45</v>
      </c>
      <c r="C734">
        <v>90</v>
      </c>
      <c r="D734" t="s">
        <v>87</v>
      </c>
      <c r="E734" t="s">
        <v>585</v>
      </c>
      <c r="F734" t="s">
        <v>45</v>
      </c>
      <c r="G734" t="s">
        <v>10</v>
      </c>
      <c r="H734" t="s">
        <v>584</v>
      </c>
      <c r="I734" s="2" t="e">
        <f>FIND("REV",Table_Query_from_m2mdata013[[#This Row],[fdescmemo]])</f>
        <v>#VALUE!</v>
      </c>
      <c r="J734" s="2" t="e">
        <f>FIND("REV",Table_Query_from_m2mdata013[[#This Row],[fdesc]])</f>
        <v>#VALUE!</v>
      </c>
      <c r="K734" s="2" t="e">
        <f>FIND("`REV",Table_Query_from_m2mdata013[[#This Row],[fdescmemo]])</f>
        <v>#VALUE!</v>
      </c>
      <c r="L734" s="2" t="e">
        <f>FIND("`REV",Table_Query_from_m2mdata013[[#This Row],[fdesc]])</f>
        <v>#VALUE!</v>
      </c>
      <c r="M7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34" s="2" t="str">
        <f>IF(Table_Query_from_m2mdata013[[#This Row],[fpartrev]]="NS",Table_Query_from_m2mdata013[[#This Row],[SELECT]],Table_Query_from_m2mdata013[[#This Row],[fpartrev]])</f>
        <v>03</v>
      </c>
      <c r="O734" s="2" t="str">
        <f>CONCATENATE("DMG ",Table_Query_from_m2mdata013[[#This Row],[fpartnoOriginal]])</f>
        <v>DMG SULL-02250199-653-8-UNF</v>
      </c>
    </row>
    <row r="735" spans="1:15" x14ac:dyDescent="0.25">
      <c r="A735" t="s">
        <v>1405</v>
      </c>
      <c r="B735" t="s">
        <v>45</v>
      </c>
      <c r="C735">
        <v>480</v>
      </c>
      <c r="D735" t="s">
        <v>87</v>
      </c>
      <c r="E735" t="s">
        <v>587</v>
      </c>
      <c r="F735" t="s">
        <v>45</v>
      </c>
      <c r="G735" t="s">
        <v>10</v>
      </c>
      <c r="H735" t="s">
        <v>586</v>
      </c>
      <c r="I735" s="2" t="e">
        <f>FIND("REV",Table_Query_from_m2mdata013[[#This Row],[fdescmemo]])</f>
        <v>#VALUE!</v>
      </c>
      <c r="J735" s="2" t="e">
        <f>FIND("REV",Table_Query_from_m2mdata013[[#This Row],[fdesc]])</f>
        <v>#VALUE!</v>
      </c>
      <c r="K735" s="2" t="e">
        <f>FIND("`REV",Table_Query_from_m2mdata013[[#This Row],[fdescmemo]])</f>
        <v>#VALUE!</v>
      </c>
      <c r="L735" s="2" t="e">
        <f>FIND("`REV",Table_Query_from_m2mdata013[[#This Row],[fdesc]])</f>
        <v>#VALUE!</v>
      </c>
      <c r="M7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35" s="2" t="str">
        <f>IF(Table_Query_from_m2mdata013[[#This Row],[fpartrev]]="NS",Table_Query_from_m2mdata013[[#This Row],[SELECT]],Table_Query_from_m2mdata013[[#This Row],[fpartrev]])</f>
        <v>03</v>
      </c>
      <c r="O735" s="2" t="str">
        <f>CONCATENATE("DMG ",Table_Query_from_m2mdata013[[#This Row],[fpartnoOriginal]])</f>
        <v>DMG SULL-02250199-653-9-UNF</v>
      </c>
    </row>
    <row r="736" spans="1:15" x14ac:dyDescent="0.25">
      <c r="A736" t="s">
        <v>944</v>
      </c>
      <c r="B736" t="s">
        <v>41</v>
      </c>
      <c r="C736">
        <v>200</v>
      </c>
      <c r="D736" t="s">
        <v>87</v>
      </c>
      <c r="E736" t="s">
        <v>453</v>
      </c>
      <c r="F736" t="s">
        <v>41</v>
      </c>
      <c r="G736" t="s">
        <v>454</v>
      </c>
      <c r="H736" t="s">
        <v>452</v>
      </c>
      <c r="I736" s="2">
        <f>FIND("REV",Table_Query_from_m2mdata013[[#This Row],[fdescmemo]])</f>
        <v>57</v>
      </c>
      <c r="J736" s="2" t="e">
        <f>FIND("REV",Table_Query_from_m2mdata013[[#This Row],[fdesc]])</f>
        <v>#VALUE!</v>
      </c>
      <c r="K736" s="2" t="e">
        <f>FIND("`REV",Table_Query_from_m2mdata013[[#This Row],[fdescmemo]])</f>
        <v>#VALUE!</v>
      </c>
      <c r="L736" s="2" t="e">
        <f>FIND("`REV",Table_Query_from_m2mdata013[[#This Row],[fdesc]])</f>
        <v>#VALUE!</v>
      </c>
      <c r="M73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736" s="2" t="str">
        <f>IF(Table_Query_from_m2mdata013[[#This Row],[fpartrev]]="NS",Table_Query_from_m2mdata013[[#This Row],[SELECT]],Table_Query_from_m2mdata013[[#This Row],[fpartrev]])</f>
        <v>04</v>
      </c>
      <c r="O736" s="2" t="str">
        <f>CONCATENATE("DMG ",Table_Query_from_m2mdata013[[#This Row],[fpartnoOriginal]])</f>
        <v>DMG KRBY-303-8272</v>
      </c>
    </row>
    <row r="737" spans="1:15" x14ac:dyDescent="0.25">
      <c r="A737" t="s">
        <v>1261</v>
      </c>
      <c r="B737" t="s">
        <v>41</v>
      </c>
      <c r="C737">
        <v>200</v>
      </c>
      <c r="D737" t="s">
        <v>87</v>
      </c>
      <c r="E737" t="s">
        <v>453</v>
      </c>
      <c r="F737" t="s">
        <v>41</v>
      </c>
      <c r="G737" t="s">
        <v>454</v>
      </c>
      <c r="H737" t="s">
        <v>452</v>
      </c>
      <c r="I737" s="2">
        <f>FIND("REV",Table_Query_from_m2mdata013[[#This Row],[fdescmemo]])</f>
        <v>57</v>
      </c>
      <c r="J737" s="2" t="e">
        <f>FIND("REV",Table_Query_from_m2mdata013[[#This Row],[fdesc]])</f>
        <v>#VALUE!</v>
      </c>
      <c r="K737" s="2" t="e">
        <f>FIND("`REV",Table_Query_from_m2mdata013[[#This Row],[fdescmemo]])</f>
        <v>#VALUE!</v>
      </c>
      <c r="L737" s="2" t="e">
        <f>FIND("`REV",Table_Query_from_m2mdata013[[#This Row],[fdesc]])</f>
        <v>#VALUE!</v>
      </c>
      <c r="M73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737" s="2" t="str">
        <f>IF(Table_Query_from_m2mdata013[[#This Row],[fpartrev]]="NS",Table_Query_from_m2mdata013[[#This Row],[SELECT]],Table_Query_from_m2mdata013[[#This Row],[fpartrev]])</f>
        <v>04</v>
      </c>
      <c r="O737" s="2" t="str">
        <f>CONCATENATE("DMG ",Table_Query_from_m2mdata013[[#This Row],[fpartnoOriginal]])</f>
        <v>DMG KRBY-303-8272</v>
      </c>
    </row>
    <row r="738" spans="1:15" x14ac:dyDescent="0.25">
      <c r="A738" t="s">
        <v>1406</v>
      </c>
      <c r="B738" t="s">
        <v>41</v>
      </c>
      <c r="C738">
        <v>200</v>
      </c>
      <c r="D738" t="s">
        <v>87</v>
      </c>
      <c r="E738" t="s">
        <v>453</v>
      </c>
      <c r="F738" t="s">
        <v>41</v>
      </c>
      <c r="G738" t="s">
        <v>454</v>
      </c>
      <c r="H738" t="s">
        <v>452</v>
      </c>
      <c r="I738" s="2">
        <f>FIND("REV",Table_Query_from_m2mdata013[[#This Row],[fdescmemo]])</f>
        <v>57</v>
      </c>
      <c r="J738" s="2" t="e">
        <f>FIND("REV",Table_Query_from_m2mdata013[[#This Row],[fdesc]])</f>
        <v>#VALUE!</v>
      </c>
      <c r="K738" s="2" t="e">
        <f>FIND("`REV",Table_Query_from_m2mdata013[[#This Row],[fdescmemo]])</f>
        <v>#VALUE!</v>
      </c>
      <c r="L738" s="2" t="e">
        <f>FIND("`REV",Table_Query_from_m2mdata013[[#This Row],[fdesc]])</f>
        <v>#VALUE!</v>
      </c>
      <c r="M73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738" s="2" t="str">
        <f>IF(Table_Query_from_m2mdata013[[#This Row],[fpartrev]]="NS",Table_Query_from_m2mdata013[[#This Row],[SELECT]],Table_Query_from_m2mdata013[[#This Row],[fpartrev]])</f>
        <v>04</v>
      </c>
      <c r="O738" s="2" t="str">
        <f>CONCATENATE("DMG ",Table_Query_from_m2mdata013[[#This Row],[fpartnoOriginal]])</f>
        <v>DMG KRBY-303-8272</v>
      </c>
    </row>
    <row r="739" spans="1:15" x14ac:dyDescent="0.25">
      <c r="A739" t="s">
        <v>1826</v>
      </c>
      <c r="B739" t="s">
        <v>5</v>
      </c>
      <c r="C739">
        <v>1</v>
      </c>
      <c r="D739" t="s">
        <v>87</v>
      </c>
      <c r="E739" t="s">
        <v>452</v>
      </c>
      <c r="F739" t="s">
        <v>231</v>
      </c>
      <c r="G739" t="s">
        <v>1827</v>
      </c>
      <c r="H739" t="s">
        <v>121</v>
      </c>
      <c r="I739" s="2" t="e">
        <f>FIND("REV",Table_Query_from_m2mdata013[[#This Row],[fdescmemo]])</f>
        <v>#VALUE!</v>
      </c>
      <c r="J739" s="2" t="e">
        <f>FIND("REV",Table_Query_from_m2mdata013[[#This Row],[fdesc]])</f>
        <v>#VALUE!</v>
      </c>
      <c r="K739" s="2" t="e">
        <f>FIND("`REV",Table_Query_from_m2mdata013[[#This Row],[fdescmemo]])</f>
        <v>#VALUE!</v>
      </c>
      <c r="L739" s="2" t="e">
        <f>FIND("`REV",Table_Query_from_m2mdata013[[#This Row],[fdesc]])</f>
        <v>#VALUE!</v>
      </c>
      <c r="M7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39" s="2" t="e">
        <f>IF(Table_Query_from_m2mdata013[[#This Row],[fpartrev]]="NS",Table_Query_from_m2mdata013[[#This Row],[SELECT]],Table_Query_from_m2mdata013[[#This Row],[fpartrev]])</f>
        <v>#VALUE!</v>
      </c>
      <c r="O739" s="2" t="str">
        <f>CONCATENATE("DMG ",Table_Query_from_m2mdata013[[#This Row],[fpartnoOriginal]])</f>
        <v>DMG REWORK1</v>
      </c>
    </row>
    <row r="740" spans="1:15" x14ac:dyDescent="0.25">
      <c r="A740" t="s">
        <v>945</v>
      </c>
      <c r="B740" t="s">
        <v>11</v>
      </c>
      <c r="C740">
        <v>5</v>
      </c>
      <c r="D740" t="s">
        <v>87</v>
      </c>
      <c r="E740" t="s">
        <v>544</v>
      </c>
      <c r="F740" t="s">
        <v>11</v>
      </c>
      <c r="G740" t="s">
        <v>545</v>
      </c>
      <c r="H740" t="s">
        <v>543</v>
      </c>
      <c r="I740" s="2">
        <f>FIND("REV",Table_Query_from_m2mdata013[[#This Row],[fdescmemo]])</f>
        <v>53</v>
      </c>
      <c r="J740" s="2" t="e">
        <f>FIND("REV",Table_Query_from_m2mdata013[[#This Row],[fdesc]])</f>
        <v>#VALUE!</v>
      </c>
      <c r="K740" s="2" t="e">
        <f>FIND("`REV",Table_Query_from_m2mdata013[[#This Row],[fdescmemo]])</f>
        <v>#VALUE!</v>
      </c>
      <c r="L740" s="2" t="e">
        <f>FIND("`REV",Table_Query_from_m2mdata013[[#This Row],[fdesc]])</f>
        <v>#VALUE!</v>
      </c>
      <c r="M74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00</v>
      </c>
      <c r="N740" s="2" t="str">
        <f>IF(Table_Query_from_m2mdata013[[#This Row],[fpartrev]]="NS",Table_Query_from_m2mdata013[[#This Row],[SELECT]],Table_Query_from_m2mdata013[[#This Row],[fpartrev]])</f>
        <v>00</v>
      </c>
      <c r="O740" s="2" t="str">
        <f>CONCATENATE("DMG ",Table_Query_from_m2mdata013[[#This Row],[fpartnoOriginal]])</f>
        <v>DMG KRBY-624-9534</v>
      </c>
    </row>
    <row r="741" spans="1:15" x14ac:dyDescent="0.25">
      <c r="A741" t="s">
        <v>1571</v>
      </c>
      <c r="B741" t="s">
        <v>42</v>
      </c>
      <c r="C741">
        <v>200</v>
      </c>
      <c r="D741" t="s">
        <v>87</v>
      </c>
      <c r="E741" t="s">
        <v>517</v>
      </c>
      <c r="F741" t="s">
        <v>42</v>
      </c>
      <c r="G741" t="s">
        <v>681</v>
      </c>
      <c r="H741" t="s">
        <v>450</v>
      </c>
      <c r="I741" s="2">
        <f>FIND("REV",Table_Query_from_m2mdata013[[#This Row],[fdescmemo]])</f>
        <v>50</v>
      </c>
      <c r="J741" s="2" t="e">
        <f>FIND("REV",Table_Query_from_m2mdata013[[#This Row],[fdesc]])</f>
        <v>#VALUE!</v>
      </c>
      <c r="K741" s="2" t="e">
        <f>FIND("`REV",Table_Query_from_m2mdata013[[#This Row],[fdescmemo]])</f>
        <v>#VALUE!</v>
      </c>
      <c r="L741" s="2" t="e">
        <f>FIND("`REV",Table_Query_from_m2mdata013[[#This Row],[fdesc]])</f>
        <v>#VALUE!</v>
      </c>
      <c r="M74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741" s="2" t="str">
        <f>IF(Table_Query_from_m2mdata013[[#This Row],[fpartrev]]="NS",Table_Query_from_m2mdata013[[#This Row],[SELECT]],Table_Query_from_m2mdata013[[#This Row],[fpartrev]])</f>
        <v>01</v>
      </c>
      <c r="O741" s="2" t="str">
        <f>CONCATENATE("DMG ",Table_Query_from_m2mdata013[[#This Row],[fpartnoOriginal]])</f>
        <v>DMG KRBY-630-1725</v>
      </c>
    </row>
    <row r="742" spans="1:15" x14ac:dyDescent="0.25">
      <c r="A742" t="s">
        <v>1262</v>
      </c>
      <c r="B742" t="s">
        <v>42</v>
      </c>
      <c r="C742">
        <v>100</v>
      </c>
      <c r="D742" t="s">
        <v>87</v>
      </c>
      <c r="E742" t="s">
        <v>1263</v>
      </c>
      <c r="F742" t="s">
        <v>42</v>
      </c>
      <c r="G742" t="s">
        <v>1264</v>
      </c>
      <c r="H742" t="s">
        <v>633</v>
      </c>
      <c r="I742" s="2">
        <f>FIND("REV",Table_Query_from_m2mdata013[[#This Row],[fdescmemo]])</f>
        <v>28</v>
      </c>
      <c r="J742" s="2" t="e">
        <f>FIND("REV",Table_Query_from_m2mdata013[[#This Row],[fdesc]])</f>
        <v>#VALUE!</v>
      </c>
      <c r="K742" s="2" t="e">
        <f>FIND("`REV",Table_Query_from_m2mdata013[[#This Row],[fdescmemo]])</f>
        <v>#VALUE!</v>
      </c>
      <c r="L742" s="2" t="e">
        <f>FIND("`REV",Table_Query_from_m2mdata013[[#This Row],[fdesc]])</f>
        <v>#VALUE!</v>
      </c>
      <c r="M74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742" s="2" t="str">
        <f>IF(Table_Query_from_m2mdata013[[#This Row],[fpartrev]]="NS",Table_Query_from_m2mdata013[[#This Row],[SELECT]],Table_Query_from_m2mdata013[[#This Row],[fpartrev]])</f>
        <v>01</v>
      </c>
      <c r="O742" s="2" t="str">
        <f>CONCATENATE("DMG ",Table_Query_from_m2mdata013[[#This Row],[fpartnoOriginal]])</f>
        <v>DMG KRBY-630-2312</v>
      </c>
    </row>
    <row r="743" spans="1:15" x14ac:dyDescent="0.25">
      <c r="A743" t="s">
        <v>1407</v>
      </c>
      <c r="B743" t="s">
        <v>5</v>
      </c>
      <c r="C743">
        <v>1</v>
      </c>
      <c r="D743" t="s">
        <v>87</v>
      </c>
      <c r="E743" t="s">
        <v>633</v>
      </c>
      <c r="F743" t="s">
        <v>10</v>
      </c>
      <c r="G743" t="s">
        <v>1408</v>
      </c>
      <c r="H743" t="s">
        <v>120</v>
      </c>
      <c r="I743" s="2" t="e">
        <f>FIND("REV",Table_Query_from_m2mdata013[[#This Row],[fdescmemo]])</f>
        <v>#VALUE!</v>
      </c>
      <c r="J743" s="2" t="e">
        <f>FIND("REV",Table_Query_from_m2mdata013[[#This Row],[fdesc]])</f>
        <v>#VALUE!</v>
      </c>
      <c r="K743" s="2" t="e">
        <f>FIND("`REV",Table_Query_from_m2mdata013[[#This Row],[fdescmemo]])</f>
        <v>#VALUE!</v>
      </c>
      <c r="L743" s="2" t="e">
        <f>FIND("`REV",Table_Query_from_m2mdata013[[#This Row],[fdesc]])</f>
        <v>#VALUE!</v>
      </c>
      <c r="M7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43" s="2" t="e">
        <f>IF(Table_Query_from_m2mdata013[[#This Row],[fpartrev]]="NS",Table_Query_from_m2mdata013[[#This Row],[SELECT]],Table_Query_from_m2mdata013[[#This Row],[fpartrev]])</f>
        <v>#VALUE!</v>
      </c>
      <c r="O743" s="2" t="str">
        <f>CONCATENATE("DMG ",Table_Query_from_m2mdata013[[#This Row],[fpartnoOriginal]])</f>
        <v>DMG REMAKE1</v>
      </c>
    </row>
    <row r="744" spans="1:15" x14ac:dyDescent="0.25">
      <c r="A744" t="s">
        <v>1265</v>
      </c>
      <c r="B744" t="s">
        <v>45</v>
      </c>
      <c r="C744">
        <v>24</v>
      </c>
      <c r="D744" t="s">
        <v>87</v>
      </c>
      <c r="E744" t="s">
        <v>456</v>
      </c>
      <c r="F744" t="s">
        <v>45</v>
      </c>
      <c r="G744" t="s">
        <v>669</v>
      </c>
      <c r="H744" t="s">
        <v>396</v>
      </c>
      <c r="I744" s="2">
        <f>FIND("REV",Table_Query_from_m2mdata013[[#This Row],[fdescmemo]])</f>
        <v>50</v>
      </c>
      <c r="J744" s="2" t="e">
        <f>FIND("REV",Table_Query_from_m2mdata013[[#This Row],[fdesc]])</f>
        <v>#VALUE!</v>
      </c>
      <c r="K744" s="2" t="e">
        <f>FIND("`REV",Table_Query_from_m2mdata013[[#This Row],[fdescmemo]])</f>
        <v>#VALUE!</v>
      </c>
      <c r="L744" s="2" t="e">
        <f>FIND("`REV",Table_Query_from_m2mdata013[[#This Row],[fdesc]])</f>
        <v>#VALUE!</v>
      </c>
      <c r="M74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744" s="2" t="str">
        <f>IF(Table_Query_from_m2mdata013[[#This Row],[fpartrev]]="NS",Table_Query_from_m2mdata013[[#This Row],[SELECT]],Table_Query_from_m2mdata013[[#This Row],[fpartrev]])</f>
        <v>03</v>
      </c>
      <c r="O744" s="2" t="str">
        <f>CONCATENATE("DMG ",Table_Query_from_m2mdata013[[#This Row],[fpartnoOriginal]])</f>
        <v>DMG KRBY-630-2325</v>
      </c>
    </row>
    <row r="745" spans="1:15" x14ac:dyDescent="0.25">
      <c r="A745" t="s">
        <v>946</v>
      </c>
      <c r="B745" t="s">
        <v>42</v>
      </c>
      <c r="C745">
        <v>30</v>
      </c>
      <c r="D745" t="s">
        <v>87</v>
      </c>
      <c r="E745" t="s">
        <v>204</v>
      </c>
      <c r="F745" t="s">
        <v>42</v>
      </c>
      <c r="G745" t="s">
        <v>205</v>
      </c>
      <c r="H745" t="s">
        <v>247</v>
      </c>
      <c r="I745" s="2" t="e">
        <f>FIND("REV",Table_Query_from_m2mdata013[[#This Row],[fdescmemo]])</f>
        <v>#VALUE!</v>
      </c>
      <c r="J745" s="2" t="e">
        <f>FIND("REV",Table_Query_from_m2mdata013[[#This Row],[fdesc]])</f>
        <v>#VALUE!</v>
      </c>
      <c r="K745" s="2" t="e">
        <f>FIND("`REV",Table_Query_from_m2mdata013[[#This Row],[fdescmemo]])</f>
        <v>#VALUE!</v>
      </c>
      <c r="L745" s="2" t="e">
        <f>FIND("`REV",Table_Query_from_m2mdata013[[#This Row],[fdesc]])</f>
        <v>#VALUE!</v>
      </c>
      <c r="M7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45" s="2" t="str">
        <f>IF(Table_Query_from_m2mdata013[[#This Row],[fpartrev]]="NS",Table_Query_from_m2mdata013[[#This Row],[SELECT]],Table_Query_from_m2mdata013[[#This Row],[fpartrev]])</f>
        <v>01</v>
      </c>
      <c r="O745" s="2" t="str">
        <f>CONCATENATE("DMG ",Table_Query_from_m2mdata013[[#This Row],[fpartnoOriginal]])</f>
        <v>DMG NSE-02250164-456</v>
      </c>
    </row>
    <row r="746" spans="1:15" x14ac:dyDescent="0.25">
      <c r="A746" t="s">
        <v>947</v>
      </c>
      <c r="B746" t="s">
        <v>42</v>
      </c>
      <c r="C746">
        <v>30</v>
      </c>
      <c r="D746" t="s">
        <v>87</v>
      </c>
      <c r="E746" t="s">
        <v>204</v>
      </c>
      <c r="F746" t="s">
        <v>42</v>
      </c>
      <c r="G746" t="s">
        <v>205</v>
      </c>
      <c r="H746" t="s">
        <v>247</v>
      </c>
      <c r="I746" s="2" t="e">
        <f>FIND("REV",Table_Query_from_m2mdata013[[#This Row],[fdescmemo]])</f>
        <v>#VALUE!</v>
      </c>
      <c r="J746" s="2" t="e">
        <f>FIND("REV",Table_Query_from_m2mdata013[[#This Row],[fdesc]])</f>
        <v>#VALUE!</v>
      </c>
      <c r="K746" s="2" t="e">
        <f>FIND("`REV",Table_Query_from_m2mdata013[[#This Row],[fdescmemo]])</f>
        <v>#VALUE!</v>
      </c>
      <c r="L746" s="2" t="e">
        <f>FIND("`REV",Table_Query_from_m2mdata013[[#This Row],[fdesc]])</f>
        <v>#VALUE!</v>
      </c>
      <c r="M7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46" s="2" t="str">
        <f>IF(Table_Query_from_m2mdata013[[#This Row],[fpartrev]]="NS",Table_Query_from_m2mdata013[[#This Row],[SELECT]],Table_Query_from_m2mdata013[[#This Row],[fpartrev]])</f>
        <v>01</v>
      </c>
      <c r="O746" s="2" t="str">
        <f>CONCATENATE("DMG ",Table_Query_from_m2mdata013[[#This Row],[fpartnoOriginal]])</f>
        <v>DMG NSE-02250164-456</v>
      </c>
    </row>
    <row r="747" spans="1:15" x14ac:dyDescent="0.25">
      <c r="A747" t="s">
        <v>1828</v>
      </c>
      <c r="B747" t="s">
        <v>42</v>
      </c>
      <c r="C747">
        <v>30</v>
      </c>
      <c r="D747" t="s">
        <v>87</v>
      </c>
      <c r="E747" t="s">
        <v>204</v>
      </c>
      <c r="F747" t="s">
        <v>42</v>
      </c>
      <c r="G747" t="s">
        <v>205</v>
      </c>
      <c r="H747" t="s">
        <v>247</v>
      </c>
      <c r="I747" s="2" t="e">
        <f>FIND("REV",Table_Query_from_m2mdata013[[#This Row],[fdescmemo]])</f>
        <v>#VALUE!</v>
      </c>
      <c r="J747" s="2" t="e">
        <f>FIND("REV",Table_Query_from_m2mdata013[[#This Row],[fdesc]])</f>
        <v>#VALUE!</v>
      </c>
      <c r="K747" s="2" t="e">
        <f>FIND("`REV",Table_Query_from_m2mdata013[[#This Row],[fdescmemo]])</f>
        <v>#VALUE!</v>
      </c>
      <c r="L747" s="2" t="e">
        <f>FIND("`REV",Table_Query_from_m2mdata013[[#This Row],[fdesc]])</f>
        <v>#VALUE!</v>
      </c>
      <c r="M7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47" s="2" t="str">
        <f>IF(Table_Query_from_m2mdata013[[#This Row],[fpartrev]]="NS",Table_Query_from_m2mdata013[[#This Row],[SELECT]],Table_Query_from_m2mdata013[[#This Row],[fpartrev]])</f>
        <v>01</v>
      </c>
      <c r="O747" s="2" t="str">
        <f>CONCATENATE("DMG ",Table_Query_from_m2mdata013[[#This Row],[fpartnoOriginal]])</f>
        <v>DMG NSE-02250164-456</v>
      </c>
    </row>
    <row r="748" spans="1:15" x14ac:dyDescent="0.25">
      <c r="A748" t="s">
        <v>948</v>
      </c>
      <c r="B748" t="s">
        <v>42</v>
      </c>
      <c r="C748">
        <v>30</v>
      </c>
      <c r="D748" t="s">
        <v>87</v>
      </c>
      <c r="E748" t="s">
        <v>532</v>
      </c>
      <c r="F748" t="s">
        <v>42</v>
      </c>
      <c r="G748" t="s">
        <v>533</v>
      </c>
      <c r="H748" t="s">
        <v>531</v>
      </c>
      <c r="I748" s="2" t="e">
        <f>FIND("REV",Table_Query_from_m2mdata013[[#This Row],[fdescmemo]])</f>
        <v>#VALUE!</v>
      </c>
      <c r="J748" s="2" t="e">
        <f>FIND("REV",Table_Query_from_m2mdata013[[#This Row],[fdesc]])</f>
        <v>#VALUE!</v>
      </c>
      <c r="K748" s="2" t="e">
        <f>FIND("`REV",Table_Query_from_m2mdata013[[#This Row],[fdescmemo]])</f>
        <v>#VALUE!</v>
      </c>
      <c r="L748" s="2" t="e">
        <f>FIND("`REV",Table_Query_from_m2mdata013[[#This Row],[fdesc]])</f>
        <v>#VALUE!</v>
      </c>
      <c r="M7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48" s="2" t="str">
        <f>IF(Table_Query_from_m2mdata013[[#This Row],[fpartrev]]="NS",Table_Query_from_m2mdata013[[#This Row],[SELECT]],Table_Query_from_m2mdata013[[#This Row],[fpartrev]])</f>
        <v>01</v>
      </c>
      <c r="O748" s="2" t="str">
        <f>CONCATENATE("DMG ",Table_Query_from_m2mdata013[[#This Row],[fpartnoOriginal]])</f>
        <v>DMG NSE-02250164-692</v>
      </c>
    </row>
    <row r="749" spans="1:15" x14ac:dyDescent="0.25">
      <c r="A749" t="s">
        <v>1572</v>
      </c>
      <c r="B749" t="s">
        <v>42</v>
      </c>
      <c r="C749">
        <v>30</v>
      </c>
      <c r="D749" t="s">
        <v>87</v>
      </c>
      <c r="E749" t="s">
        <v>532</v>
      </c>
      <c r="F749" t="s">
        <v>42</v>
      </c>
      <c r="G749" t="s">
        <v>533</v>
      </c>
      <c r="H749" t="s">
        <v>531</v>
      </c>
      <c r="I749" s="2" t="e">
        <f>FIND("REV",Table_Query_from_m2mdata013[[#This Row],[fdescmemo]])</f>
        <v>#VALUE!</v>
      </c>
      <c r="J749" s="2" t="e">
        <f>FIND("REV",Table_Query_from_m2mdata013[[#This Row],[fdesc]])</f>
        <v>#VALUE!</v>
      </c>
      <c r="K749" s="2" t="e">
        <f>FIND("`REV",Table_Query_from_m2mdata013[[#This Row],[fdescmemo]])</f>
        <v>#VALUE!</v>
      </c>
      <c r="L749" s="2" t="e">
        <f>FIND("`REV",Table_Query_from_m2mdata013[[#This Row],[fdesc]])</f>
        <v>#VALUE!</v>
      </c>
      <c r="M7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49" s="2" t="str">
        <f>IF(Table_Query_from_m2mdata013[[#This Row],[fpartrev]]="NS",Table_Query_from_m2mdata013[[#This Row],[SELECT]],Table_Query_from_m2mdata013[[#This Row],[fpartrev]])</f>
        <v>01</v>
      </c>
      <c r="O749" s="2" t="str">
        <f>CONCATENATE("DMG ",Table_Query_from_m2mdata013[[#This Row],[fpartnoOriginal]])</f>
        <v>DMG NSE-02250164-692</v>
      </c>
    </row>
    <row r="750" spans="1:15" x14ac:dyDescent="0.25">
      <c r="A750" t="s">
        <v>1573</v>
      </c>
      <c r="B750" t="s">
        <v>12</v>
      </c>
      <c r="C750">
        <v>25</v>
      </c>
      <c r="D750" t="s">
        <v>87</v>
      </c>
      <c r="E750" t="s">
        <v>235</v>
      </c>
      <c r="F750" t="s">
        <v>12</v>
      </c>
      <c r="G750" t="s">
        <v>89</v>
      </c>
      <c r="H750" t="s">
        <v>234</v>
      </c>
      <c r="I750" s="2" t="e">
        <f>FIND("REV",Table_Query_from_m2mdata013[[#This Row],[fdescmemo]])</f>
        <v>#VALUE!</v>
      </c>
      <c r="J750" s="2" t="e">
        <f>FIND("REV",Table_Query_from_m2mdata013[[#This Row],[fdesc]])</f>
        <v>#VALUE!</v>
      </c>
      <c r="K750" s="2" t="e">
        <f>FIND("`REV",Table_Query_from_m2mdata013[[#This Row],[fdescmemo]])</f>
        <v>#VALUE!</v>
      </c>
      <c r="L750" s="2" t="e">
        <f>FIND("`REV",Table_Query_from_m2mdata013[[#This Row],[fdesc]])</f>
        <v>#VALUE!</v>
      </c>
      <c r="M7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0" s="2" t="str">
        <f>IF(Table_Query_from_m2mdata013[[#This Row],[fpartrev]]="NS",Table_Query_from_m2mdata013[[#This Row],[SELECT]],Table_Query_from_m2mdata013[[#This Row],[fpartrev]])</f>
        <v>10</v>
      </c>
      <c r="O750" s="2" t="str">
        <f>CONCATENATE("DMG ",Table_Query_from_m2mdata013[[#This Row],[fpartnoOriginal]])</f>
        <v>DMG NSE-02250190-669</v>
      </c>
    </row>
    <row r="751" spans="1:15" x14ac:dyDescent="0.25">
      <c r="A751" t="s">
        <v>1574</v>
      </c>
      <c r="B751" t="s">
        <v>12</v>
      </c>
      <c r="C751">
        <v>25</v>
      </c>
      <c r="D751" t="s">
        <v>87</v>
      </c>
      <c r="E751" t="s">
        <v>235</v>
      </c>
      <c r="F751" t="s">
        <v>12</v>
      </c>
      <c r="G751" t="s">
        <v>89</v>
      </c>
      <c r="H751" t="s">
        <v>234</v>
      </c>
      <c r="I751" s="2" t="e">
        <f>FIND("REV",Table_Query_from_m2mdata013[[#This Row],[fdescmemo]])</f>
        <v>#VALUE!</v>
      </c>
      <c r="J751" s="2" t="e">
        <f>FIND("REV",Table_Query_from_m2mdata013[[#This Row],[fdesc]])</f>
        <v>#VALUE!</v>
      </c>
      <c r="K751" s="2" t="e">
        <f>FIND("`REV",Table_Query_from_m2mdata013[[#This Row],[fdescmemo]])</f>
        <v>#VALUE!</v>
      </c>
      <c r="L751" s="2" t="e">
        <f>FIND("`REV",Table_Query_from_m2mdata013[[#This Row],[fdesc]])</f>
        <v>#VALUE!</v>
      </c>
      <c r="M7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1" s="2" t="str">
        <f>IF(Table_Query_from_m2mdata013[[#This Row],[fpartrev]]="NS",Table_Query_from_m2mdata013[[#This Row],[SELECT]],Table_Query_from_m2mdata013[[#This Row],[fpartrev]])</f>
        <v>10</v>
      </c>
      <c r="O751" s="2" t="str">
        <f>CONCATENATE("DMG ",Table_Query_from_m2mdata013[[#This Row],[fpartnoOriginal]])</f>
        <v>DMG NSE-02250190-669</v>
      </c>
    </row>
    <row r="752" spans="1:15" x14ac:dyDescent="0.25">
      <c r="A752" t="s">
        <v>1266</v>
      </c>
      <c r="B752" t="s">
        <v>45</v>
      </c>
      <c r="C752">
        <v>30</v>
      </c>
      <c r="D752" t="s">
        <v>87</v>
      </c>
      <c r="E752" t="s">
        <v>589</v>
      </c>
      <c r="F752" t="s">
        <v>45</v>
      </c>
      <c r="G752" t="s">
        <v>590</v>
      </c>
      <c r="H752" t="s">
        <v>670</v>
      </c>
      <c r="I752" s="2" t="e">
        <f>FIND("REV",Table_Query_from_m2mdata013[[#This Row],[fdescmemo]])</f>
        <v>#VALUE!</v>
      </c>
      <c r="J752" s="2" t="e">
        <f>FIND("REV",Table_Query_from_m2mdata013[[#This Row],[fdesc]])</f>
        <v>#VALUE!</v>
      </c>
      <c r="K752" s="2" t="e">
        <f>FIND("`REV",Table_Query_from_m2mdata013[[#This Row],[fdescmemo]])</f>
        <v>#VALUE!</v>
      </c>
      <c r="L752" s="2" t="e">
        <f>FIND("`REV",Table_Query_from_m2mdata013[[#This Row],[fdesc]])</f>
        <v>#VALUE!</v>
      </c>
      <c r="M7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2" s="2" t="str">
        <f>IF(Table_Query_from_m2mdata013[[#This Row],[fpartrev]]="NS",Table_Query_from_m2mdata013[[#This Row],[SELECT]],Table_Query_from_m2mdata013[[#This Row],[fpartrev]])</f>
        <v>03</v>
      </c>
      <c r="O752" s="2" t="str">
        <f>CONCATENATE("DMG ",Table_Query_from_m2mdata013[[#This Row],[fpartnoOriginal]])</f>
        <v>DMG SRC-02250138-181</v>
      </c>
    </row>
    <row r="753" spans="1:15" x14ac:dyDescent="0.25">
      <c r="A753" t="s">
        <v>2253</v>
      </c>
      <c r="B753" t="s">
        <v>45</v>
      </c>
      <c r="C753">
        <v>30</v>
      </c>
      <c r="D753" t="s">
        <v>87</v>
      </c>
      <c r="E753" t="s">
        <v>589</v>
      </c>
      <c r="F753" t="s">
        <v>45</v>
      </c>
      <c r="G753" t="s">
        <v>590</v>
      </c>
      <c r="H753" t="s">
        <v>670</v>
      </c>
      <c r="I753" s="2" t="e">
        <f>FIND("REV",Table_Query_from_m2mdata013[[#This Row],[fdescmemo]])</f>
        <v>#VALUE!</v>
      </c>
      <c r="J753" s="2" t="e">
        <f>FIND("REV",Table_Query_from_m2mdata013[[#This Row],[fdesc]])</f>
        <v>#VALUE!</v>
      </c>
      <c r="K753" s="2" t="e">
        <f>FIND("`REV",Table_Query_from_m2mdata013[[#This Row],[fdescmemo]])</f>
        <v>#VALUE!</v>
      </c>
      <c r="L753" s="2" t="e">
        <f>FIND("`REV",Table_Query_from_m2mdata013[[#This Row],[fdesc]])</f>
        <v>#VALUE!</v>
      </c>
      <c r="M7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3" s="2" t="str">
        <f>IF(Table_Query_from_m2mdata013[[#This Row],[fpartrev]]="NS",Table_Query_from_m2mdata013[[#This Row],[SELECT]],Table_Query_from_m2mdata013[[#This Row],[fpartrev]])</f>
        <v>03</v>
      </c>
      <c r="O753" s="2" t="str">
        <f>CONCATENATE("DMG ",Table_Query_from_m2mdata013[[#This Row],[fpartnoOriginal]])</f>
        <v>DMG SRC-02250138-181</v>
      </c>
    </row>
    <row r="754" spans="1:15" x14ac:dyDescent="0.25">
      <c r="A754" t="s">
        <v>949</v>
      </c>
      <c r="B754" t="s">
        <v>46</v>
      </c>
      <c r="C754">
        <v>100</v>
      </c>
      <c r="D754" t="s">
        <v>87</v>
      </c>
      <c r="E754" t="s">
        <v>658</v>
      </c>
      <c r="F754" t="s">
        <v>46</v>
      </c>
      <c r="G754" t="s">
        <v>89</v>
      </c>
      <c r="H754" t="s">
        <v>657</v>
      </c>
      <c r="I754" s="2" t="e">
        <f>FIND("REV",Table_Query_from_m2mdata013[[#This Row],[fdescmemo]])</f>
        <v>#VALUE!</v>
      </c>
      <c r="J754" s="2" t="e">
        <f>FIND("REV",Table_Query_from_m2mdata013[[#This Row],[fdesc]])</f>
        <v>#VALUE!</v>
      </c>
      <c r="K754" s="2" t="e">
        <f>FIND("`REV",Table_Query_from_m2mdata013[[#This Row],[fdescmemo]])</f>
        <v>#VALUE!</v>
      </c>
      <c r="L754" s="2" t="e">
        <f>FIND("`REV",Table_Query_from_m2mdata013[[#This Row],[fdesc]])</f>
        <v>#VALUE!</v>
      </c>
      <c r="M7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4" s="2" t="str">
        <f>IF(Table_Query_from_m2mdata013[[#This Row],[fpartrev]]="NS",Table_Query_from_m2mdata013[[#This Row],[SELECT]],Table_Query_from_m2mdata013[[#This Row],[fpartrev]])</f>
        <v>05</v>
      </c>
      <c r="O754" s="2" t="str">
        <f>CONCATENATE("DMG ",Table_Query_from_m2mdata013[[#This Row],[fpartnoOriginal]])</f>
        <v>DMG SULL-02250141-183</v>
      </c>
    </row>
    <row r="755" spans="1:15" x14ac:dyDescent="0.25">
      <c r="A755" t="s">
        <v>1829</v>
      </c>
      <c r="B755" t="s">
        <v>46</v>
      </c>
      <c r="C755">
        <v>100</v>
      </c>
      <c r="D755" t="s">
        <v>87</v>
      </c>
      <c r="E755" t="s">
        <v>658</v>
      </c>
      <c r="F755" t="s">
        <v>46</v>
      </c>
      <c r="G755" t="s">
        <v>89</v>
      </c>
      <c r="H755" t="s">
        <v>657</v>
      </c>
      <c r="I755" s="2" t="e">
        <f>FIND("REV",Table_Query_from_m2mdata013[[#This Row],[fdescmemo]])</f>
        <v>#VALUE!</v>
      </c>
      <c r="J755" s="2" t="e">
        <f>FIND("REV",Table_Query_from_m2mdata013[[#This Row],[fdesc]])</f>
        <v>#VALUE!</v>
      </c>
      <c r="K755" s="2" t="e">
        <f>FIND("`REV",Table_Query_from_m2mdata013[[#This Row],[fdescmemo]])</f>
        <v>#VALUE!</v>
      </c>
      <c r="L755" s="2" t="e">
        <f>FIND("`REV",Table_Query_from_m2mdata013[[#This Row],[fdesc]])</f>
        <v>#VALUE!</v>
      </c>
      <c r="M7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5" s="2" t="str">
        <f>IF(Table_Query_from_m2mdata013[[#This Row],[fpartrev]]="NS",Table_Query_from_m2mdata013[[#This Row],[SELECT]],Table_Query_from_m2mdata013[[#This Row],[fpartrev]])</f>
        <v>05</v>
      </c>
      <c r="O755" s="2" t="str">
        <f>CONCATENATE("DMG ",Table_Query_from_m2mdata013[[#This Row],[fpartnoOriginal]])</f>
        <v>DMG SULL-02250141-183</v>
      </c>
    </row>
    <row r="756" spans="1:15" x14ac:dyDescent="0.25">
      <c r="A756" t="s">
        <v>1983</v>
      </c>
      <c r="B756" t="s">
        <v>46</v>
      </c>
      <c r="C756">
        <v>100</v>
      </c>
      <c r="D756" t="s">
        <v>87</v>
      </c>
      <c r="E756" t="s">
        <v>661</v>
      </c>
      <c r="F756" t="s">
        <v>46</v>
      </c>
      <c r="G756" t="s">
        <v>10</v>
      </c>
      <c r="H756" t="s">
        <v>660</v>
      </c>
      <c r="I756" s="2" t="e">
        <f>FIND("REV",Table_Query_from_m2mdata013[[#This Row],[fdescmemo]])</f>
        <v>#VALUE!</v>
      </c>
      <c r="J756" s="2" t="e">
        <f>FIND("REV",Table_Query_from_m2mdata013[[#This Row],[fdesc]])</f>
        <v>#VALUE!</v>
      </c>
      <c r="K756" s="2" t="e">
        <f>FIND("`REV",Table_Query_from_m2mdata013[[#This Row],[fdescmemo]])</f>
        <v>#VALUE!</v>
      </c>
      <c r="L756" s="2" t="e">
        <f>FIND("`REV",Table_Query_from_m2mdata013[[#This Row],[fdesc]])</f>
        <v>#VALUE!</v>
      </c>
      <c r="M7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6" s="2" t="str">
        <f>IF(Table_Query_from_m2mdata013[[#This Row],[fpartrev]]="NS",Table_Query_from_m2mdata013[[#This Row],[SELECT]],Table_Query_from_m2mdata013[[#This Row],[fpartrev]])</f>
        <v>05</v>
      </c>
      <c r="O756" s="2" t="str">
        <f>CONCATENATE("DMG ",Table_Query_from_m2mdata013[[#This Row],[fpartnoOriginal]])</f>
        <v>DMG SULL-02250141-183-UNF</v>
      </c>
    </row>
    <row r="757" spans="1:15" x14ac:dyDescent="0.25">
      <c r="A757" t="s">
        <v>2058</v>
      </c>
      <c r="B757" t="s">
        <v>12</v>
      </c>
      <c r="C757">
        <v>36</v>
      </c>
      <c r="D757" t="s">
        <v>87</v>
      </c>
      <c r="E757" t="s">
        <v>573</v>
      </c>
      <c r="F757" t="s">
        <v>12</v>
      </c>
      <c r="G757" t="s">
        <v>574</v>
      </c>
      <c r="H757" t="s">
        <v>572</v>
      </c>
      <c r="I757" s="2">
        <f>FIND("REV",Table_Query_from_m2mdata013[[#This Row],[fdescmemo]])</f>
        <v>46</v>
      </c>
      <c r="J757" s="2" t="e">
        <f>FIND("REV",Table_Query_from_m2mdata013[[#This Row],[fdesc]])</f>
        <v>#VALUE!</v>
      </c>
      <c r="K757" s="2" t="e">
        <f>FIND("`REV",Table_Query_from_m2mdata013[[#This Row],[fdescmemo]])</f>
        <v>#VALUE!</v>
      </c>
      <c r="L757" s="2" t="e">
        <f>FIND("`REV",Table_Query_from_m2mdata013[[#This Row],[fdesc]])</f>
        <v>#VALUE!</v>
      </c>
      <c r="M75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0</v>
      </c>
      <c r="N757" s="2" t="str">
        <f>IF(Table_Query_from_m2mdata013[[#This Row],[fpartrev]]="NS",Table_Query_from_m2mdata013[[#This Row],[SELECT]],Table_Query_from_m2mdata013[[#This Row],[fpartrev]])</f>
        <v>10</v>
      </c>
      <c r="O757" s="2" t="str">
        <f>CONCATENATE("DMG ",Table_Query_from_m2mdata013[[#This Row],[fpartnoOriginal]])</f>
        <v>DMG SULL-02250150-231-UNF</v>
      </c>
    </row>
    <row r="758" spans="1:15" x14ac:dyDescent="0.25">
      <c r="A758" t="s">
        <v>1683</v>
      </c>
      <c r="B758" t="s">
        <v>254</v>
      </c>
      <c r="C758">
        <v>25</v>
      </c>
      <c r="D758" t="s">
        <v>87</v>
      </c>
      <c r="E758" t="s">
        <v>523</v>
      </c>
      <c r="F758" t="s">
        <v>254</v>
      </c>
      <c r="G758" t="s">
        <v>164</v>
      </c>
      <c r="H758" t="s">
        <v>534</v>
      </c>
      <c r="I758" s="2" t="e">
        <f>FIND("REV",Table_Query_from_m2mdata013[[#This Row],[fdescmemo]])</f>
        <v>#VALUE!</v>
      </c>
      <c r="J758" s="2" t="e">
        <f>FIND("REV",Table_Query_from_m2mdata013[[#This Row],[fdesc]])</f>
        <v>#VALUE!</v>
      </c>
      <c r="K758" s="2" t="e">
        <f>FIND("`REV",Table_Query_from_m2mdata013[[#This Row],[fdescmemo]])</f>
        <v>#VALUE!</v>
      </c>
      <c r="L758" s="2" t="e">
        <f>FIND("`REV",Table_Query_from_m2mdata013[[#This Row],[fdesc]])</f>
        <v>#VALUE!</v>
      </c>
      <c r="M7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8" s="2" t="str">
        <f>IF(Table_Query_from_m2mdata013[[#This Row],[fpartrev]]="NS",Table_Query_from_m2mdata013[[#This Row],[SELECT]],Table_Query_from_m2mdata013[[#This Row],[fpartrev]])</f>
        <v>13</v>
      </c>
      <c r="O758" s="2" t="str">
        <f>CONCATENATE("DMG ",Table_Query_from_m2mdata013[[#This Row],[fpartnoOriginal]])</f>
        <v>DMG SULL-02250190-667-2-F</v>
      </c>
    </row>
    <row r="759" spans="1:15" x14ac:dyDescent="0.25">
      <c r="A759" t="s">
        <v>1684</v>
      </c>
      <c r="B759" t="s">
        <v>254</v>
      </c>
      <c r="C759">
        <v>25</v>
      </c>
      <c r="D759" t="s">
        <v>87</v>
      </c>
      <c r="E759" t="s">
        <v>523</v>
      </c>
      <c r="F759" t="s">
        <v>254</v>
      </c>
      <c r="G759" t="s">
        <v>164</v>
      </c>
      <c r="H759" t="s">
        <v>534</v>
      </c>
      <c r="I759" s="2" t="e">
        <f>FIND("REV",Table_Query_from_m2mdata013[[#This Row],[fdescmemo]])</f>
        <v>#VALUE!</v>
      </c>
      <c r="J759" s="2" t="e">
        <f>FIND("REV",Table_Query_from_m2mdata013[[#This Row],[fdesc]])</f>
        <v>#VALUE!</v>
      </c>
      <c r="K759" s="2" t="e">
        <f>FIND("`REV",Table_Query_from_m2mdata013[[#This Row],[fdescmemo]])</f>
        <v>#VALUE!</v>
      </c>
      <c r="L759" s="2" t="e">
        <f>FIND("`REV",Table_Query_from_m2mdata013[[#This Row],[fdesc]])</f>
        <v>#VALUE!</v>
      </c>
      <c r="M7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59" s="2" t="str">
        <f>IF(Table_Query_from_m2mdata013[[#This Row],[fpartrev]]="NS",Table_Query_from_m2mdata013[[#This Row],[SELECT]],Table_Query_from_m2mdata013[[#This Row],[fpartrev]])</f>
        <v>13</v>
      </c>
      <c r="O759" s="2" t="str">
        <f>CONCATENATE("DMG ",Table_Query_from_m2mdata013[[#This Row],[fpartnoOriginal]])</f>
        <v>DMG SULL-02250190-667-2-F</v>
      </c>
    </row>
    <row r="760" spans="1:15" x14ac:dyDescent="0.25">
      <c r="A760" t="s">
        <v>1118</v>
      </c>
      <c r="B760" t="s">
        <v>254</v>
      </c>
      <c r="C760">
        <v>75</v>
      </c>
      <c r="D760" t="s">
        <v>87</v>
      </c>
      <c r="E760" t="s">
        <v>536</v>
      </c>
      <c r="F760" t="s">
        <v>254</v>
      </c>
      <c r="G760" t="s">
        <v>537</v>
      </c>
      <c r="H760" t="s">
        <v>535</v>
      </c>
      <c r="I760" s="2" t="e">
        <f>FIND("REV",Table_Query_from_m2mdata013[[#This Row],[fdescmemo]])</f>
        <v>#VALUE!</v>
      </c>
      <c r="J760" s="2" t="e">
        <f>FIND("REV",Table_Query_from_m2mdata013[[#This Row],[fdesc]])</f>
        <v>#VALUE!</v>
      </c>
      <c r="K760" s="2" t="e">
        <f>FIND("`REV",Table_Query_from_m2mdata013[[#This Row],[fdescmemo]])</f>
        <v>#VALUE!</v>
      </c>
      <c r="L760" s="2" t="e">
        <f>FIND("`REV",Table_Query_from_m2mdata013[[#This Row],[fdesc]])</f>
        <v>#VALUE!</v>
      </c>
      <c r="M7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60" s="2" t="str">
        <f>IF(Table_Query_from_m2mdata013[[#This Row],[fpartrev]]="NS",Table_Query_from_m2mdata013[[#This Row],[SELECT]],Table_Query_from_m2mdata013[[#This Row],[fpartrev]])</f>
        <v>13</v>
      </c>
      <c r="O760" s="2" t="str">
        <f>CONCATENATE("DMG ",Table_Query_from_m2mdata013[[#This Row],[fpartnoOriginal]])</f>
        <v>DMG SULL-02250190-667-3-UNF</v>
      </c>
    </row>
    <row r="761" spans="1:15" x14ac:dyDescent="0.25">
      <c r="A761" t="s">
        <v>1685</v>
      </c>
      <c r="B761" t="s">
        <v>254</v>
      </c>
      <c r="C761">
        <v>75</v>
      </c>
      <c r="D761" t="s">
        <v>87</v>
      </c>
      <c r="E761" t="s">
        <v>536</v>
      </c>
      <c r="F761" t="s">
        <v>254</v>
      </c>
      <c r="G761" t="s">
        <v>537</v>
      </c>
      <c r="H761" t="s">
        <v>535</v>
      </c>
      <c r="I761" s="2" t="e">
        <f>FIND("REV",Table_Query_from_m2mdata013[[#This Row],[fdescmemo]])</f>
        <v>#VALUE!</v>
      </c>
      <c r="J761" s="2" t="e">
        <f>FIND("REV",Table_Query_from_m2mdata013[[#This Row],[fdesc]])</f>
        <v>#VALUE!</v>
      </c>
      <c r="K761" s="2" t="e">
        <f>FIND("`REV",Table_Query_from_m2mdata013[[#This Row],[fdescmemo]])</f>
        <v>#VALUE!</v>
      </c>
      <c r="L761" s="2" t="e">
        <f>FIND("`REV",Table_Query_from_m2mdata013[[#This Row],[fdesc]])</f>
        <v>#VALUE!</v>
      </c>
      <c r="M7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61" s="2" t="str">
        <f>IF(Table_Query_from_m2mdata013[[#This Row],[fpartrev]]="NS",Table_Query_from_m2mdata013[[#This Row],[SELECT]],Table_Query_from_m2mdata013[[#This Row],[fpartrev]])</f>
        <v>13</v>
      </c>
      <c r="O761" s="2" t="str">
        <f>CONCATENATE("DMG ",Table_Query_from_m2mdata013[[#This Row],[fpartnoOriginal]])</f>
        <v>DMG SULL-02250190-667-3-UNF</v>
      </c>
    </row>
    <row r="762" spans="1:15" x14ac:dyDescent="0.25">
      <c r="A762" t="s">
        <v>1575</v>
      </c>
      <c r="B762" t="s">
        <v>254</v>
      </c>
      <c r="C762">
        <v>25</v>
      </c>
      <c r="D762" t="s">
        <v>87</v>
      </c>
      <c r="E762" t="s">
        <v>213</v>
      </c>
      <c r="F762" t="s">
        <v>254</v>
      </c>
      <c r="G762" t="s">
        <v>164</v>
      </c>
      <c r="H762" t="s">
        <v>212</v>
      </c>
      <c r="I762" s="2" t="e">
        <f>FIND("REV",Table_Query_from_m2mdata013[[#This Row],[fdescmemo]])</f>
        <v>#VALUE!</v>
      </c>
      <c r="J762" s="2" t="e">
        <f>FIND("REV",Table_Query_from_m2mdata013[[#This Row],[fdesc]])</f>
        <v>#VALUE!</v>
      </c>
      <c r="K762" s="2" t="e">
        <f>FIND("`REV",Table_Query_from_m2mdata013[[#This Row],[fdescmemo]])</f>
        <v>#VALUE!</v>
      </c>
      <c r="L762" s="2" t="e">
        <f>FIND("`REV",Table_Query_from_m2mdata013[[#This Row],[fdesc]])</f>
        <v>#VALUE!</v>
      </c>
      <c r="M7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62" s="2" t="str">
        <f>IF(Table_Query_from_m2mdata013[[#This Row],[fpartrev]]="NS",Table_Query_from_m2mdata013[[#This Row],[SELECT]],Table_Query_from_m2mdata013[[#This Row],[fpartrev]])</f>
        <v>13</v>
      </c>
      <c r="O762" s="2" t="str">
        <f>CONCATENATE("DMG ",Table_Query_from_m2mdata013[[#This Row],[fpartnoOriginal]])</f>
        <v>DMG SULL-02250190-667-4-UNF</v>
      </c>
    </row>
    <row r="763" spans="1:15" x14ac:dyDescent="0.25">
      <c r="A763" t="s">
        <v>1686</v>
      </c>
      <c r="B763" t="s">
        <v>254</v>
      </c>
      <c r="C763">
        <v>25</v>
      </c>
      <c r="D763" t="s">
        <v>87</v>
      </c>
      <c r="E763" t="s">
        <v>213</v>
      </c>
      <c r="F763" t="s">
        <v>254</v>
      </c>
      <c r="G763" t="s">
        <v>164</v>
      </c>
      <c r="H763" t="s">
        <v>212</v>
      </c>
      <c r="I763" s="2" t="e">
        <f>FIND("REV",Table_Query_from_m2mdata013[[#This Row],[fdescmemo]])</f>
        <v>#VALUE!</v>
      </c>
      <c r="J763" s="2" t="e">
        <f>FIND("REV",Table_Query_from_m2mdata013[[#This Row],[fdesc]])</f>
        <v>#VALUE!</v>
      </c>
      <c r="K763" s="2" t="e">
        <f>FIND("`REV",Table_Query_from_m2mdata013[[#This Row],[fdescmemo]])</f>
        <v>#VALUE!</v>
      </c>
      <c r="L763" s="2" t="e">
        <f>FIND("`REV",Table_Query_from_m2mdata013[[#This Row],[fdesc]])</f>
        <v>#VALUE!</v>
      </c>
      <c r="M7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63" s="2" t="str">
        <f>IF(Table_Query_from_m2mdata013[[#This Row],[fpartrev]]="NS",Table_Query_from_m2mdata013[[#This Row],[SELECT]],Table_Query_from_m2mdata013[[#This Row],[fpartrev]])</f>
        <v>13</v>
      </c>
      <c r="O763" s="2" t="str">
        <f>CONCATENATE("DMG ",Table_Query_from_m2mdata013[[#This Row],[fpartnoOriginal]])</f>
        <v>DMG SULL-02250190-667-4-UNF</v>
      </c>
    </row>
    <row r="764" spans="1:15" x14ac:dyDescent="0.25">
      <c r="A764" t="s">
        <v>1984</v>
      </c>
      <c r="B764" t="s">
        <v>254</v>
      </c>
      <c r="C764">
        <v>50</v>
      </c>
      <c r="D764" t="s">
        <v>87</v>
      </c>
      <c r="E764" t="s">
        <v>210</v>
      </c>
      <c r="F764" t="s">
        <v>254</v>
      </c>
      <c r="G764" t="s">
        <v>164</v>
      </c>
      <c r="H764" t="s">
        <v>209</v>
      </c>
      <c r="I764" s="2" t="e">
        <f>FIND("REV",Table_Query_from_m2mdata013[[#This Row],[fdescmemo]])</f>
        <v>#VALUE!</v>
      </c>
      <c r="J764" s="2" t="e">
        <f>FIND("REV",Table_Query_from_m2mdata013[[#This Row],[fdesc]])</f>
        <v>#VALUE!</v>
      </c>
      <c r="K764" s="2" t="e">
        <f>FIND("`REV",Table_Query_from_m2mdata013[[#This Row],[fdescmemo]])</f>
        <v>#VALUE!</v>
      </c>
      <c r="L764" s="2" t="e">
        <f>FIND("`REV",Table_Query_from_m2mdata013[[#This Row],[fdesc]])</f>
        <v>#VALUE!</v>
      </c>
      <c r="M7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64" s="2" t="str">
        <f>IF(Table_Query_from_m2mdata013[[#This Row],[fpartrev]]="NS",Table_Query_from_m2mdata013[[#This Row],[SELECT]],Table_Query_from_m2mdata013[[#This Row],[fpartrev]])</f>
        <v>13</v>
      </c>
      <c r="O764" s="2" t="str">
        <f>CONCATENATE("DMG ",Table_Query_from_m2mdata013[[#This Row],[fpartnoOriginal]])</f>
        <v>DMG SULL-02250190-667-8-UNF</v>
      </c>
    </row>
    <row r="765" spans="1:15" x14ac:dyDescent="0.25">
      <c r="A765" t="s">
        <v>1119</v>
      </c>
      <c r="B765" t="s">
        <v>479</v>
      </c>
      <c r="C765">
        <v>12</v>
      </c>
      <c r="D765" t="s">
        <v>87</v>
      </c>
      <c r="E765" t="s">
        <v>480</v>
      </c>
      <c r="F765" t="s">
        <v>479</v>
      </c>
      <c r="G765" t="s">
        <v>10</v>
      </c>
      <c r="H765" t="s">
        <v>478</v>
      </c>
      <c r="I765" s="2" t="e">
        <f>FIND("REV",Table_Query_from_m2mdata013[[#This Row],[fdescmemo]])</f>
        <v>#VALUE!</v>
      </c>
      <c r="J765" s="2" t="e">
        <f>FIND("REV",Table_Query_from_m2mdata013[[#This Row],[fdesc]])</f>
        <v>#VALUE!</v>
      </c>
      <c r="K765" s="2" t="e">
        <f>FIND("`REV",Table_Query_from_m2mdata013[[#This Row],[fdescmemo]])</f>
        <v>#VALUE!</v>
      </c>
      <c r="L765" s="2" t="e">
        <f>FIND("`REV",Table_Query_from_m2mdata013[[#This Row],[fdesc]])</f>
        <v>#VALUE!</v>
      </c>
      <c r="M7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65" s="2" t="str">
        <f>IF(Table_Query_from_m2mdata013[[#This Row],[fpartrev]]="NS",Table_Query_from_m2mdata013[[#This Row],[SELECT]],Table_Query_from_m2mdata013[[#This Row],[fpartrev]])</f>
        <v>07A</v>
      </c>
      <c r="O765" s="2" t="str">
        <f>CONCATENATE("DMG ",Table_Query_from_m2mdata013[[#This Row],[fpartnoOriginal]])</f>
        <v>DMG SULL-02250164-801-UNF</v>
      </c>
    </row>
    <row r="766" spans="1:15" x14ac:dyDescent="0.25">
      <c r="A766" t="s">
        <v>1687</v>
      </c>
      <c r="B766" t="s">
        <v>254</v>
      </c>
      <c r="C766">
        <v>77</v>
      </c>
      <c r="D766" t="s">
        <v>87</v>
      </c>
      <c r="E766" t="s">
        <v>523</v>
      </c>
      <c r="F766" t="s">
        <v>254</v>
      </c>
      <c r="G766" t="s">
        <v>164</v>
      </c>
      <c r="H766" t="s">
        <v>522</v>
      </c>
      <c r="I766" s="2" t="e">
        <f>FIND("REV",Table_Query_from_m2mdata013[[#This Row],[fdescmemo]])</f>
        <v>#VALUE!</v>
      </c>
      <c r="J766" s="2" t="e">
        <f>FIND("REV",Table_Query_from_m2mdata013[[#This Row],[fdesc]])</f>
        <v>#VALUE!</v>
      </c>
      <c r="K766" s="2" t="e">
        <f>FIND("`REV",Table_Query_from_m2mdata013[[#This Row],[fdescmemo]])</f>
        <v>#VALUE!</v>
      </c>
      <c r="L766" s="2" t="e">
        <f>FIND("`REV",Table_Query_from_m2mdata013[[#This Row],[fdesc]])</f>
        <v>#VALUE!</v>
      </c>
      <c r="M7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66" s="2" t="str">
        <f>IF(Table_Query_from_m2mdata013[[#This Row],[fpartrev]]="NS",Table_Query_from_m2mdata013[[#This Row],[SELECT]],Table_Query_from_m2mdata013[[#This Row],[fpartrev]])</f>
        <v>13</v>
      </c>
      <c r="O766" s="2" t="str">
        <f>CONCATENATE("DMG ",Table_Query_from_m2mdata013[[#This Row],[fpartnoOriginal]])</f>
        <v>DMG SULL-02250190-667-2-UNF</v>
      </c>
    </row>
    <row r="767" spans="1:15" x14ac:dyDescent="0.25">
      <c r="A767" t="s">
        <v>1688</v>
      </c>
      <c r="B767" t="s">
        <v>11</v>
      </c>
      <c r="C767">
        <v>200</v>
      </c>
      <c r="D767" t="s">
        <v>87</v>
      </c>
      <c r="E767" t="s">
        <v>624</v>
      </c>
      <c r="F767" t="s">
        <v>11</v>
      </c>
      <c r="G767" t="s">
        <v>625</v>
      </c>
      <c r="H767" t="s">
        <v>623</v>
      </c>
      <c r="I767" s="2">
        <f>FIND("REV",Table_Query_from_m2mdata013[[#This Row],[fdescmemo]])</f>
        <v>43</v>
      </c>
      <c r="J767" s="2" t="e">
        <f>FIND("REV",Table_Query_from_m2mdata013[[#This Row],[fdesc]])</f>
        <v>#VALUE!</v>
      </c>
      <c r="K767" s="2" t="e">
        <f>FIND("`REV",Table_Query_from_m2mdata013[[#This Row],[fdescmemo]])</f>
        <v>#VALUE!</v>
      </c>
      <c r="L767" s="2" t="e">
        <f>FIND("`REV",Table_Query_from_m2mdata013[[#This Row],[fdesc]])</f>
        <v>#VALUE!</v>
      </c>
      <c r="M76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.00</v>
      </c>
      <c r="N767" s="2" t="str">
        <f>IF(Table_Query_from_m2mdata013[[#This Row],[fpartrev]]="NS",Table_Query_from_m2mdata013[[#This Row],[SELECT]],Table_Query_from_m2mdata013[[#This Row],[fpartrev]])</f>
        <v>00</v>
      </c>
      <c r="O767" s="2" t="str">
        <f>CONCATENATE("DMG ",Table_Query_from_m2mdata013[[#This Row],[fpartnoOriginal]])</f>
        <v>DMG SULL-02250201-295-UNF</v>
      </c>
    </row>
    <row r="768" spans="1:15" x14ac:dyDescent="0.25">
      <c r="A768" t="s">
        <v>2707</v>
      </c>
      <c r="B768" t="s">
        <v>42</v>
      </c>
      <c r="C768">
        <v>100</v>
      </c>
      <c r="D768" t="s">
        <v>87</v>
      </c>
      <c r="E768" t="s">
        <v>1559</v>
      </c>
      <c r="F768" t="s">
        <v>42</v>
      </c>
      <c r="G768" t="s">
        <v>1560</v>
      </c>
      <c r="H768" t="s">
        <v>1558</v>
      </c>
      <c r="I768" s="2">
        <f>FIND("REV",Table_Query_from_m2mdata013[[#This Row],[fdescmemo]])</f>
        <v>57</v>
      </c>
      <c r="J768" s="2" t="e">
        <f>FIND("REV",Table_Query_from_m2mdata013[[#This Row],[fdesc]])</f>
        <v>#VALUE!</v>
      </c>
      <c r="K768" s="2" t="e">
        <f>FIND("`REV",Table_Query_from_m2mdata013[[#This Row],[fdescmemo]])</f>
        <v>#VALUE!</v>
      </c>
      <c r="L768" s="2" t="e">
        <f>FIND("`REV",Table_Query_from_m2mdata013[[#This Row],[fdesc]])</f>
        <v>#VALUE!</v>
      </c>
      <c r="M76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768" s="2" t="str">
        <f>IF(Table_Query_from_m2mdata013[[#This Row],[fpartrev]]="NS",Table_Query_from_m2mdata013[[#This Row],[SELECT]],Table_Query_from_m2mdata013[[#This Row],[fpartrev]])</f>
        <v>01</v>
      </c>
      <c r="O768" s="2" t="str">
        <f>CONCATENATE("DMG ",Table_Query_from_m2mdata013[[#This Row],[fpartnoOriginal]])</f>
        <v>DMG KRBY-312-3126</v>
      </c>
    </row>
    <row r="769" spans="1:15" x14ac:dyDescent="0.25">
      <c r="A769" t="s">
        <v>1576</v>
      </c>
      <c r="B769" t="s">
        <v>42</v>
      </c>
      <c r="C769">
        <v>200</v>
      </c>
      <c r="D769" t="s">
        <v>87</v>
      </c>
      <c r="E769" t="s">
        <v>444</v>
      </c>
      <c r="F769" t="s">
        <v>42</v>
      </c>
      <c r="G769" t="s">
        <v>730</v>
      </c>
      <c r="H769" t="s">
        <v>344</v>
      </c>
      <c r="I769" s="2">
        <f>FIND("REV",Table_Query_from_m2mdata013[[#This Row],[fdescmemo]])</f>
        <v>28</v>
      </c>
      <c r="J769" s="2" t="e">
        <f>FIND("REV",Table_Query_from_m2mdata013[[#This Row],[fdesc]])</f>
        <v>#VALUE!</v>
      </c>
      <c r="K769" s="2" t="e">
        <f>FIND("`REV",Table_Query_from_m2mdata013[[#This Row],[fdescmemo]])</f>
        <v>#VALUE!</v>
      </c>
      <c r="L769" s="2" t="e">
        <f>FIND("`REV",Table_Query_from_m2mdata013[[#This Row],[fdesc]])</f>
        <v>#VALUE!</v>
      </c>
      <c r="M76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769" s="2" t="str">
        <f>IF(Table_Query_from_m2mdata013[[#This Row],[fpartrev]]="NS",Table_Query_from_m2mdata013[[#This Row],[SELECT]],Table_Query_from_m2mdata013[[#This Row],[fpartrev]])</f>
        <v>01</v>
      </c>
      <c r="O769" s="2" t="str">
        <f>CONCATENATE("DMG ",Table_Query_from_m2mdata013[[#This Row],[fpartnoOriginal]])</f>
        <v>DMG KRBY-624-0824</v>
      </c>
    </row>
    <row r="770" spans="1:15" x14ac:dyDescent="0.25">
      <c r="A770" t="s">
        <v>1577</v>
      </c>
      <c r="B770" t="s">
        <v>42</v>
      </c>
      <c r="C770">
        <v>200</v>
      </c>
      <c r="D770" t="s">
        <v>87</v>
      </c>
      <c r="E770" t="s">
        <v>444</v>
      </c>
      <c r="F770" t="s">
        <v>42</v>
      </c>
      <c r="G770" t="s">
        <v>730</v>
      </c>
      <c r="H770" t="s">
        <v>344</v>
      </c>
      <c r="I770" s="2">
        <f>FIND("REV",Table_Query_from_m2mdata013[[#This Row],[fdescmemo]])</f>
        <v>28</v>
      </c>
      <c r="J770" s="2" t="e">
        <f>FIND("REV",Table_Query_from_m2mdata013[[#This Row],[fdesc]])</f>
        <v>#VALUE!</v>
      </c>
      <c r="K770" s="2" t="e">
        <f>FIND("`REV",Table_Query_from_m2mdata013[[#This Row],[fdescmemo]])</f>
        <v>#VALUE!</v>
      </c>
      <c r="L770" s="2" t="e">
        <f>FIND("`REV",Table_Query_from_m2mdata013[[#This Row],[fdesc]])</f>
        <v>#VALUE!</v>
      </c>
      <c r="M77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770" s="2" t="str">
        <f>IF(Table_Query_from_m2mdata013[[#This Row],[fpartrev]]="NS",Table_Query_from_m2mdata013[[#This Row],[SELECT]],Table_Query_from_m2mdata013[[#This Row],[fpartrev]])</f>
        <v>01</v>
      </c>
      <c r="O770" s="2" t="str">
        <f>CONCATENATE("DMG ",Table_Query_from_m2mdata013[[#This Row],[fpartnoOriginal]])</f>
        <v>DMG KRBY-624-0824</v>
      </c>
    </row>
    <row r="771" spans="1:15" x14ac:dyDescent="0.25">
      <c r="A771" t="s">
        <v>1578</v>
      </c>
      <c r="B771" t="s">
        <v>42</v>
      </c>
      <c r="C771">
        <v>175</v>
      </c>
      <c r="D771" t="s">
        <v>87</v>
      </c>
      <c r="E771" t="s">
        <v>444</v>
      </c>
      <c r="F771" t="s">
        <v>42</v>
      </c>
      <c r="G771" t="s">
        <v>730</v>
      </c>
      <c r="H771" t="s">
        <v>344</v>
      </c>
      <c r="I771" s="2">
        <f>FIND("REV",Table_Query_from_m2mdata013[[#This Row],[fdescmemo]])</f>
        <v>28</v>
      </c>
      <c r="J771" s="2" t="e">
        <f>FIND("REV",Table_Query_from_m2mdata013[[#This Row],[fdesc]])</f>
        <v>#VALUE!</v>
      </c>
      <c r="K771" s="2" t="e">
        <f>FIND("`REV",Table_Query_from_m2mdata013[[#This Row],[fdescmemo]])</f>
        <v>#VALUE!</v>
      </c>
      <c r="L771" s="2" t="e">
        <f>FIND("`REV",Table_Query_from_m2mdata013[[#This Row],[fdesc]])</f>
        <v>#VALUE!</v>
      </c>
      <c r="M77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771" s="2" t="str">
        <f>IF(Table_Query_from_m2mdata013[[#This Row],[fpartrev]]="NS",Table_Query_from_m2mdata013[[#This Row],[SELECT]],Table_Query_from_m2mdata013[[#This Row],[fpartrev]])</f>
        <v>01</v>
      </c>
      <c r="O771" s="2" t="str">
        <f>CONCATENATE("DMG ",Table_Query_from_m2mdata013[[#This Row],[fpartnoOriginal]])</f>
        <v>DMG KRBY-624-0824</v>
      </c>
    </row>
    <row r="772" spans="1:15" x14ac:dyDescent="0.25">
      <c r="A772" t="s">
        <v>1120</v>
      </c>
      <c r="B772" t="s">
        <v>45</v>
      </c>
      <c r="C772">
        <v>24</v>
      </c>
      <c r="D772" t="s">
        <v>87</v>
      </c>
      <c r="E772" t="s">
        <v>456</v>
      </c>
      <c r="F772" t="s">
        <v>45</v>
      </c>
      <c r="G772" t="s">
        <v>669</v>
      </c>
      <c r="H772" t="s">
        <v>396</v>
      </c>
      <c r="I772" s="2">
        <f>FIND("REV",Table_Query_from_m2mdata013[[#This Row],[fdescmemo]])</f>
        <v>50</v>
      </c>
      <c r="J772" s="2" t="e">
        <f>FIND("REV",Table_Query_from_m2mdata013[[#This Row],[fdesc]])</f>
        <v>#VALUE!</v>
      </c>
      <c r="K772" s="2" t="e">
        <f>FIND("`REV",Table_Query_from_m2mdata013[[#This Row],[fdescmemo]])</f>
        <v>#VALUE!</v>
      </c>
      <c r="L772" s="2" t="e">
        <f>FIND("`REV",Table_Query_from_m2mdata013[[#This Row],[fdesc]])</f>
        <v>#VALUE!</v>
      </c>
      <c r="M77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772" s="2" t="str">
        <f>IF(Table_Query_from_m2mdata013[[#This Row],[fpartrev]]="NS",Table_Query_from_m2mdata013[[#This Row],[SELECT]],Table_Query_from_m2mdata013[[#This Row],[fpartrev]])</f>
        <v>03</v>
      </c>
      <c r="O772" s="2" t="str">
        <f>CONCATENATE("DMG ",Table_Query_from_m2mdata013[[#This Row],[fpartnoOriginal]])</f>
        <v>DMG KRBY-630-2325</v>
      </c>
    </row>
    <row r="773" spans="1:15" x14ac:dyDescent="0.25">
      <c r="A773" t="s">
        <v>2059</v>
      </c>
      <c r="B773" t="s">
        <v>43</v>
      </c>
      <c r="C773">
        <v>50</v>
      </c>
      <c r="D773" t="s">
        <v>87</v>
      </c>
      <c r="E773" t="s">
        <v>2061</v>
      </c>
      <c r="F773" t="s">
        <v>43</v>
      </c>
      <c r="G773" t="s">
        <v>2062</v>
      </c>
      <c r="H773" t="s">
        <v>2060</v>
      </c>
      <c r="I773" s="2">
        <f>FIND("REV",Table_Query_from_m2mdata013[[#This Row],[fdescmemo]])</f>
        <v>47</v>
      </c>
      <c r="J773" s="2" t="e">
        <f>FIND("REV",Table_Query_from_m2mdata013[[#This Row],[fdesc]])</f>
        <v>#VALUE!</v>
      </c>
      <c r="K773" s="2" t="e">
        <f>FIND("`REV",Table_Query_from_m2mdata013[[#This Row],[fdescmemo]])</f>
        <v>#VALUE!</v>
      </c>
      <c r="L773" s="2" t="e">
        <f>FIND("`REV",Table_Query_from_m2mdata013[[#This Row],[fdesc]])</f>
        <v>#VALUE!</v>
      </c>
      <c r="M77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773" s="2" t="str">
        <f>IF(Table_Query_from_m2mdata013[[#This Row],[fpartrev]]="NS",Table_Query_from_m2mdata013[[#This Row],[SELECT]],Table_Query_from_m2mdata013[[#This Row],[fpartrev]])</f>
        <v>02</v>
      </c>
      <c r="O773" s="2" t="str">
        <f>CONCATENATE("DMG ",Table_Query_from_m2mdata013[[#This Row],[fpartnoOriginal]])</f>
        <v>DMG KRBY-631-0097</v>
      </c>
    </row>
    <row r="774" spans="1:15" x14ac:dyDescent="0.25">
      <c r="A774" t="s">
        <v>2771</v>
      </c>
      <c r="B774" t="s">
        <v>11</v>
      </c>
      <c r="C774">
        <v>50</v>
      </c>
      <c r="D774" t="s">
        <v>87</v>
      </c>
      <c r="E774" t="s">
        <v>465</v>
      </c>
      <c r="F774" t="s">
        <v>11</v>
      </c>
      <c r="G774" t="s">
        <v>1542</v>
      </c>
      <c r="H774" t="s">
        <v>443</v>
      </c>
      <c r="I774" s="2" t="e">
        <f>FIND("REV",Table_Query_from_m2mdata013[[#This Row],[fdescmemo]])</f>
        <v>#VALUE!</v>
      </c>
      <c r="J774" s="2" t="e">
        <f>FIND("REV",Table_Query_from_m2mdata013[[#This Row],[fdesc]])</f>
        <v>#VALUE!</v>
      </c>
      <c r="K774" s="2" t="e">
        <f>FIND("`REV",Table_Query_from_m2mdata013[[#This Row],[fdescmemo]])</f>
        <v>#VALUE!</v>
      </c>
      <c r="L774" s="2" t="e">
        <f>FIND("`REV",Table_Query_from_m2mdata013[[#This Row],[fdesc]])</f>
        <v>#VALUE!</v>
      </c>
      <c r="M7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74" s="2" t="str">
        <f>IF(Table_Query_from_m2mdata013[[#This Row],[fpartrev]]="NS",Table_Query_from_m2mdata013[[#This Row],[SELECT]],Table_Query_from_m2mdata013[[#This Row],[fpartrev]])</f>
        <v>00</v>
      </c>
      <c r="O774" s="2" t="str">
        <f>CONCATENATE("DMG ",Table_Query_from_m2mdata013[[#This Row],[fpartnoOriginal]])</f>
        <v>DMG KRBY-633-9905</v>
      </c>
    </row>
    <row r="775" spans="1:15" x14ac:dyDescent="0.25">
      <c r="A775" t="s">
        <v>3116</v>
      </c>
      <c r="B775" t="s">
        <v>5</v>
      </c>
      <c r="C775">
        <v>1</v>
      </c>
      <c r="D775" t="s">
        <v>87</v>
      </c>
      <c r="E775" t="s">
        <v>443</v>
      </c>
      <c r="F775" t="s">
        <v>10</v>
      </c>
      <c r="G775" t="s">
        <v>3117</v>
      </c>
      <c r="H775" t="s">
        <v>2055</v>
      </c>
      <c r="I775" s="2" t="e">
        <f>FIND("REV",Table_Query_from_m2mdata013[[#This Row],[fdescmemo]])</f>
        <v>#VALUE!</v>
      </c>
      <c r="J775" s="2" t="e">
        <f>FIND("REV",Table_Query_from_m2mdata013[[#This Row],[fdesc]])</f>
        <v>#VALUE!</v>
      </c>
      <c r="K775" s="2" t="e">
        <f>FIND("`REV",Table_Query_from_m2mdata013[[#This Row],[fdescmemo]])</f>
        <v>#VALUE!</v>
      </c>
      <c r="L775" s="2" t="e">
        <f>FIND("`REV",Table_Query_from_m2mdata013[[#This Row],[fdesc]])</f>
        <v>#VALUE!</v>
      </c>
      <c r="M7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75" s="2" t="e">
        <f>IF(Table_Query_from_m2mdata013[[#This Row],[fpartrev]]="NS",Table_Query_from_m2mdata013[[#This Row],[SELECT]],Table_Query_from_m2mdata013[[#This Row],[fpartrev]])</f>
        <v>#VALUE!</v>
      </c>
      <c r="O775" s="2" t="str">
        <f>CONCATENATE("DMG ",Table_Query_from_m2mdata013[[#This Row],[fpartnoOriginal]])</f>
        <v>DMG REWORK#1</v>
      </c>
    </row>
    <row r="776" spans="1:15" x14ac:dyDescent="0.25">
      <c r="A776" t="s">
        <v>2254</v>
      </c>
      <c r="B776" t="s">
        <v>11</v>
      </c>
      <c r="C776">
        <v>50</v>
      </c>
      <c r="D776" t="s">
        <v>6</v>
      </c>
      <c r="E776" t="s">
        <v>465</v>
      </c>
      <c r="F776" t="s">
        <v>11</v>
      </c>
      <c r="G776" t="s">
        <v>1542</v>
      </c>
      <c r="H776" t="s">
        <v>443</v>
      </c>
      <c r="I776" s="2" t="e">
        <f>FIND("REV",Table_Query_from_m2mdata013[[#This Row],[fdescmemo]])</f>
        <v>#VALUE!</v>
      </c>
      <c r="J776" s="2" t="e">
        <f>FIND("REV",Table_Query_from_m2mdata013[[#This Row],[fdesc]])</f>
        <v>#VALUE!</v>
      </c>
      <c r="K776" s="2" t="e">
        <f>FIND("`REV",Table_Query_from_m2mdata013[[#This Row],[fdescmemo]])</f>
        <v>#VALUE!</v>
      </c>
      <c r="L776" s="2" t="e">
        <f>FIND("`REV",Table_Query_from_m2mdata013[[#This Row],[fdesc]])</f>
        <v>#VALUE!</v>
      </c>
      <c r="M7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76" s="2" t="str">
        <f>IF(Table_Query_from_m2mdata013[[#This Row],[fpartrev]]="NS",Table_Query_from_m2mdata013[[#This Row],[SELECT]],Table_Query_from_m2mdata013[[#This Row],[fpartrev]])</f>
        <v>00</v>
      </c>
      <c r="O776" s="2" t="str">
        <f>CONCATENATE("DMG ",Table_Query_from_m2mdata013[[#This Row],[fpartnoOriginal]])</f>
        <v>DMG KRBY-633-9905</v>
      </c>
    </row>
    <row r="777" spans="1:15" x14ac:dyDescent="0.25">
      <c r="A777" t="s">
        <v>3118</v>
      </c>
      <c r="B777" t="s">
        <v>5</v>
      </c>
      <c r="C777">
        <v>1</v>
      </c>
      <c r="D777" t="s">
        <v>6</v>
      </c>
      <c r="E777" t="s">
        <v>3119</v>
      </c>
      <c r="F777" t="s">
        <v>10</v>
      </c>
      <c r="G777" t="s">
        <v>3120</v>
      </c>
      <c r="H777" t="s">
        <v>2055</v>
      </c>
      <c r="I777" s="2" t="e">
        <f>FIND("REV",Table_Query_from_m2mdata013[[#This Row],[fdescmemo]])</f>
        <v>#VALUE!</v>
      </c>
      <c r="J777" s="2" t="e">
        <f>FIND("REV",Table_Query_from_m2mdata013[[#This Row],[fdesc]])</f>
        <v>#VALUE!</v>
      </c>
      <c r="K777" s="2" t="e">
        <f>FIND("`REV",Table_Query_from_m2mdata013[[#This Row],[fdescmemo]])</f>
        <v>#VALUE!</v>
      </c>
      <c r="L777" s="2" t="e">
        <f>FIND("`REV",Table_Query_from_m2mdata013[[#This Row],[fdesc]])</f>
        <v>#VALUE!</v>
      </c>
      <c r="M7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77" s="2" t="e">
        <f>IF(Table_Query_from_m2mdata013[[#This Row],[fpartrev]]="NS",Table_Query_from_m2mdata013[[#This Row],[SELECT]],Table_Query_from_m2mdata013[[#This Row],[fpartrev]])</f>
        <v>#VALUE!</v>
      </c>
      <c r="O777" s="2" t="str">
        <f>CONCATENATE("DMG ",Table_Query_from_m2mdata013[[#This Row],[fpartnoOriginal]])</f>
        <v>DMG REWORK#1</v>
      </c>
    </row>
    <row r="778" spans="1:15" x14ac:dyDescent="0.25">
      <c r="A778" t="s">
        <v>3121</v>
      </c>
      <c r="B778" t="s">
        <v>231</v>
      </c>
      <c r="C778">
        <v>1</v>
      </c>
      <c r="D778" t="s">
        <v>88</v>
      </c>
      <c r="E778" t="s">
        <v>443</v>
      </c>
      <c r="F778" t="s">
        <v>231</v>
      </c>
      <c r="G778" t="s">
        <v>3122</v>
      </c>
      <c r="H778" t="s">
        <v>323</v>
      </c>
      <c r="I778" s="2" t="e">
        <f>FIND("REV",Table_Query_from_m2mdata013[[#This Row],[fdescmemo]])</f>
        <v>#VALUE!</v>
      </c>
      <c r="J778" s="2" t="e">
        <f>FIND("REV",Table_Query_from_m2mdata013[[#This Row],[fdesc]])</f>
        <v>#VALUE!</v>
      </c>
      <c r="K778" s="2" t="e">
        <f>FIND("`REV",Table_Query_from_m2mdata013[[#This Row],[fdescmemo]])</f>
        <v>#VALUE!</v>
      </c>
      <c r="L778" s="2" t="e">
        <f>FIND("`REV",Table_Query_from_m2mdata013[[#This Row],[fdesc]])</f>
        <v>#VALUE!</v>
      </c>
      <c r="M7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78" s="2" t="str">
        <f>IF(Table_Query_from_m2mdata013[[#This Row],[fpartrev]]="NS",Table_Query_from_m2mdata013[[#This Row],[SELECT]],Table_Query_from_m2mdata013[[#This Row],[fpartrev]])</f>
        <v>000</v>
      </c>
      <c r="O778" s="2" t="str">
        <f>CONCATENATE("DMG ",Table_Query_from_m2mdata013[[#This Row],[fpartnoOriginal]])</f>
        <v>DMG REWORK2</v>
      </c>
    </row>
    <row r="779" spans="1:15" x14ac:dyDescent="0.25">
      <c r="A779" t="s">
        <v>2772</v>
      </c>
      <c r="B779" t="s">
        <v>11</v>
      </c>
      <c r="C779">
        <v>50</v>
      </c>
      <c r="D779" t="s">
        <v>6</v>
      </c>
      <c r="E779" t="s">
        <v>465</v>
      </c>
      <c r="F779" t="s">
        <v>11</v>
      </c>
      <c r="G779" t="s">
        <v>1542</v>
      </c>
      <c r="H779" t="s">
        <v>443</v>
      </c>
      <c r="I779" s="2" t="e">
        <f>FIND("REV",Table_Query_from_m2mdata013[[#This Row],[fdescmemo]])</f>
        <v>#VALUE!</v>
      </c>
      <c r="J779" s="2" t="e">
        <f>FIND("REV",Table_Query_from_m2mdata013[[#This Row],[fdesc]])</f>
        <v>#VALUE!</v>
      </c>
      <c r="K779" s="2" t="e">
        <f>FIND("`REV",Table_Query_from_m2mdata013[[#This Row],[fdescmemo]])</f>
        <v>#VALUE!</v>
      </c>
      <c r="L779" s="2" t="e">
        <f>FIND("`REV",Table_Query_from_m2mdata013[[#This Row],[fdesc]])</f>
        <v>#VALUE!</v>
      </c>
      <c r="M7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79" s="2" t="str">
        <f>IF(Table_Query_from_m2mdata013[[#This Row],[fpartrev]]="NS",Table_Query_from_m2mdata013[[#This Row],[SELECT]],Table_Query_from_m2mdata013[[#This Row],[fpartrev]])</f>
        <v>00</v>
      </c>
      <c r="O779" s="2" t="str">
        <f>CONCATENATE("DMG ",Table_Query_from_m2mdata013[[#This Row],[fpartnoOriginal]])</f>
        <v>DMG KRBY-633-9905</v>
      </c>
    </row>
    <row r="780" spans="1:15" x14ac:dyDescent="0.25">
      <c r="A780" t="s">
        <v>2997</v>
      </c>
      <c r="B780" t="s">
        <v>231</v>
      </c>
      <c r="C780">
        <v>1</v>
      </c>
      <c r="D780" t="s">
        <v>6</v>
      </c>
      <c r="E780" t="s">
        <v>443</v>
      </c>
      <c r="F780" t="s">
        <v>231</v>
      </c>
      <c r="G780" t="s">
        <v>3537</v>
      </c>
      <c r="H780" t="s">
        <v>121</v>
      </c>
      <c r="I780" s="2" t="e">
        <f>FIND("REV",Table_Query_from_m2mdata013[[#This Row],[fdescmemo]])</f>
        <v>#VALUE!</v>
      </c>
      <c r="J780" s="2" t="e">
        <f>FIND("REV",Table_Query_from_m2mdata013[[#This Row],[fdesc]])</f>
        <v>#VALUE!</v>
      </c>
      <c r="K780" s="2" t="e">
        <f>FIND("`REV",Table_Query_from_m2mdata013[[#This Row],[fdescmemo]])</f>
        <v>#VALUE!</v>
      </c>
      <c r="L780" s="2" t="e">
        <f>FIND("`REV",Table_Query_from_m2mdata013[[#This Row],[fdesc]])</f>
        <v>#VALUE!</v>
      </c>
      <c r="M7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80" s="2" t="str">
        <f>IF(Table_Query_from_m2mdata013[[#This Row],[fpartrev]]="NS",Table_Query_from_m2mdata013[[#This Row],[SELECT]],Table_Query_from_m2mdata013[[#This Row],[fpartrev]])</f>
        <v>000</v>
      </c>
      <c r="O780" s="2" t="str">
        <f>CONCATENATE("DMG ",Table_Query_from_m2mdata013[[#This Row],[fpartnoOriginal]])</f>
        <v>DMG REWORK1</v>
      </c>
    </row>
    <row r="781" spans="1:15" x14ac:dyDescent="0.25">
      <c r="A781" t="s">
        <v>2063</v>
      </c>
      <c r="B781" t="s">
        <v>43</v>
      </c>
      <c r="C781">
        <v>50</v>
      </c>
      <c r="D781" t="s">
        <v>87</v>
      </c>
      <c r="E781" t="s">
        <v>458</v>
      </c>
      <c r="F781" t="s">
        <v>43</v>
      </c>
      <c r="G781" t="s">
        <v>709</v>
      </c>
      <c r="H781" t="s">
        <v>457</v>
      </c>
      <c r="I781" s="2">
        <f>FIND("REV",Table_Query_from_m2mdata013[[#This Row],[fdescmemo]])</f>
        <v>57</v>
      </c>
      <c r="J781" s="2" t="e">
        <f>FIND("REV",Table_Query_from_m2mdata013[[#This Row],[fdesc]])</f>
        <v>#VALUE!</v>
      </c>
      <c r="K781" s="2" t="e">
        <f>FIND("`REV",Table_Query_from_m2mdata013[[#This Row],[fdescmemo]])</f>
        <v>#VALUE!</v>
      </c>
      <c r="L781" s="2" t="e">
        <f>FIND("`REV",Table_Query_from_m2mdata013[[#This Row],[fdesc]])</f>
        <v>#VALUE!</v>
      </c>
      <c r="M78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781" s="2" t="str">
        <f>IF(Table_Query_from_m2mdata013[[#This Row],[fpartrev]]="NS",Table_Query_from_m2mdata013[[#This Row],[SELECT]],Table_Query_from_m2mdata013[[#This Row],[fpartrev]])</f>
        <v>02</v>
      </c>
      <c r="O781" s="2" t="str">
        <f>CONCATENATE("DMG ",Table_Query_from_m2mdata013[[#This Row],[fpartnoOriginal]])</f>
        <v>DMG KRBY-645-6617</v>
      </c>
    </row>
    <row r="782" spans="1:15" x14ac:dyDescent="0.25">
      <c r="A782" t="s">
        <v>2360</v>
      </c>
      <c r="B782" t="s">
        <v>5</v>
      </c>
      <c r="C782">
        <v>1</v>
      </c>
      <c r="D782" t="s">
        <v>87</v>
      </c>
      <c r="E782" t="s">
        <v>457</v>
      </c>
      <c r="F782" t="s">
        <v>10</v>
      </c>
      <c r="G782" t="s">
        <v>2361</v>
      </c>
      <c r="H782" t="s">
        <v>120</v>
      </c>
      <c r="I782" s="2" t="e">
        <f>FIND("REV",Table_Query_from_m2mdata013[[#This Row],[fdescmemo]])</f>
        <v>#VALUE!</v>
      </c>
      <c r="J782" s="2" t="e">
        <f>FIND("REV",Table_Query_from_m2mdata013[[#This Row],[fdesc]])</f>
        <v>#VALUE!</v>
      </c>
      <c r="K782" s="2" t="e">
        <f>FIND("`REV",Table_Query_from_m2mdata013[[#This Row],[fdescmemo]])</f>
        <v>#VALUE!</v>
      </c>
      <c r="L782" s="2" t="e">
        <f>FIND("`REV",Table_Query_from_m2mdata013[[#This Row],[fdesc]])</f>
        <v>#VALUE!</v>
      </c>
      <c r="M7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82" s="2" t="e">
        <f>IF(Table_Query_from_m2mdata013[[#This Row],[fpartrev]]="NS",Table_Query_from_m2mdata013[[#This Row],[SELECT]],Table_Query_from_m2mdata013[[#This Row],[fpartrev]])</f>
        <v>#VALUE!</v>
      </c>
      <c r="O782" s="2" t="str">
        <f>CONCATENATE("DMG ",Table_Query_from_m2mdata013[[#This Row],[fpartnoOriginal]])</f>
        <v>DMG REMAKE1</v>
      </c>
    </row>
    <row r="783" spans="1:15" x14ac:dyDescent="0.25">
      <c r="A783" t="s">
        <v>2708</v>
      </c>
      <c r="B783" t="s">
        <v>42</v>
      </c>
      <c r="C783">
        <v>30</v>
      </c>
      <c r="D783" t="s">
        <v>88</v>
      </c>
      <c r="E783" t="s">
        <v>204</v>
      </c>
      <c r="F783" t="s">
        <v>42</v>
      </c>
      <c r="G783" t="s">
        <v>205</v>
      </c>
      <c r="H783" t="s">
        <v>247</v>
      </c>
      <c r="I783" s="2" t="e">
        <f>FIND("REV",Table_Query_from_m2mdata013[[#This Row],[fdescmemo]])</f>
        <v>#VALUE!</v>
      </c>
      <c r="J783" s="2" t="e">
        <f>FIND("REV",Table_Query_from_m2mdata013[[#This Row],[fdesc]])</f>
        <v>#VALUE!</v>
      </c>
      <c r="K783" s="2" t="e">
        <f>FIND("`REV",Table_Query_from_m2mdata013[[#This Row],[fdescmemo]])</f>
        <v>#VALUE!</v>
      </c>
      <c r="L783" s="2" t="e">
        <f>FIND("`REV",Table_Query_from_m2mdata013[[#This Row],[fdesc]])</f>
        <v>#VALUE!</v>
      </c>
      <c r="M7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83" s="2" t="str">
        <f>IF(Table_Query_from_m2mdata013[[#This Row],[fpartrev]]="NS",Table_Query_from_m2mdata013[[#This Row],[SELECT]],Table_Query_from_m2mdata013[[#This Row],[fpartrev]])</f>
        <v>01</v>
      </c>
      <c r="O783" s="2" t="str">
        <f>CONCATENATE("DMG ",Table_Query_from_m2mdata013[[#This Row],[fpartnoOriginal]])</f>
        <v>DMG NSE-02250164-456</v>
      </c>
    </row>
    <row r="784" spans="1:15" x14ac:dyDescent="0.25">
      <c r="A784" t="s">
        <v>2064</v>
      </c>
      <c r="B784" t="s">
        <v>42</v>
      </c>
      <c r="C784">
        <v>30</v>
      </c>
      <c r="D784" t="s">
        <v>87</v>
      </c>
      <c r="E784" t="s">
        <v>532</v>
      </c>
      <c r="F784" t="s">
        <v>42</v>
      </c>
      <c r="G784" t="s">
        <v>533</v>
      </c>
      <c r="H784" t="s">
        <v>531</v>
      </c>
      <c r="I784" s="2" t="e">
        <f>FIND("REV",Table_Query_from_m2mdata013[[#This Row],[fdescmemo]])</f>
        <v>#VALUE!</v>
      </c>
      <c r="J784" s="2" t="e">
        <f>FIND("REV",Table_Query_from_m2mdata013[[#This Row],[fdesc]])</f>
        <v>#VALUE!</v>
      </c>
      <c r="K784" s="2" t="e">
        <f>FIND("`REV",Table_Query_from_m2mdata013[[#This Row],[fdescmemo]])</f>
        <v>#VALUE!</v>
      </c>
      <c r="L784" s="2" t="e">
        <f>FIND("`REV",Table_Query_from_m2mdata013[[#This Row],[fdesc]])</f>
        <v>#VALUE!</v>
      </c>
      <c r="M7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84" s="2" t="str">
        <f>IF(Table_Query_from_m2mdata013[[#This Row],[fpartrev]]="NS",Table_Query_from_m2mdata013[[#This Row],[SELECT]],Table_Query_from_m2mdata013[[#This Row],[fpartrev]])</f>
        <v>01</v>
      </c>
      <c r="O784" s="2" t="str">
        <f>CONCATENATE("DMG ",Table_Query_from_m2mdata013[[#This Row],[fpartnoOriginal]])</f>
        <v>DMG NSE-02250164-692</v>
      </c>
    </row>
    <row r="785" spans="1:15" x14ac:dyDescent="0.25">
      <c r="A785" t="s">
        <v>2998</v>
      </c>
      <c r="B785" t="s">
        <v>42</v>
      </c>
      <c r="C785">
        <v>30</v>
      </c>
      <c r="D785" t="s">
        <v>87</v>
      </c>
      <c r="E785" t="s">
        <v>532</v>
      </c>
      <c r="F785" t="s">
        <v>42</v>
      </c>
      <c r="G785" t="s">
        <v>533</v>
      </c>
      <c r="H785" t="s">
        <v>531</v>
      </c>
      <c r="I785" s="2" t="e">
        <f>FIND("REV",Table_Query_from_m2mdata013[[#This Row],[fdescmemo]])</f>
        <v>#VALUE!</v>
      </c>
      <c r="J785" s="2" t="e">
        <f>FIND("REV",Table_Query_from_m2mdata013[[#This Row],[fdesc]])</f>
        <v>#VALUE!</v>
      </c>
      <c r="K785" s="2" t="e">
        <f>FIND("`REV",Table_Query_from_m2mdata013[[#This Row],[fdescmemo]])</f>
        <v>#VALUE!</v>
      </c>
      <c r="L785" s="2" t="e">
        <f>FIND("`REV",Table_Query_from_m2mdata013[[#This Row],[fdesc]])</f>
        <v>#VALUE!</v>
      </c>
      <c r="M7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85" s="2" t="str">
        <f>IF(Table_Query_from_m2mdata013[[#This Row],[fpartrev]]="NS",Table_Query_from_m2mdata013[[#This Row],[SELECT]],Table_Query_from_m2mdata013[[#This Row],[fpartrev]])</f>
        <v>01</v>
      </c>
      <c r="O785" s="2" t="str">
        <f>CONCATENATE("DMG ",Table_Query_from_m2mdata013[[#This Row],[fpartnoOriginal]])</f>
        <v>DMG NSE-02250164-692</v>
      </c>
    </row>
    <row r="786" spans="1:15" x14ac:dyDescent="0.25">
      <c r="A786" t="s">
        <v>950</v>
      </c>
      <c r="B786" t="s">
        <v>12</v>
      </c>
      <c r="C786">
        <v>5</v>
      </c>
      <c r="D786" t="s">
        <v>87</v>
      </c>
      <c r="E786" t="s">
        <v>235</v>
      </c>
      <c r="F786" t="s">
        <v>12</v>
      </c>
      <c r="G786" t="s">
        <v>89</v>
      </c>
      <c r="H786" t="s">
        <v>234</v>
      </c>
      <c r="I786" s="2" t="e">
        <f>FIND("REV",Table_Query_from_m2mdata013[[#This Row],[fdescmemo]])</f>
        <v>#VALUE!</v>
      </c>
      <c r="J786" s="2" t="e">
        <f>FIND("REV",Table_Query_from_m2mdata013[[#This Row],[fdesc]])</f>
        <v>#VALUE!</v>
      </c>
      <c r="K786" s="2" t="e">
        <f>FIND("`REV",Table_Query_from_m2mdata013[[#This Row],[fdescmemo]])</f>
        <v>#VALUE!</v>
      </c>
      <c r="L786" s="2" t="e">
        <f>FIND("`REV",Table_Query_from_m2mdata013[[#This Row],[fdesc]])</f>
        <v>#VALUE!</v>
      </c>
      <c r="M7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86" s="2" t="str">
        <f>IF(Table_Query_from_m2mdata013[[#This Row],[fpartrev]]="NS",Table_Query_from_m2mdata013[[#This Row],[SELECT]],Table_Query_from_m2mdata013[[#This Row],[fpartrev]])</f>
        <v>10</v>
      </c>
      <c r="O786" s="2" t="str">
        <f>CONCATENATE("DMG ",Table_Query_from_m2mdata013[[#This Row],[fpartnoOriginal]])</f>
        <v>DMG NSE-02250190-669</v>
      </c>
    </row>
    <row r="787" spans="1:15" x14ac:dyDescent="0.25">
      <c r="A787" t="s">
        <v>1830</v>
      </c>
      <c r="B787" t="s">
        <v>12</v>
      </c>
      <c r="C787">
        <v>25</v>
      </c>
      <c r="D787" t="s">
        <v>87</v>
      </c>
      <c r="E787" t="s">
        <v>235</v>
      </c>
      <c r="F787" t="s">
        <v>12</v>
      </c>
      <c r="G787" t="s">
        <v>89</v>
      </c>
      <c r="H787" t="s">
        <v>234</v>
      </c>
      <c r="I787" s="2" t="e">
        <f>FIND("REV",Table_Query_from_m2mdata013[[#This Row],[fdescmemo]])</f>
        <v>#VALUE!</v>
      </c>
      <c r="J787" s="2" t="e">
        <f>FIND("REV",Table_Query_from_m2mdata013[[#This Row],[fdesc]])</f>
        <v>#VALUE!</v>
      </c>
      <c r="K787" s="2" t="e">
        <f>FIND("`REV",Table_Query_from_m2mdata013[[#This Row],[fdescmemo]])</f>
        <v>#VALUE!</v>
      </c>
      <c r="L787" s="2" t="e">
        <f>FIND("`REV",Table_Query_from_m2mdata013[[#This Row],[fdesc]])</f>
        <v>#VALUE!</v>
      </c>
      <c r="M7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87" s="2" t="str">
        <f>IF(Table_Query_from_m2mdata013[[#This Row],[fpartrev]]="NS",Table_Query_from_m2mdata013[[#This Row],[SELECT]],Table_Query_from_m2mdata013[[#This Row],[fpartrev]])</f>
        <v>10</v>
      </c>
      <c r="O787" s="2" t="str">
        <f>CONCATENATE("DMG ",Table_Query_from_m2mdata013[[#This Row],[fpartnoOriginal]])</f>
        <v>DMG NSE-02250190-669</v>
      </c>
    </row>
    <row r="788" spans="1:15" x14ac:dyDescent="0.25">
      <c r="A788" t="s">
        <v>1831</v>
      </c>
      <c r="B788" t="s">
        <v>43</v>
      </c>
      <c r="C788">
        <v>3</v>
      </c>
      <c r="D788" t="s">
        <v>87</v>
      </c>
      <c r="E788" t="s">
        <v>1833</v>
      </c>
      <c r="F788" t="s">
        <v>43</v>
      </c>
      <c r="G788" t="s">
        <v>10</v>
      </c>
      <c r="H788" t="s">
        <v>1832</v>
      </c>
      <c r="I788" s="2" t="e">
        <f>FIND("REV",Table_Query_from_m2mdata013[[#This Row],[fdescmemo]])</f>
        <v>#VALUE!</v>
      </c>
      <c r="J788" s="2" t="e">
        <f>FIND("REV",Table_Query_from_m2mdata013[[#This Row],[fdesc]])</f>
        <v>#VALUE!</v>
      </c>
      <c r="K788" s="2" t="e">
        <f>FIND("`REV",Table_Query_from_m2mdata013[[#This Row],[fdescmemo]])</f>
        <v>#VALUE!</v>
      </c>
      <c r="L788" s="2" t="e">
        <f>FIND("`REV",Table_Query_from_m2mdata013[[#This Row],[fdesc]])</f>
        <v>#VALUE!</v>
      </c>
      <c r="M7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88" s="2" t="str">
        <f>IF(Table_Query_from_m2mdata013[[#This Row],[fpartrev]]="NS",Table_Query_from_m2mdata013[[#This Row],[SELECT]],Table_Query_from_m2mdata013[[#This Row],[fpartrev]])</f>
        <v>02</v>
      </c>
      <c r="O788" s="2" t="str">
        <f>CONCATENATE("DMG ",Table_Query_from_m2mdata013[[#This Row],[fpartnoOriginal]])</f>
        <v>DMG SPI-01900702-0156</v>
      </c>
    </row>
    <row r="789" spans="1:15" x14ac:dyDescent="0.25">
      <c r="A789" t="s">
        <v>1834</v>
      </c>
      <c r="B789" t="s">
        <v>43</v>
      </c>
      <c r="C789">
        <v>4</v>
      </c>
      <c r="D789" t="s">
        <v>87</v>
      </c>
      <c r="E789" t="s">
        <v>1836</v>
      </c>
      <c r="F789" t="s">
        <v>43</v>
      </c>
      <c r="G789" t="s">
        <v>10</v>
      </c>
      <c r="H789" t="s">
        <v>1835</v>
      </c>
      <c r="I789" s="2" t="e">
        <f>FIND("REV",Table_Query_from_m2mdata013[[#This Row],[fdescmemo]])</f>
        <v>#VALUE!</v>
      </c>
      <c r="J789" s="2" t="e">
        <f>FIND("REV",Table_Query_from_m2mdata013[[#This Row],[fdesc]])</f>
        <v>#VALUE!</v>
      </c>
      <c r="K789" s="2" t="e">
        <f>FIND("`REV",Table_Query_from_m2mdata013[[#This Row],[fdescmemo]])</f>
        <v>#VALUE!</v>
      </c>
      <c r="L789" s="2" t="e">
        <f>FIND("`REV",Table_Query_from_m2mdata013[[#This Row],[fdesc]])</f>
        <v>#VALUE!</v>
      </c>
      <c r="M7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89" s="2" t="str">
        <f>IF(Table_Query_from_m2mdata013[[#This Row],[fpartrev]]="NS",Table_Query_from_m2mdata013[[#This Row],[SELECT]],Table_Query_from_m2mdata013[[#This Row],[fpartrev]])</f>
        <v>02</v>
      </c>
      <c r="O789" s="2" t="str">
        <f>CONCATENATE("DMG ",Table_Query_from_m2mdata013[[#This Row],[fpartnoOriginal]])</f>
        <v>DMG SPI-01900702-0157</v>
      </c>
    </row>
    <row r="790" spans="1:15" x14ac:dyDescent="0.25">
      <c r="A790" t="s">
        <v>1837</v>
      </c>
      <c r="B790" t="s">
        <v>45</v>
      </c>
      <c r="C790">
        <v>4</v>
      </c>
      <c r="D790" t="s">
        <v>87</v>
      </c>
      <c r="E790" t="s">
        <v>1839</v>
      </c>
      <c r="F790" t="s">
        <v>45</v>
      </c>
      <c r="G790" t="s">
        <v>322</v>
      </c>
      <c r="H790" t="s">
        <v>1838</v>
      </c>
      <c r="I790" s="2" t="e">
        <f>FIND("REV",Table_Query_from_m2mdata013[[#This Row],[fdescmemo]])</f>
        <v>#VALUE!</v>
      </c>
      <c r="J790" s="2" t="e">
        <f>FIND("REV",Table_Query_from_m2mdata013[[#This Row],[fdesc]])</f>
        <v>#VALUE!</v>
      </c>
      <c r="K790" s="2" t="e">
        <f>FIND("`REV",Table_Query_from_m2mdata013[[#This Row],[fdescmemo]])</f>
        <v>#VALUE!</v>
      </c>
      <c r="L790" s="2" t="e">
        <f>FIND("`REV",Table_Query_from_m2mdata013[[#This Row],[fdesc]])</f>
        <v>#VALUE!</v>
      </c>
      <c r="M7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0" s="2" t="str">
        <f>IF(Table_Query_from_m2mdata013[[#This Row],[fpartrev]]="NS",Table_Query_from_m2mdata013[[#This Row],[SELECT]],Table_Query_from_m2mdata013[[#This Row],[fpartrev]])</f>
        <v>03</v>
      </c>
      <c r="O790" s="2" t="str">
        <f>CONCATENATE("DMG ",Table_Query_from_m2mdata013[[#This Row],[fpartnoOriginal]])</f>
        <v>DMG SPI-01901000 0924</v>
      </c>
    </row>
    <row r="791" spans="1:15" x14ac:dyDescent="0.25">
      <c r="A791" t="s">
        <v>1840</v>
      </c>
      <c r="B791" t="s">
        <v>46</v>
      </c>
      <c r="C791">
        <v>6</v>
      </c>
      <c r="D791" t="s">
        <v>87</v>
      </c>
      <c r="E791" t="s">
        <v>1842</v>
      </c>
      <c r="F791" t="s">
        <v>46</v>
      </c>
      <c r="G791" t="s">
        <v>322</v>
      </c>
      <c r="H791" t="s">
        <v>1841</v>
      </c>
      <c r="I791" s="2" t="e">
        <f>FIND("REV",Table_Query_from_m2mdata013[[#This Row],[fdescmemo]])</f>
        <v>#VALUE!</v>
      </c>
      <c r="J791" s="2" t="e">
        <f>FIND("REV",Table_Query_from_m2mdata013[[#This Row],[fdesc]])</f>
        <v>#VALUE!</v>
      </c>
      <c r="K791" s="2" t="e">
        <f>FIND("`REV",Table_Query_from_m2mdata013[[#This Row],[fdescmemo]])</f>
        <v>#VALUE!</v>
      </c>
      <c r="L791" s="2" t="e">
        <f>FIND("`REV",Table_Query_from_m2mdata013[[#This Row],[fdesc]])</f>
        <v>#VALUE!</v>
      </c>
      <c r="M7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1" s="2" t="str">
        <f>IF(Table_Query_from_m2mdata013[[#This Row],[fpartrev]]="NS",Table_Query_from_m2mdata013[[#This Row],[SELECT]],Table_Query_from_m2mdata013[[#This Row],[fpartrev]])</f>
        <v>05</v>
      </c>
      <c r="O791" s="2" t="str">
        <f>CONCATENATE("DMG ",Table_Query_from_m2mdata013[[#This Row],[fpartnoOriginal]])</f>
        <v>DMG SPI-01901000 0941</v>
      </c>
    </row>
    <row r="792" spans="1:15" x14ac:dyDescent="0.25">
      <c r="A792" t="s">
        <v>1843</v>
      </c>
      <c r="B792" t="s">
        <v>46</v>
      </c>
      <c r="C792">
        <v>4</v>
      </c>
      <c r="D792" t="s">
        <v>87</v>
      </c>
      <c r="E792" t="s">
        <v>1845</v>
      </c>
      <c r="F792" t="s">
        <v>46</v>
      </c>
      <c r="G792" t="s">
        <v>1846</v>
      </c>
      <c r="H792" t="s">
        <v>1844</v>
      </c>
      <c r="I792" s="2" t="e">
        <f>FIND("REV",Table_Query_from_m2mdata013[[#This Row],[fdescmemo]])</f>
        <v>#VALUE!</v>
      </c>
      <c r="J792" s="2" t="e">
        <f>FIND("REV",Table_Query_from_m2mdata013[[#This Row],[fdesc]])</f>
        <v>#VALUE!</v>
      </c>
      <c r="K792" s="2" t="e">
        <f>FIND("`REV",Table_Query_from_m2mdata013[[#This Row],[fdescmemo]])</f>
        <v>#VALUE!</v>
      </c>
      <c r="L792" s="2" t="e">
        <f>FIND("`REV",Table_Query_from_m2mdata013[[#This Row],[fdesc]])</f>
        <v>#VALUE!</v>
      </c>
      <c r="M7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2" s="2" t="str">
        <f>IF(Table_Query_from_m2mdata013[[#This Row],[fpartrev]]="NS",Table_Query_from_m2mdata013[[#This Row],[SELECT]],Table_Query_from_m2mdata013[[#This Row],[fpartrev]])</f>
        <v>05</v>
      </c>
      <c r="O792" s="2" t="str">
        <f>CONCATENATE("DMG ",Table_Query_from_m2mdata013[[#This Row],[fpartnoOriginal]])</f>
        <v>DMG SPI-01901000 0976GRAY</v>
      </c>
    </row>
    <row r="793" spans="1:15" x14ac:dyDescent="0.25">
      <c r="A793" t="s">
        <v>2255</v>
      </c>
      <c r="B793" t="s">
        <v>45</v>
      </c>
      <c r="C793">
        <v>4</v>
      </c>
      <c r="D793" t="s">
        <v>87</v>
      </c>
      <c r="E793" t="s">
        <v>2257</v>
      </c>
      <c r="F793" t="s">
        <v>45</v>
      </c>
      <c r="G793" t="s">
        <v>2258</v>
      </c>
      <c r="H793" t="s">
        <v>2256</v>
      </c>
      <c r="I793" s="2" t="e">
        <f>FIND("REV",Table_Query_from_m2mdata013[[#This Row],[fdescmemo]])</f>
        <v>#VALUE!</v>
      </c>
      <c r="J793" s="2" t="e">
        <f>FIND("REV",Table_Query_from_m2mdata013[[#This Row],[fdesc]])</f>
        <v>#VALUE!</v>
      </c>
      <c r="K793" s="2" t="e">
        <f>FIND("`REV",Table_Query_from_m2mdata013[[#This Row],[fdescmemo]])</f>
        <v>#VALUE!</v>
      </c>
      <c r="L793" s="2" t="e">
        <f>FIND("`REV",Table_Query_from_m2mdata013[[#This Row],[fdesc]])</f>
        <v>#VALUE!</v>
      </c>
      <c r="M7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3" s="2" t="str">
        <f>IF(Table_Query_from_m2mdata013[[#This Row],[fpartrev]]="NS",Table_Query_from_m2mdata013[[#This Row],[SELECT]],Table_Query_from_m2mdata013[[#This Row],[fpartrev]])</f>
        <v>03</v>
      </c>
      <c r="O793" s="2" t="str">
        <f>CONCATENATE("DMG ",Table_Query_from_m2mdata013[[#This Row],[fpartnoOriginal]])</f>
        <v>DMG SPI-01901000 0984</v>
      </c>
    </row>
    <row r="794" spans="1:15" x14ac:dyDescent="0.25">
      <c r="A794" t="s">
        <v>2065</v>
      </c>
      <c r="B794" t="s">
        <v>697</v>
      </c>
      <c r="C794">
        <v>42</v>
      </c>
      <c r="D794" t="s">
        <v>87</v>
      </c>
      <c r="E794" t="s">
        <v>2067</v>
      </c>
      <c r="F794" t="s">
        <v>697</v>
      </c>
      <c r="G794" t="s">
        <v>2068</v>
      </c>
      <c r="H794" t="s">
        <v>2066</v>
      </c>
      <c r="I794" s="2" t="e">
        <f>FIND("REV",Table_Query_from_m2mdata013[[#This Row],[fdescmemo]])</f>
        <v>#VALUE!</v>
      </c>
      <c r="J794" s="2" t="e">
        <f>FIND("REV",Table_Query_from_m2mdata013[[#This Row],[fdesc]])</f>
        <v>#VALUE!</v>
      </c>
      <c r="K794" s="2" t="e">
        <f>FIND("`REV",Table_Query_from_m2mdata013[[#This Row],[fdescmemo]])</f>
        <v>#VALUE!</v>
      </c>
      <c r="L794" s="2" t="e">
        <f>FIND("`REV",Table_Query_from_m2mdata013[[#This Row],[fdesc]])</f>
        <v>#VALUE!</v>
      </c>
      <c r="M7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4" s="2" t="str">
        <f>IF(Table_Query_from_m2mdata013[[#This Row],[fpartrev]]="NS",Table_Query_from_m2mdata013[[#This Row],[SELECT]],Table_Query_from_m2mdata013[[#This Row],[fpartrev]])</f>
        <v>11</v>
      </c>
      <c r="O794" s="2" t="str">
        <f>CONCATENATE("DMG ",Table_Query_from_m2mdata013[[#This Row],[fpartnoOriginal]])</f>
        <v>DMG SPI-01901378 0018</v>
      </c>
    </row>
    <row r="795" spans="1:15" x14ac:dyDescent="0.25">
      <c r="A795" t="s">
        <v>1847</v>
      </c>
      <c r="B795" t="s">
        <v>43</v>
      </c>
      <c r="C795">
        <v>4</v>
      </c>
      <c r="D795" t="s">
        <v>87</v>
      </c>
      <c r="E795" t="s">
        <v>680</v>
      </c>
      <c r="F795" t="s">
        <v>43</v>
      </c>
      <c r="G795" t="s">
        <v>322</v>
      </c>
      <c r="H795" t="s">
        <v>679</v>
      </c>
      <c r="I795" s="2" t="e">
        <f>FIND("REV",Table_Query_from_m2mdata013[[#This Row],[fdescmemo]])</f>
        <v>#VALUE!</v>
      </c>
      <c r="J795" s="2" t="e">
        <f>FIND("REV",Table_Query_from_m2mdata013[[#This Row],[fdesc]])</f>
        <v>#VALUE!</v>
      </c>
      <c r="K795" s="2" t="e">
        <f>FIND("`REV",Table_Query_from_m2mdata013[[#This Row],[fdescmemo]])</f>
        <v>#VALUE!</v>
      </c>
      <c r="L795" s="2" t="e">
        <f>FIND("`REV",Table_Query_from_m2mdata013[[#This Row],[fdesc]])</f>
        <v>#VALUE!</v>
      </c>
      <c r="M7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5" s="2" t="str">
        <f>IF(Table_Query_from_m2mdata013[[#This Row],[fpartrev]]="NS",Table_Query_from_m2mdata013[[#This Row],[SELECT]],Table_Query_from_m2mdata013[[#This Row],[fpartrev]])</f>
        <v>02</v>
      </c>
      <c r="O795" s="2" t="str">
        <f>CONCATENATE("DMG ",Table_Query_from_m2mdata013[[#This Row],[fpartnoOriginal]])</f>
        <v>DMG SPI-03903297 0026</v>
      </c>
    </row>
    <row r="796" spans="1:15" x14ac:dyDescent="0.25">
      <c r="A796" t="s">
        <v>1121</v>
      </c>
      <c r="B796" t="s">
        <v>81</v>
      </c>
      <c r="C796">
        <v>5</v>
      </c>
      <c r="D796" t="s">
        <v>87</v>
      </c>
      <c r="E796" t="s">
        <v>208</v>
      </c>
      <c r="F796" t="s">
        <v>81</v>
      </c>
      <c r="G796" t="s">
        <v>10</v>
      </c>
      <c r="H796" t="s">
        <v>381</v>
      </c>
      <c r="I796" s="2" t="e">
        <f>FIND("REV",Table_Query_from_m2mdata013[[#This Row],[fdescmemo]])</f>
        <v>#VALUE!</v>
      </c>
      <c r="J796" s="2" t="e">
        <f>FIND("REV",Table_Query_from_m2mdata013[[#This Row],[fdesc]])</f>
        <v>#VALUE!</v>
      </c>
      <c r="K796" s="2" t="e">
        <f>FIND("`REV",Table_Query_from_m2mdata013[[#This Row],[fdescmemo]])</f>
        <v>#VALUE!</v>
      </c>
      <c r="L796" s="2" t="e">
        <f>FIND("`REV",Table_Query_from_m2mdata013[[#This Row],[fdesc]])</f>
        <v>#VALUE!</v>
      </c>
      <c r="M7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6" s="2" t="str">
        <f>IF(Table_Query_from_m2mdata013[[#This Row],[fpartrev]]="NS",Table_Query_from_m2mdata013[[#This Row],[SELECT]],Table_Query_from_m2mdata013[[#This Row],[fpartrev]])</f>
        <v>08</v>
      </c>
      <c r="O796" s="2" t="str">
        <f>CONCATENATE("DMG ",Table_Query_from_m2mdata013[[#This Row],[fpartnoOriginal]])</f>
        <v>DMG SRC-02250164-386</v>
      </c>
    </row>
    <row r="797" spans="1:15" x14ac:dyDescent="0.25">
      <c r="A797" t="s">
        <v>1122</v>
      </c>
      <c r="B797" t="s">
        <v>81</v>
      </c>
      <c r="C797">
        <v>5</v>
      </c>
      <c r="D797" t="s">
        <v>87</v>
      </c>
      <c r="E797" t="s">
        <v>208</v>
      </c>
      <c r="F797" t="s">
        <v>81</v>
      </c>
      <c r="G797" t="s">
        <v>10</v>
      </c>
      <c r="H797" t="s">
        <v>381</v>
      </c>
      <c r="I797" s="2" t="e">
        <f>FIND("REV",Table_Query_from_m2mdata013[[#This Row],[fdescmemo]])</f>
        <v>#VALUE!</v>
      </c>
      <c r="J797" s="2" t="e">
        <f>FIND("REV",Table_Query_from_m2mdata013[[#This Row],[fdesc]])</f>
        <v>#VALUE!</v>
      </c>
      <c r="K797" s="2" t="e">
        <f>FIND("`REV",Table_Query_from_m2mdata013[[#This Row],[fdescmemo]])</f>
        <v>#VALUE!</v>
      </c>
      <c r="L797" s="2" t="e">
        <f>FIND("`REV",Table_Query_from_m2mdata013[[#This Row],[fdesc]])</f>
        <v>#VALUE!</v>
      </c>
      <c r="M7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7" s="2" t="str">
        <f>IF(Table_Query_from_m2mdata013[[#This Row],[fpartrev]]="NS",Table_Query_from_m2mdata013[[#This Row],[SELECT]],Table_Query_from_m2mdata013[[#This Row],[fpartrev]])</f>
        <v>08</v>
      </c>
      <c r="O797" s="2" t="str">
        <f>CONCATENATE("DMG ",Table_Query_from_m2mdata013[[#This Row],[fpartnoOriginal]])</f>
        <v>DMG SRC-02250164-386</v>
      </c>
    </row>
    <row r="798" spans="1:15" x14ac:dyDescent="0.25">
      <c r="A798" t="s">
        <v>1123</v>
      </c>
      <c r="B798" t="s">
        <v>81</v>
      </c>
      <c r="C798">
        <v>5</v>
      </c>
      <c r="D798" t="s">
        <v>87</v>
      </c>
      <c r="E798" t="s">
        <v>208</v>
      </c>
      <c r="F798" t="s">
        <v>81</v>
      </c>
      <c r="G798" t="s">
        <v>10</v>
      </c>
      <c r="H798" t="s">
        <v>381</v>
      </c>
      <c r="I798" s="2" t="e">
        <f>FIND("REV",Table_Query_from_m2mdata013[[#This Row],[fdescmemo]])</f>
        <v>#VALUE!</v>
      </c>
      <c r="J798" s="2" t="e">
        <f>FIND("REV",Table_Query_from_m2mdata013[[#This Row],[fdesc]])</f>
        <v>#VALUE!</v>
      </c>
      <c r="K798" s="2" t="e">
        <f>FIND("`REV",Table_Query_from_m2mdata013[[#This Row],[fdescmemo]])</f>
        <v>#VALUE!</v>
      </c>
      <c r="L798" s="2" t="e">
        <f>FIND("`REV",Table_Query_from_m2mdata013[[#This Row],[fdesc]])</f>
        <v>#VALUE!</v>
      </c>
      <c r="M7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8" s="2" t="str">
        <f>IF(Table_Query_from_m2mdata013[[#This Row],[fpartrev]]="NS",Table_Query_from_m2mdata013[[#This Row],[SELECT]],Table_Query_from_m2mdata013[[#This Row],[fpartrev]])</f>
        <v>08</v>
      </c>
      <c r="O798" s="2" t="str">
        <f>CONCATENATE("DMG ",Table_Query_from_m2mdata013[[#This Row],[fpartnoOriginal]])</f>
        <v>DMG SRC-02250164-386</v>
      </c>
    </row>
    <row r="799" spans="1:15" x14ac:dyDescent="0.25">
      <c r="A799" t="s">
        <v>1409</v>
      </c>
      <c r="B799" t="s">
        <v>81</v>
      </c>
      <c r="C799">
        <v>5</v>
      </c>
      <c r="D799" t="s">
        <v>87</v>
      </c>
      <c r="E799" t="s">
        <v>208</v>
      </c>
      <c r="F799" t="s">
        <v>81</v>
      </c>
      <c r="G799" t="s">
        <v>10</v>
      </c>
      <c r="H799" t="s">
        <v>381</v>
      </c>
      <c r="I799" s="2" t="e">
        <f>FIND("REV",Table_Query_from_m2mdata013[[#This Row],[fdescmemo]])</f>
        <v>#VALUE!</v>
      </c>
      <c r="J799" s="2" t="e">
        <f>FIND("REV",Table_Query_from_m2mdata013[[#This Row],[fdesc]])</f>
        <v>#VALUE!</v>
      </c>
      <c r="K799" s="2" t="e">
        <f>FIND("`REV",Table_Query_from_m2mdata013[[#This Row],[fdescmemo]])</f>
        <v>#VALUE!</v>
      </c>
      <c r="L799" s="2" t="e">
        <f>FIND("`REV",Table_Query_from_m2mdata013[[#This Row],[fdesc]])</f>
        <v>#VALUE!</v>
      </c>
      <c r="M7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799" s="2" t="str">
        <f>IF(Table_Query_from_m2mdata013[[#This Row],[fpartrev]]="NS",Table_Query_from_m2mdata013[[#This Row],[SELECT]],Table_Query_from_m2mdata013[[#This Row],[fpartrev]])</f>
        <v>08</v>
      </c>
      <c r="O799" s="2" t="str">
        <f>CONCATENATE("DMG ",Table_Query_from_m2mdata013[[#This Row],[fpartnoOriginal]])</f>
        <v>DMG SRC-02250164-386</v>
      </c>
    </row>
    <row r="800" spans="1:15" x14ac:dyDescent="0.25">
      <c r="A800" t="s">
        <v>1410</v>
      </c>
      <c r="B800" t="s">
        <v>81</v>
      </c>
      <c r="C800">
        <v>5</v>
      </c>
      <c r="D800" t="s">
        <v>87</v>
      </c>
      <c r="E800" t="s">
        <v>208</v>
      </c>
      <c r="F800" t="s">
        <v>81</v>
      </c>
      <c r="G800" t="s">
        <v>10</v>
      </c>
      <c r="H800" t="s">
        <v>381</v>
      </c>
      <c r="I800" s="2" t="e">
        <f>FIND("REV",Table_Query_from_m2mdata013[[#This Row],[fdescmemo]])</f>
        <v>#VALUE!</v>
      </c>
      <c r="J800" s="2" t="e">
        <f>FIND("REV",Table_Query_from_m2mdata013[[#This Row],[fdesc]])</f>
        <v>#VALUE!</v>
      </c>
      <c r="K800" s="2" t="e">
        <f>FIND("`REV",Table_Query_from_m2mdata013[[#This Row],[fdescmemo]])</f>
        <v>#VALUE!</v>
      </c>
      <c r="L800" s="2" t="e">
        <f>FIND("`REV",Table_Query_from_m2mdata013[[#This Row],[fdesc]])</f>
        <v>#VALUE!</v>
      </c>
      <c r="M8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0" s="2" t="str">
        <f>IF(Table_Query_from_m2mdata013[[#This Row],[fpartrev]]="NS",Table_Query_from_m2mdata013[[#This Row],[SELECT]],Table_Query_from_m2mdata013[[#This Row],[fpartrev]])</f>
        <v>08</v>
      </c>
      <c r="O800" s="2" t="str">
        <f>CONCATENATE("DMG ",Table_Query_from_m2mdata013[[#This Row],[fpartnoOriginal]])</f>
        <v>DMG SRC-02250164-386</v>
      </c>
    </row>
    <row r="801" spans="1:15" x14ac:dyDescent="0.25">
      <c r="A801" t="s">
        <v>1579</v>
      </c>
      <c r="B801" t="s">
        <v>81</v>
      </c>
      <c r="C801">
        <v>5</v>
      </c>
      <c r="D801" t="s">
        <v>87</v>
      </c>
      <c r="E801" t="s">
        <v>208</v>
      </c>
      <c r="F801" t="s">
        <v>81</v>
      </c>
      <c r="G801" t="s">
        <v>10</v>
      </c>
      <c r="H801" t="s">
        <v>381</v>
      </c>
      <c r="I801" s="2" t="e">
        <f>FIND("REV",Table_Query_from_m2mdata013[[#This Row],[fdescmemo]])</f>
        <v>#VALUE!</v>
      </c>
      <c r="J801" s="2" t="e">
        <f>FIND("REV",Table_Query_from_m2mdata013[[#This Row],[fdesc]])</f>
        <v>#VALUE!</v>
      </c>
      <c r="K801" s="2" t="e">
        <f>FIND("`REV",Table_Query_from_m2mdata013[[#This Row],[fdescmemo]])</f>
        <v>#VALUE!</v>
      </c>
      <c r="L801" s="2" t="e">
        <f>FIND("`REV",Table_Query_from_m2mdata013[[#This Row],[fdesc]])</f>
        <v>#VALUE!</v>
      </c>
      <c r="M8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1" s="2" t="str">
        <f>IF(Table_Query_from_m2mdata013[[#This Row],[fpartrev]]="NS",Table_Query_from_m2mdata013[[#This Row],[SELECT]],Table_Query_from_m2mdata013[[#This Row],[fpartrev]])</f>
        <v>08</v>
      </c>
      <c r="O801" s="2" t="str">
        <f>CONCATENATE("DMG ",Table_Query_from_m2mdata013[[#This Row],[fpartnoOriginal]])</f>
        <v>DMG SRC-02250164-386</v>
      </c>
    </row>
    <row r="802" spans="1:15" x14ac:dyDescent="0.25">
      <c r="A802" t="s">
        <v>1580</v>
      </c>
      <c r="B802" t="s">
        <v>81</v>
      </c>
      <c r="C802">
        <v>5</v>
      </c>
      <c r="D802" t="s">
        <v>87</v>
      </c>
      <c r="E802" t="s">
        <v>208</v>
      </c>
      <c r="F802" t="s">
        <v>81</v>
      </c>
      <c r="G802" t="s">
        <v>10</v>
      </c>
      <c r="H802" t="s">
        <v>381</v>
      </c>
      <c r="I802" s="2" t="e">
        <f>FIND("REV",Table_Query_from_m2mdata013[[#This Row],[fdescmemo]])</f>
        <v>#VALUE!</v>
      </c>
      <c r="J802" s="2" t="e">
        <f>FIND("REV",Table_Query_from_m2mdata013[[#This Row],[fdesc]])</f>
        <v>#VALUE!</v>
      </c>
      <c r="K802" s="2" t="e">
        <f>FIND("`REV",Table_Query_from_m2mdata013[[#This Row],[fdescmemo]])</f>
        <v>#VALUE!</v>
      </c>
      <c r="L802" s="2" t="e">
        <f>FIND("`REV",Table_Query_from_m2mdata013[[#This Row],[fdesc]])</f>
        <v>#VALUE!</v>
      </c>
      <c r="M8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2" s="2" t="str">
        <f>IF(Table_Query_from_m2mdata013[[#This Row],[fpartrev]]="NS",Table_Query_from_m2mdata013[[#This Row],[SELECT]],Table_Query_from_m2mdata013[[#This Row],[fpartrev]])</f>
        <v>08</v>
      </c>
      <c r="O802" s="2" t="str">
        <f>CONCATENATE("DMG ",Table_Query_from_m2mdata013[[#This Row],[fpartnoOriginal]])</f>
        <v>DMG SRC-02250164-386</v>
      </c>
    </row>
    <row r="803" spans="1:15" x14ac:dyDescent="0.25">
      <c r="A803" t="s">
        <v>2069</v>
      </c>
      <c r="B803" t="s">
        <v>81</v>
      </c>
      <c r="C803">
        <v>5</v>
      </c>
      <c r="D803" t="s">
        <v>87</v>
      </c>
      <c r="E803" t="s">
        <v>208</v>
      </c>
      <c r="F803" t="s">
        <v>81</v>
      </c>
      <c r="G803" t="s">
        <v>10</v>
      </c>
      <c r="H803" t="s">
        <v>381</v>
      </c>
      <c r="I803" s="2" t="e">
        <f>FIND("REV",Table_Query_from_m2mdata013[[#This Row],[fdescmemo]])</f>
        <v>#VALUE!</v>
      </c>
      <c r="J803" s="2" t="e">
        <f>FIND("REV",Table_Query_from_m2mdata013[[#This Row],[fdesc]])</f>
        <v>#VALUE!</v>
      </c>
      <c r="K803" s="2" t="e">
        <f>FIND("`REV",Table_Query_from_m2mdata013[[#This Row],[fdescmemo]])</f>
        <v>#VALUE!</v>
      </c>
      <c r="L803" s="2" t="e">
        <f>FIND("`REV",Table_Query_from_m2mdata013[[#This Row],[fdesc]])</f>
        <v>#VALUE!</v>
      </c>
      <c r="M8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3" s="2" t="str">
        <f>IF(Table_Query_from_m2mdata013[[#This Row],[fpartrev]]="NS",Table_Query_from_m2mdata013[[#This Row],[SELECT]],Table_Query_from_m2mdata013[[#This Row],[fpartrev]])</f>
        <v>08</v>
      </c>
      <c r="O803" s="2" t="str">
        <f>CONCATENATE("DMG ",Table_Query_from_m2mdata013[[#This Row],[fpartnoOriginal]])</f>
        <v>DMG SRC-02250164-386</v>
      </c>
    </row>
    <row r="804" spans="1:15" x14ac:dyDescent="0.25">
      <c r="A804" t="s">
        <v>2070</v>
      </c>
      <c r="B804" t="s">
        <v>81</v>
      </c>
      <c r="C804">
        <v>5</v>
      </c>
      <c r="D804" t="s">
        <v>87</v>
      </c>
      <c r="E804" t="s">
        <v>208</v>
      </c>
      <c r="F804" t="s">
        <v>81</v>
      </c>
      <c r="G804" t="s">
        <v>10</v>
      </c>
      <c r="H804" t="s">
        <v>381</v>
      </c>
      <c r="I804" s="2" t="e">
        <f>FIND("REV",Table_Query_from_m2mdata013[[#This Row],[fdescmemo]])</f>
        <v>#VALUE!</v>
      </c>
      <c r="J804" s="2" t="e">
        <f>FIND("REV",Table_Query_from_m2mdata013[[#This Row],[fdesc]])</f>
        <v>#VALUE!</v>
      </c>
      <c r="K804" s="2" t="e">
        <f>FIND("`REV",Table_Query_from_m2mdata013[[#This Row],[fdescmemo]])</f>
        <v>#VALUE!</v>
      </c>
      <c r="L804" s="2" t="e">
        <f>FIND("`REV",Table_Query_from_m2mdata013[[#This Row],[fdesc]])</f>
        <v>#VALUE!</v>
      </c>
      <c r="M8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4" s="2" t="str">
        <f>IF(Table_Query_from_m2mdata013[[#This Row],[fpartrev]]="NS",Table_Query_from_m2mdata013[[#This Row],[SELECT]],Table_Query_from_m2mdata013[[#This Row],[fpartrev]])</f>
        <v>08</v>
      </c>
      <c r="O804" s="2" t="str">
        <f>CONCATENATE("DMG ",Table_Query_from_m2mdata013[[#This Row],[fpartnoOriginal]])</f>
        <v>DMG SRC-02250164-386</v>
      </c>
    </row>
    <row r="805" spans="1:15" x14ac:dyDescent="0.25">
      <c r="A805" t="s">
        <v>2071</v>
      </c>
      <c r="B805" t="s">
        <v>41</v>
      </c>
      <c r="C805">
        <v>15</v>
      </c>
      <c r="D805" t="s">
        <v>87</v>
      </c>
      <c r="E805" t="s">
        <v>172</v>
      </c>
      <c r="F805" t="s">
        <v>41</v>
      </c>
      <c r="G805" t="s">
        <v>10</v>
      </c>
      <c r="H805" t="s">
        <v>440</v>
      </c>
      <c r="I805" s="2" t="e">
        <f>FIND("REV",Table_Query_from_m2mdata013[[#This Row],[fdescmemo]])</f>
        <v>#VALUE!</v>
      </c>
      <c r="J805" s="2" t="e">
        <f>FIND("REV",Table_Query_from_m2mdata013[[#This Row],[fdesc]])</f>
        <v>#VALUE!</v>
      </c>
      <c r="K805" s="2" t="e">
        <f>FIND("`REV",Table_Query_from_m2mdata013[[#This Row],[fdescmemo]])</f>
        <v>#VALUE!</v>
      </c>
      <c r="L805" s="2" t="e">
        <f>FIND("`REV",Table_Query_from_m2mdata013[[#This Row],[fdesc]])</f>
        <v>#VALUE!</v>
      </c>
      <c r="M8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5" s="2" t="str">
        <f>IF(Table_Query_from_m2mdata013[[#This Row],[fpartrev]]="NS",Table_Query_from_m2mdata013[[#This Row],[SELECT]],Table_Query_from_m2mdata013[[#This Row],[fpartrev]])</f>
        <v>04</v>
      </c>
      <c r="O805" s="2" t="str">
        <f>CONCATENATE("DMG ",Table_Query_from_m2mdata013[[#This Row],[fpartnoOriginal]])</f>
        <v>DMG SRC-02250164-550</v>
      </c>
    </row>
    <row r="806" spans="1:15" x14ac:dyDescent="0.25">
      <c r="A806" t="s">
        <v>2072</v>
      </c>
      <c r="B806" t="s">
        <v>41</v>
      </c>
      <c r="C806">
        <v>15</v>
      </c>
      <c r="D806" t="s">
        <v>87</v>
      </c>
      <c r="E806" t="s">
        <v>172</v>
      </c>
      <c r="F806" t="s">
        <v>41</v>
      </c>
      <c r="G806" t="s">
        <v>10</v>
      </c>
      <c r="H806" t="s">
        <v>440</v>
      </c>
      <c r="I806" s="2" t="e">
        <f>FIND("REV",Table_Query_from_m2mdata013[[#This Row],[fdescmemo]])</f>
        <v>#VALUE!</v>
      </c>
      <c r="J806" s="2" t="e">
        <f>FIND("REV",Table_Query_from_m2mdata013[[#This Row],[fdesc]])</f>
        <v>#VALUE!</v>
      </c>
      <c r="K806" s="2" t="e">
        <f>FIND("`REV",Table_Query_from_m2mdata013[[#This Row],[fdescmemo]])</f>
        <v>#VALUE!</v>
      </c>
      <c r="L806" s="2" t="e">
        <f>FIND("`REV",Table_Query_from_m2mdata013[[#This Row],[fdesc]])</f>
        <v>#VALUE!</v>
      </c>
      <c r="M8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6" s="2" t="str">
        <f>IF(Table_Query_from_m2mdata013[[#This Row],[fpartrev]]="NS",Table_Query_from_m2mdata013[[#This Row],[SELECT]],Table_Query_from_m2mdata013[[#This Row],[fpartrev]])</f>
        <v>04</v>
      </c>
      <c r="O806" s="2" t="str">
        <f>CONCATENATE("DMG ",Table_Query_from_m2mdata013[[#This Row],[fpartnoOriginal]])</f>
        <v>DMG SRC-02250164-550</v>
      </c>
    </row>
    <row r="807" spans="1:15" x14ac:dyDescent="0.25">
      <c r="A807" t="s">
        <v>2073</v>
      </c>
      <c r="B807" t="s">
        <v>41</v>
      </c>
      <c r="C807">
        <v>15</v>
      </c>
      <c r="D807" t="s">
        <v>87</v>
      </c>
      <c r="E807" t="s">
        <v>569</v>
      </c>
      <c r="F807" t="s">
        <v>41</v>
      </c>
      <c r="G807" t="s">
        <v>10</v>
      </c>
      <c r="H807" t="s">
        <v>632</v>
      </c>
      <c r="I807" s="2" t="e">
        <f>FIND("REV",Table_Query_from_m2mdata013[[#This Row],[fdescmemo]])</f>
        <v>#VALUE!</v>
      </c>
      <c r="J807" s="2" t="e">
        <f>FIND("REV",Table_Query_from_m2mdata013[[#This Row],[fdesc]])</f>
        <v>#VALUE!</v>
      </c>
      <c r="K807" s="2" t="e">
        <f>FIND("`REV",Table_Query_from_m2mdata013[[#This Row],[fdescmemo]])</f>
        <v>#VALUE!</v>
      </c>
      <c r="L807" s="2" t="e">
        <f>FIND("`REV",Table_Query_from_m2mdata013[[#This Row],[fdesc]])</f>
        <v>#VALUE!</v>
      </c>
      <c r="M8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7" s="2" t="str">
        <f>IF(Table_Query_from_m2mdata013[[#This Row],[fpartrev]]="NS",Table_Query_from_m2mdata013[[#This Row],[SELECT]],Table_Query_from_m2mdata013[[#This Row],[fpartrev]])</f>
        <v>04</v>
      </c>
      <c r="O807" s="2" t="str">
        <f>CONCATENATE("DMG ",Table_Query_from_m2mdata013[[#This Row],[fpartnoOriginal]])</f>
        <v>DMG SRC-02250164-707</v>
      </c>
    </row>
    <row r="808" spans="1:15" x14ac:dyDescent="0.25">
      <c r="A808" t="s">
        <v>2074</v>
      </c>
      <c r="B808" t="s">
        <v>41</v>
      </c>
      <c r="C808">
        <v>15</v>
      </c>
      <c r="D808" t="s">
        <v>87</v>
      </c>
      <c r="E808" t="s">
        <v>569</v>
      </c>
      <c r="F808" t="s">
        <v>41</v>
      </c>
      <c r="G808" t="s">
        <v>10</v>
      </c>
      <c r="H808" t="s">
        <v>632</v>
      </c>
      <c r="I808" s="2" t="e">
        <f>FIND("REV",Table_Query_from_m2mdata013[[#This Row],[fdescmemo]])</f>
        <v>#VALUE!</v>
      </c>
      <c r="J808" s="2" t="e">
        <f>FIND("REV",Table_Query_from_m2mdata013[[#This Row],[fdesc]])</f>
        <v>#VALUE!</v>
      </c>
      <c r="K808" s="2" t="e">
        <f>FIND("`REV",Table_Query_from_m2mdata013[[#This Row],[fdescmemo]])</f>
        <v>#VALUE!</v>
      </c>
      <c r="L808" s="2" t="e">
        <f>FIND("`REV",Table_Query_from_m2mdata013[[#This Row],[fdesc]])</f>
        <v>#VALUE!</v>
      </c>
      <c r="M8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8" s="2" t="str">
        <f>IF(Table_Query_from_m2mdata013[[#This Row],[fpartrev]]="NS",Table_Query_from_m2mdata013[[#This Row],[SELECT]],Table_Query_from_m2mdata013[[#This Row],[fpartrev]])</f>
        <v>04</v>
      </c>
      <c r="O808" s="2" t="str">
        <f>CONCATENATE("DMG ",Table_Query_from_m2mdata013[[#This Row],[fpartnoOriginal]])</f>
        <v>DMG SRC-02250164-707</v>
      </c>
    </row>
    <row r="809" spans="1:15" x14ac:dyDescent="0.25">
      <c r="A809" t="s">
        <v>1411</v>
      </c>
      <c r="B809" t="s">
        <v>41</v>
      </c>
      <c r="C809">
        <v>5</v>
      </c>
      <c r="D809" t="s">
        <v>87</v>
      </c>
      <c r="E809" t="s">
        <v>152</v>
      </c>
      <c r="F809" t="s">
        <v>41</v>
      </c>
      <c r="G809" t="s">
        <v>10</v>
      </c>
      <c r="H809" t="s">
        <v>490</v>
      </c>
      <c r="I809" s="2" t="e">
        <f>FIND("REV",Table_Query_from_m2mdata013[[#This Row],[fdescmemo]])</f>
        <v>#VALUE!</v>
      </c>
      <c r="J809" s="2" t="e">
        <f>FIND("REV",Table_Query_from_m2mdata013[[#This Row],[fdesc]])</f>
        <v>#VALUE!</v>
      </c>
      <c r="K809" s="2" t="e">
        <f>FIND("`REV",Table_Query_from_m2mdata013[[#This Row],[fdescmemo]])</f>
        <v>#VALUE!</v>
      </c>
      <c r="L809" s="2" t="e">
        <f>FIND("`REV",Table_Query_from_m2mdata013[[#This Row],[fdesc]])</f>
        <v>#VALUE!</v>
      </c>
      <c r="M8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09" s="2" t="str">
        <f>IF(Table_Query_from_m2mdata013[[#This Row],[fpartrev]]="NS",Table_Query_from_m2mdata013[[#This Row],[SELECT]],Table_Query_from_m2mdata013[[#This Row],[fpartrev]])</f>
        <v>04</v>
      </c>
      <c r="O809" s="2" t="str">
        <f>CONCATENATE("DMG ",Table_Query_from_m2mdata013[[#This Row],[fpartnoOriginal]])</f>
        <v>DMG SRC-02250174-864</v>
      </c>
    </row>
    <row r="810" spans="1:15" x14ac:dyDescent="0.25">
      <c r="A810" t="s">
        <v>1848</v>
      </c>
      <c r="B810" t="s">
        <v>41</v>
      </c>
      <c r="C810">
        <v>5</v>
      </c>
      <c r="D810" t="s">
        <v>87</v>
      </c>
      <c r="E810" t="s">
        <v>152</v>
      </c>
      <c r="F810" t="s">
        <v>41</v>
      </c>
      <c r="G810" t="s">
        <v>10</v>
      </c>
      <c r="H810" t="s">
        <v>490</v>
      </c>
      <c r="I810" s="2" t="e">
        <f>FIND("REV",Table_Query_from_m2mdata013[[#This Row],[fdescmemo]])</f>
        <v>#VALUE!</v>
      </c>
      <c r="J810" s="2" t="e">
        <f>FIND("REV",Table_Query_from_m2mdata013[[#This Row],[fdesc]])</f>
        <v>#VALUE!</v>
      </c>
      <c r="K810" s="2" t="e">
        <f>FIND("`REV",Table_Query_from_m2mdata013[[#This Row],[fdescmemo]])</f>
        <v>#VALUE!</v>
      </c>
      <c r="L810" s="2" t="e">
        <f>FIND("`REV",Table_Query_from_m2mdata013[[#This Row],[fdesc]])</f>
        <v>#VALUE!</v>
      </c>
      <c r="M8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0" s="2" t="str">
        <f>IF(Table_Query_from_m2mdata013[[#This Row],[fpartrev]]="NS",Table_Query_from_m2mdata013[[#This Row],[SELECT]],Table_Query_from_m2mdata013[[#This Row],[fpartrev]])</f>
        <v>04</v>
      </c>
      <c r="O810" s="2" t="str">
        <f>CONCATENATE("DMG ",Table_Query_from_m2mdata013[[#This Row],[fpartnoOriginal]])</f>
        <v>DMG SRC-02250174-864</v>
      </c>
    </row>
    <row r="811" spans="1:15" x14ac:dyDescent="0.25">
      <c r="A811" t="s">
        <v>2075</v>
      </c>
      <c r="B811" t="s">
        <v>41</v>
      </c>
      <c r="C811">
        <v>5</v>
      </c>
      <c r="D811" t="s">
        <v>87</v>
      </c>
      <c r="E811" t="s">
        <v>152</v>
      </c>
      <c r="F811" t="s">
        <v>41</v>
      </c>
      <c r="G811" t="s">
        <v>10</v>
      </c>
      <c r="H811" t="s">
        <v>490</v>
      </c>
      <c r="I811" s="2" t="e">
        <f>FIND("REV",Table_Query_from_m2mdata013[[#This Row],[fdescmemo]])</f>
        <v>#VALUE!</v>
      </c>
      <c r="J811" s="2" t="e">
        <f>FIND("REV",Table_Query_from_m2mdata013[[#This Row],[fdesc]])</f>
        <v>#VALUE!</v>
      </c>
      <c r="K811" s="2" t="e">
        <f>FIND("`REV",Table_Query_from_m2mdata013[[#This Row],[fdescmemo]])</f>
        <v>#VALUE!</v>
      </c>
      <c r="L811" s="2" t="e">
        <f>FIND("`REV",Table_Query_from_m2mdata013[[#This Row],[fdesc]])</f>
        <v>#VALUE!</v>
      </c>
      <c r="M8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1" s="2" t="str">
        <f>IF(Table_Query_from_m2mdata013[[#This Row],[fpartrev]]="NS",Table_Query_from_m2mdata013[[#This Row],[SELECT]],Table_Query_from_m2mdata013[[#This Row],[fpartrev]])</f>
        <v>04</v>
      </c>
      <c r="O811" s="2" t="str">
        <f>CONCATENATE("DMG ",Table_Query_from_m2mdata013[[#This Row],[fpartnoOriginal]])</f>
        <v>DMG SRC-02250174-864</v>
      </c>
    </row>
    <row r="812" spans="1:15" x14ac:dyDescent="0.25">
      <c r="A812" t="s">
        <v>1849</v>
      </c>
      <c r="B812" t="s">
        <v>41</v>
      </c>
      <c r="C812">
        <v>5</v>
      </c>
      <c r="D812" t="s">
        <v>87</v>
      </c>
      <c r="E812" t="s">
        <v>152</v>
      </c>
      <c r="F812" t="s">
        <v>41</v>
      </c>
      <c r="G812" t="s">
        <v>10</v>
      </c>
      <c r="H812" t="s">
        <v>490</v>
      </c>
      <c r="I812" s="2" t="e">
        <f>FIND("REV",Table_Query_from_m2mdata013[[#This Row],[fdescmemo]])</f>
        <v>#VALUE!</v>
      </c>
      <c r="J812" s="2" t="e">
        <f>FIND("REV",Table_Query_from_m2mdata013[[#This Row],[fdesc]])</f>
        <v>#VALUE!</v>
      </c>
      <c r="K812" s="2" t="e">
        <f>FIND("`REV",Table_Query_from_m2mdata013[[#This Row],[fdescmemo]])</f>
        <v>#VALUE!</v>
      </c>
      <c r="L812" s="2" t="e">
        <f>FIND("`REV",Table_Query_from_m2mdata013[[#This Row],[fdesc]])</f>
        <v>#VALUE!</v>
      </c>
      <c r="M8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2" s="2" t="str">
        <f>IF(Table_Query_from_m2mdata013[[#This Row],[fpartrev]]="NS",Table_Query_from_m2mdata013[[#This Row],[SELECT]],Table_Query_from_m2mdata013[[#This Row],[fpartrev]])</f>
        <v>04</v>
      </c>
      <c r="O812" s="2" t="str">
        <f>CONCATENATE("DMG ",Table_Query_from_m2mdata013[[#This Row],[fpartnoOriginal]])</f>
        <v>DMG SRC-02250174-864</v>
      </c>
    </row>
    <row r="813" spans="1:15" x14ac:dyDescent="0.25">
      <c r="A813" t="s">
        <v>2076</v>
      </c>
      <c r="B813" t="s">
        <v>41</v>
      </c>
      <c r="C813">
        <v>5</v>
      </c>
      <c r="D813" t="s">
        <v>87</v>
      </c>
      <c r="E813" t="s">
        <v>152</v>
      </c>
      <c r="F813" t="s">
        <v>41</v>
      </c>
      <c r="G813" t="s">
        <v>10</v>
      </c>
      <c r="H813" t="s">
        <v>490</v>
      </c>
      <c r="I813" s="2" t="e">
        <f>FIND("REV",Table_Query_from_m2mdata013[[#This Row],[fdescmemo]])</f>
        <v>#VALUE!</v>
      </c>
      <c r="J813" s="2" t="e">
        <f>FIND("REV",Table_Query_from_m2mdata013[[#This Row],[fdesc]])</f>
        <v>#VALUE!</v>
      </c>
      <c r="K813" s="2" t="e">
        <f>FIND("`REV",Table_Query_from_m2mdata013[[#This Row],[fdescmemo]])</f>
        <v>#VALUE!</v>
      </c>
      <c r="L813" s="2" t="e">
        <f>FIND("`REV",Table_Query_from_m2mdata013[[#This Row],[fdesc]])</f>
        <v>#VALUE!</v>
      </c>
      <c r="M8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3" s="2" t="str">
        <f>IF(Table_Query_from_m2mdata013[[#This Row],[fpartrev]]="NS",Table_Query_from_m2mdata013[[#This Row],[SELECT]],Table_Query_from_m2mdata013[[#This Row],[fpartrev]])</f>
        <v>04</v>
      </c>
      <c r="O813" s="2" t="str">
        <f>CONCATENATE("DMG ",Table_Query_from_m2mdata013[[#This Row],[fpartnoOriginal]])</f>
        <v>DMG SRC-02250174-864</v>
      </c>
    </row>
    <row r="814" spans="1:15" x14ac:dyDescent="0.25">
      <c r="A814" t="s">
        <v>2077</v>
      </c>
      <c r="B814" t="s">
        <v>41</v>
      </c>
      <c r="C814">
        <v>5</v>
      </c>
      <c r="D814" t="s">
        <v>87</v>
      </c>
      <c r="E814" t="s">
        <v>152</v>
      </c>
      <c r="F814" t="s">
        <v>41</v>
      </c>
      <c r="G814" t="s">
        <v>10</v>
      </c>
      <c r="H814" t="s">
        <v>490</v>
      </c>
      <c r="I814" s="2" t="e">
        <f>FIND("REV",Table_Query_from_m2mdata013[[#This Row],[fdescmemo]])</f>
        <v>#VALUE!</v>
      </c>
      <c r="J814" s="2" t="e">
        <f>FIND("REV",Table_Query_from_m2mdata013[[#This Row],[fdesc]])</f>
        <v>#VALUE!</v>
      </c>
      <c r="K814" s="2" t="e">
        <f>FIND("`REV",Table_Query_from_m2mdata013[[#This Row],[fdescmemo]])</f>
        <v>#VALUE!</v>
      </c>
      <c r="L814" s="2" t="e">
        <f>FIND("`REV",Table_Query_from_m2mdata013[[#This Row],[fdesc]])</f>
        <v>#VALUE!</v>
      </c>
      <c r="M8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4" s="2" t="str">
        <f>IF(Table_Query_from_m2mdata013[[#This Row],[fpartrev]]="NS",Table_Query_from_m2mdata013[[#This Row],[SELECT]],Table_Query_from_m2mdata013[[#This Row],[fpartrev]])</f>
        <v>04</v>
      </c>
      <c r="O814" s="2" t="str">
        <f>CONCATENATE("DMG ",Table_Query_from_m2mdata013[[#This Row],[fpartnoOriginal]])</f>
        <v>DMG SRC-02250174-864</v>
      </c>
    </row>
    <row r="815" spans="1:15" x14ac:dyDescent="0.25">
      <c r="A815" t="s">
        <v>2078</v>
      </c>
      <c r="B815" t="s">
        <v>170</v>
      </c>
      <c r="C815">
        <v>10</v>
      </c>
      <c r="D815" t="s">
        <v>87</v>
      </c>
      <c r="E815" t="s">
        <v>171</v>
      </c>
      <c r="F815" t="s">
        <v>170</v>
      </c>
      <c r="G815" t="s">
        <v>10</v>
      </c>
      <c r="H815" t="s">
        <v>379</v>
      </c>
      <c r="I815" s="2" t="e">
        <f>FIND("REV",Table_Query_from_m2mdata013[[#This Row],[fdescmemo]])</f>
        <v>#VALUE!</v>
      </c>
      <c r="J815" s="2" t="e">
        <f>FIND("REV",Table_Query_from_m2mdata013[[#This Row],[fdesc]])</f>
        <v>#VALUE!</v>
      </c>
      <c r="K815" s="2" t="e">
        <f>FIND("`REV",Table_Query_from_m2mdata013[[#This Row],[fdescmemo]])</f>
        <v>#VALUE!</v>
      </c>
      <c r="L815" s="2" t="e">
        <f>FIND("`REV",Table_Query_from_m2mdata013[[#This Row],[fdesc]])</f>
        <v>#VALUE!</v>
      </c>
      <c r="M8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5" s="2" t="str">
        <f>IF(Table_Query_from_m2mdata013[[#This Row],[fpartrev]]="NS",Table_Query_from_m2mdata013[[#This Row],[SELECT]],Table_Query_from_m2mdata013[[#This Row],[fpartrev]])</f>
        <v>002</v>
      </c>
      <c r="O815" s="2" t="str">
        <f>CONCATENATE("DMG ",Table_Query_from_m2mdata013[[#This Row],[fpartnoOriginal]])</f>
        <v>DMG SRC-02250174-868</v>
      </c>
    </row>
    <row r="816" spans="1:15" x14ac:dyDescent="0.25">
      <c r="A816" t="s">
        <v>1581</v>
      </c>
      <c r="B816" t="s">
        <v>170</v>
      </c>
      <c r="C816">
        <v>10</v>
      </c>
      <c r="D816" t="s">
        <v>87</v>
      </c>
      <c r="E816" t="s">
        <v>171</v>
      </c>
      <c r="F816" t="s">
        <v>170</v>
      </c>
      <c r="G816" t="s">
        <v>10</v>
      </c>
      <c r="H816" t="s">
        <v>379</v>
      </c>
      <c r="I816" s="2" t="e">
        <f>FIND("REV",Table_Query_from_m2mdata013[[#This Row],[fdescmemo]])</f>
        <v>#VALUE!</v>
      </c>
      <c r="J816" s="2" t="e">
        <f>FIND("REV",Table_Query_from_m2mdata013[[#This Row],[fdesc]])</f>
        <v>#VALUE!</v>
      </c>
      <c r="K816" s="2" t="e">
        <f>FIND("`REV",Table_Query_from_m2mdata013[[#This Row],[fdescmemo]])</f>
        <v>#VALUE!</v>
      </c>
      <c r="L816" s="2" t="e">
        <f>FIND("`REV",Table_Query_from_m2mdata013[[#This Row],[fdesc]])</f>
        <v>#VALUE!</v>
      </c>
      <c r="M8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6" s="2" t="str">
        <f>IF(Table_Query_from_m2mdata013[[#This Row],[fpartrev]]="NS",Table_Query_from_m2mdata013[[#This Row],[SELECT]],Table_Query_from_m2mdata013[[#This Row],[fpartrev]])</f>
        <v>002</v>
      </c>
      <c r="O816" s="2" t="str">
        <f>CONCATENATE("DMG ",Table_Query_from_m2mdata013[[#This Row],[fpartnoOriginal]])</f>
        <v>DMG SRC-02250174-868</v>
      </c>
    </row>
    <row r="817" spans="1:15" x14ac:dyDescent="0.25">
      <c r="A817" t="s">
        <v>951</v>
      </c>
      <c r="B817" t="s">
        <v>41</v>
      </c>
      <c r="C817">
        <v>10</v>
      </c>
      <c r="D817" t="s">
        <v>87</v>
      </c>
      <c r="E817" t="s">
        <v>489</v>
      </c>
      <c r="F817" t="s">
        <v>41</v>
      </c>
      <c r="G817" t="s">
        <v>10</v>
      </c>
      <c r="H817" t="s">
        <v>488</v>
      </c>
      <c r="I817" s="2" t="e">
        <f>FIND("REV",Table_Query_from_m2mdata013[[#This Row],[fdescmemo]])</f>
        <v>#VALUE!</v>
      </c>
      <c r="J817" s="2" t="e">
        <f>FIND("REV",Table_Query_from_m2mdata013[[#This Row],[fdesc]])</f>
        <v>#VALUE!</v>
      </c>
      <c r="K817" s="2" t="e">
        <f>FIND("`REV",Table_Query_from_m2mdata013[[#This Row],[fdescmemo]])</f>
        <v>#VALUE!</v>
      </c>
      <c r="L817" s="2" t="e">
        <f>FIND("`REV",Table_Query_from_m2mdata013[[#This Row],[fdesc]])</f>
        <v>#VALUE!</v>
      </c>
      <c r="M8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7" s="2" t="str">
        <f>IF(Table_Query_from_m2mdata013[[#This Row],[fpartrev]]="NS",Table_Query_from_m2mdata013[[#This Row],[SELECT]],Table_Query_from_m2mdata013[[#This Row],[fpartrev]])</f>
        <v>04</v>
      </c>
      <c r="O817" s="2" t="str">
        <f>CONCATENATE("DMG ",Table_Query_from_m2mdata013[[#This Row],[fpartnoOriginal]])</f>
        <v>DMG SRC-02250174-872</v>
      </c>
    </row>
    <row r="818" spans="1:15" x14ac:dyDescent="0.25">
      <c r="A818" t="s">
        <v>2259</v>
      </c>
      <c r="B818" t="s">
        <v>41</v>
      </c>
      <c r="C818">
        <v>10</v>
      </c>
      <c r="D818" t="s">
        <v>87</v>
      </c>
      <c r="E818" t="s">
        <v>489</v>
      </c>
      <c r="F818" t="s">
        <v>41</v>
      </c>
      <c r="G818" t="s">
        <v>10</v>
      </c>
      <c r="H818" t="s">
        <v>488</v>
      </c>
      <c r="I818" s="2" t="e">
        <f>FIND("REV",Table_Query_from_m2mdata013[[#This Row],[fdescmemo]])</f>
        <v>#VALUE!</v>
      </c>
      <c r="J818" s="2" t="e">
        <f>FIND("REV",Table_Query_from_m2mdata013[[#This Row],[fdesc]])</f>
        <v>#VALUE!</v>
      </c>
      <c r="K818" s="2" t="e">
        <f>FIND("`REV",Table_Query_from_m2mdata013[[#This Row],[fdescmemo]])</f>
        <v>#VALUE!</v>
      </c>
      <c r="L818" s="2" t="e">
        <f>FIND("`REV",Table_Query_from_m2mdata013[[#This Row],[fdesc]])</f>
        <v>#VALUE!</v>
      </c>
      <c r="M8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8" s="2" t="str">
        <f>IF(Table_Query_from_m2mdata013[[#This Row],[fpartrev]]="NS",Table_Query_from_m2mdata013[[#This Row],[SELECT]],Table_Query_from_m2mdata013[[#This Row],[fpartrev]])</f>
        <v>04</v>
      </c>
      <c r="O818" s="2" t="str">
        <f>CONCATENATE("DMG ",Table_Query_from_m2mdata013[[#This Row],[fpartnoOriginal]])</f>
        <v>DMG SRC-02250174-872</v>
      </c>
    </row>
    <row r="819" spans="1:15" x14ac:dyDescent="0.25">
      <c r="A819" t="s">
        <v>2079</v>
      </c>
      <c r="B819" t="s">
        <v>41</v>
      </c>
      <c r="C819">
        <v>10</v>
      </c>
      <c r="D819" t="s">
        <v>87</v>
      </c>
      <c r="E819" t="s">
        <v>489</v>
      </c>
      <c r="F819" t="s">
        <v>41</v>
      </c>
      <c r="G819" t="s">
        <v>10</v>
      </c>
      <c r="H819" t="s">
        <v>488</v>
      </c>
      <c r="I819" s="2" t="e">
        <f>FIND("REV",Table_Query_from_m2mdata013[[#This Row],[fdescmemo]])</f>
        <v>#VALUE!</v>
      </c>
      <c r="J819" s="2" t="e">
        <f>FIND("REV",Table_Query_from_m2mdata013[[#This Row],[fdesc]])</f>
        <v>#VALUE!</v>
      </c>
      <c r="K819" s="2" t="e">
        <f>FIND("`REV",Table_Query_from_m2mdata013[[#This Row],[fdescmemo]])</f>
        <v>#VALUE!</v>
      </c>
      <c r="L819" s="2" t="e">
        <f>FIND("`REV",Table_Query_from_m2mdata013[[#This Row],[fdesc]])</f>
        <v>#VALUE!</v>
      </c>
      <c r="M8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19" s="2" t="str">
        <f>IF(Table_Query_from_m2mdata013[[#This Row],[fpartrev]]="NS",Table_Query_from_m2mdata013[[#This Row],[SELECT]],Table_Query_from_m2mdata013[[#This Row],[fpartrev]])</f>
        <v>04</v>
      </c>
      <c r="O819" s="2" t="str">
        <f>CONCATENATE("DMG ",Table_Query_from_m2mdata013[[#This Row],[fpartnoOriginal]])</f>
        <v>DMG SRC-02250174-872</v>
      </c>
    </row>
    <row r="820" spans="1:15" x14ac:dyDescent="0.25">
      <c r="A820" t="s">
        <v>2080</v>
      </c>
      <c r="B820" t="s">
        <v>41</v>
      </c>
      <c r="C820">
        <v>6</v>
      </c>
      <c r="D820" t="s">
        <v>87</v>
      </c>
      <c r="E820" t="s">
        <v>489</v>
      </c>
      <c r="F820" t="s">
        <v>41</v>
      </c>
      <c r="G820" t="s">
        <v>10</v>
      </c>
      <c r="H820" t="s">
        <v>488</v>
      </c>
      <c r="I820" s="2" t="e">
        <f>FIND("REV",Table_Query_from_m2mdata013[[#This Row],[fdescmemo]])</f>
        <v>#VALUE!</v>
      </c>
      <c r="J820" s="2" t="e">
        <f>FIND("REV",Table_Query_from_m2mdata013[[#This Row],[fdesc]])</f>
        <v>#VALUE!</v>
      </c>
      <c r="K820" s="2" t="e">
        <f>FIND("`REV",Table_Query_from_m2mdata013[[#This Row],[fdescmemo]])</f>
        <v>#VALUE!</v>
      </c>
      <c r="L820" s="2" t="e">
        <f>FIND("`REV",Table_Query_from_m2mdata013[[#This Row],[fdesc]])</f>
        <v>#VALUE!</v>
      </c>
      <c r="M8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0" s="2" t="str">
        <f>IF(Table_Query_from_m2mdata013[[#This Row],[fpartrev]]="NS",Table_Query_from_m2mdata013[[#This Row],[SELECT]],Table_Query_from_m2mdata013[[#This Row],[fpartrev]])</f>
        <v>04</v>
      </c>
      <c r="O820" s="2" t="str">
        <f>CONCATENATE("DMG ",Table_Query_from_m2mdata013[[#This Row],[fpartnoOriginal]])</f>
        <v>DMG SRC-02250174-872</v>
      </c>
    </row>
    <row r="821" spans="1:15" x14ac:dyDescent="0.25">
      <c r="A821" t="s">
        <v>822</v>
      </c>
      <c r="B821" t="s">
        <v>153</v>
      </c>
      <c r="C821">
        <v>10</v>
      </c>
      <c r="D821" t="s">
        <v>87</v>
      </c>
      <c r="E821" t="s">
        <v>154</v>
      </c>
      <c r="F821" t="s">
        <v>153</v>
      </c>
      <c r="G821" t="s">
        <v>10</v>
      </c>
      <c r="H821" t="s">
        <v>346</v>
      </c>
      <c r="I821" s="2" t="e">
        <f>FIND("REV",Table_Query_from_m2mdata013[[#This Row],[fdescmemo]])</f>
        <v>#VALUE!</v>
      </c>
      <c r="J821" s="2" t="e">
        <f>FIND("REV",Table_Query_from_m2mdata013[[#This Row],[fdesc]])</f>
        <v>#VALUE!</v>
      </c>
      <c r="K821" s="2" t="e">
        <f>FIND("`REV",Table_Query_from_m2mdata013[[#This Row],[fdescmemo]])</f>
        <v>#VALUE!</v>
      </c>
      <c r="L821" s="2" t="e">
        <f>FIND("`REV",Table_Query_from_m2mdata013[[#This Row],[fdesc]])</f>
        <v>#VALUE!</v>
      </c>
      <c r="M8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1" s="2" t="str">
        <f>IF(Table_Query_from_m2mdata013[[#This Row],[fpartrev]]="NS",Table_Query_from_m2mdata013[[#This Row],[SELECT]],Table_Query_from_m2mdata013[[#This Row],[fpartrev]])</f>
        <v>003</v>
      </c>
      <c r="O821" s="2" t="str">
        <f>CONCATENATE("DMG ",Table_Query_from_m2mdata013[[#This Row],[fpartnoOriginal]])</f>
        <v>DMG SRC-02250174-876</v>
      </c>
    </row>
    <row r="822" spans="1:15" x14ac:dyDescent="0.25">
      <c r="A822" t="s">
        <v>1412</v>
      </c>
      <c r="B822" t="s">
        <v>153</v>
      </c>
      <c r="C822">
        <v>10</v>
      </c>
      <c r="D822" t="s">
        <v>87</v>
      </c>
      <c r="E822" t="s">
        <v>154</v>
      </c>
      <c r="F822" t="s">
        <v>153</v>
      </c>
      <c r="G822" t="s">
        <v>10</v>
      </c>
      <c r="H822" t="s">
        <v>346</v>
      </c>
      <c r="I822" s="2" t="e">
        <f>FIND("REV",Table_Query_from_m2mdata013[[#This Row],[fdescmemo]])</f>
        <v>#VALUE!</v>
      </c>
      <c r="J822" s="2" t="e">
        <f>FIND("REV",Table_Query_from_m2mdata013[[#This Row],[fdesc]])</f>
        <v>#VALUE!</v>
      </c>
      <c r="K822" s="2" t="e">
        <f>FIND("`REV",Table_Query_from_m2mdata013[[#This Row],[fdescmemo]])</f>
        <v>#VALUE!</v>
      </c>
      <c r="L822" s="2" t="e">
        <f>FIND("`REV",Table_Query_from_m2mdata013[[#This Row],[fdesc]])</f>
        <v>#VALUE!</v>
      </c>
      <c r="M8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2" s="2" t="str">
        <f>IF(Table_Query_from_m2mdata013[[#This Row],[fpartrev]]="NS",Table_Query_from_m2mdata013[[#This Row],[SELECT]],Table_Query_from_m2mdata013[[#This Row],[fpartrev]])</f>
        <v>003</v>
      </c>
      <c r="O822" s="2" t="str">
        <f>CONCATENATE("DMG ",Table_Query_from_m2mdata013[[#This Row],[fpartnoOriginal]])</f>
        <v>DMG SRC-02250174-876</v>
      </c>
    </row>
    <row r="823" spans="1:15" x14ac:dyDescent="0.25">
      <c r="A823" t="s">
        <v>1267</v>
      </c>
      <c r="B823" t="s">
        <v>153</v>
      </c>
      <c r="C823">
        <v>10</v>
      </c>
      <c r="D823" t="s">
        <v>87</v>
      </c>
      <c r="E823" t="s">
        <v>154</v>
      </c>
      <c r="F823" t="s">
        <v>153</v>
      </c>
      <c r="G823" t="s">
        <v>10</v>
      </c>
      <c r="H823" t="s">
        <v>346</v>
      </c>
      <c r="I823" s="2" t="e">
        <f>FIND("REV",Table_Query_from_m2mdata013[[#This Row],[fdescmemo]])</f>
        <v>#VALUE!</v>
      </c>
      <c r="J823" s="2" t="e">
        <f>FIND("REV",Table_Query_from_m2mdata013[[#This Row],[fdesc]])</f>
        <v>#VALUE!</v>
      </c>
      <c r="K823" s="2" t="e">
        <f>FIND("`REV",Table_Query_from_m2mdata013[[#This Row],[fdescmemo]])</f>
        <v>#VALUE!</v>
      </c>
      <c r="L823" s="2" t="e">
        <f>FIND("`REV",Table_Query_from_m2mdata013[[#This Row],[fdesc]])</f>
        <v>#VALUE!</v>
      </c>
      <c r="M8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3" s="2" t="str">
        <f>IF(Table_Query_from_m2mdata013[[#This Row],[fpartrev]]="NS",Table_Query_from_m2mdata013[[#This Row],[SELECT]],Table_Query_from_m2mdata013[[#This Row],[fpartrev]])</f>
        <v>003</v>
      </c>
      <c r="O823" s="2" t="str">
        <f>CONCATENATE("DMG ",Table_Query_from_m2mdata013[[#This Row],[fpartnoOriginal]])</f>
        <v>DMG SRC-02250174-876</v>
      </c>
    </row>
    <row r="824" spans="1:15" x14ac:dyDescent="0.25">
      <c r="A824" t="s">
        <v>1582</v>
      </c>
      <c r="B824" t="s">
        <v>153</v>
      </c>
      <c r="C824">
        <v>10</v>
      </c>
      <c r="D824" t="s">
        <v>87</v>
      </c>
      <c r="E824" t="s">
        <v>154</v>
      </c>
      <c r="F824" t="s">
        <v>153</v>
      </c>
      <c r="G824" t="s">
        <v>10</v>
      </c>
      <c r="H824" t="s">
        <v>346</v>
      </c>
      <c r="I824" s="2" t="e">
        <f>FIND("REV",Table_Query_from_m2mdata013[[#This Row],[fdescmemo]])</f>
        <v>#VALUE!</v>
      </c>
      <c r="J824" s="2" t="e">
        <f>FIND("REV",Table_Query_from_m2mdata013[[#This Row],[fdesc]])</f>
        <v>#VALUE!</v>
      </c>
      <c r="K824" s="2" t="e">
        <f>FIND("`REV",Table_Query_from_m2mdata013[[#This Row],[fdescmemo]])</f>
        <v>#VALUE!</v>
      </c>
      <c r="L824" s="2" t="e">
        <f>FIND("`REV",Table_Query_from_m2mdata013[[#This Row],[fdesc]])</f>
        <v>#VALUE!</v>
      </c>
      <c r="M8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4" s="2" t="str">
        <f>IF(Table_Query_from_m2mdata013[[#This Row],[fpartrev]]="NS",Table_Query_from_m2mdata013[[#This Row],[SELECT]],Table_Query_from_m2mdata013[[#This Row],[fpartrev]])</f>
        <v>003</v>
      </c>
      <c r="O824" s="2" t="str">
        <f>CONCATENATE("DMG ",Table_Query_from_m2mdata013[[#This Row],[fpartnoOriginal]])</f>
        <v>DMG SRC-02250174-876</v>
      </c>
    </row>
    <row r="825" spans="1:15" x14ac:dyDescent="0.25">
      <c r="A825" t="s">
        <v>1583</v>
      </c>
      <c r="B825" t="s">
        <v>153</v>
      </c>
      <c r="C825">
        <v>10</v>
      </c>
      <c r="D825" t="s">
        <v>87</v>
      </c>
      <c r="E825" t="s">
        <v>154</v>
      </c>
      <c r="F825" t="s">
        <v>153</v>
      </c>
      <c r="G825" t="s">
        <v>10</v>
      </c>
      <c r="H825" t="s">
        <v>346</v>
      </c>
      <c r="I825" s="2" t="e">
        <f>FIND("REV",Table_Query_from_m2mdata013[[#This Row],[fdescmemo]])</f>
        <v>#VALUE!</v>
      </c>
      <c r="J825" s="2" t="e">
        <f>FIND("REV",Table_Query_from_m2mdata013[[#This Row],[fdesc]])</f>
        <v>#VALUE!</v>
      </c>
      <c r="K825" s="2" t="e">
        <f>FIND("`REV",Table_Query_from_m2mdata013[[#This Row],[fdescmemo]])</f>
        <v>#VALUE!</v>
      </c>
      <c r="L825" s="2" t="e">
        <f>FIND("`REV",Table_Query_from_m2mdata013[[#This Row],[fdesc]])</f>
        <v>#VALUE!</v>
      </c>
      <c r="M8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5" s="2" t="str">
        <f>IF(Table_Query_from_m2mdata013[[#This Row],[fpartrev]]="NS",Table_Query_from_m2mdata013[[#This Row],[SELECT]],Table_Query_from_m2mdata013[[#This Row],[fpartrev]])</f>
        <v>003</v>
      </c>
      <c r="O825" s="2" t="str">
        <f>CONCATENATE("DMG ",Table_Query_from_m2mdata013[[#This Row],[fpartnoOriginal]])</f>
        <v>DMG SRC-02250174-876</v>
      </c>
    </row>
    <row r="826" spans="1:15" x14ac:dyDescent="0.25">
      <c r="A826" t="s">
        <v>2010</v>
      </c>
      <c r="B826" t="s">
        <v>153</v>
      </c>
      <c r="C826">
        <v>10</v>
      </c>
      <c r="D826" t="s">
        <v>87</v>
      </c>
      <c r="E826" t="s">
        <v>154</v>
      </c>
      <c r="F826" t="s">
        <v>153</v>
      </c>
      <c r="G826" t="s">
        <v>10</v>
      </c>
      <c r="H826" t="s">
        <v>346</v>
      </c>
      <c r="I826" s="2" t="e">
        <f>FIND("REV",Table_Query_from_m2mdata013[[#This Row],[fdescmemo]])</f>
        <v>#VALUE!</v>
      </c>
      <c r="J826" s="2" t="e">
        <f>FIND("REV",Table_Query_from_m2mdata013[[#This Row],[fdesc]])</f>
        <v>#VALUE!</v>
      </c>
      <c r="K826" s="2" t="e">
        <f>FIND("`REV",Table_Query_from_m2mdata013[[#This Row],[fdescmemo]])</f>
        <v>#VALUE!</v>
      </c>
      <c r="L826" s="2" t="e">
        <f>FIND("`REV",Table_Query_from_m2mdata013[[#This Row],[fdesc]])</f>
        <v>#VALUE!</v>
      </c>
      <c r="M8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6" s="2" t="str">
        <f>IF(Table_Query_from_m2mdata013[[#This Row],[fpartrev]]="NS",Table_Query_from_m2mdata013[[#This Row],[SELECT]],Table_Query_from_m2mdata013[[#This Row],[fpartrev]])</f>
        <v>003</v>
      </c>
      <c r="O826" s="2" t="str">
        <f>CONCATENATE("DMG ",Table_Query_from_m2mdata013[[#This Row],[fpartnoOriginal]])</f>
        <v>DMG SRC-02250174-876</v>
      </c>
    </row>
    <row r="827" spans="1:15" x14ac:dyDescent="0.25">
      <c r="A827" t="s">
        <v>2011</v>
      </c>
      <c r="B827" t="s">
        <v>153</v>
      </c>
      <c r="C827">
        <v>10</v>
      </c>
      <c r="D827" t="s">
        <v>87</v>
      </c>
      <c r="E827" t="s">
        <v>154</v>
      </c>
      <c r="F827" t="s">
        <v>153</v>
      </c>
      <c r="G827" t="s">
        <v>10</v>
      </c>
      <c r="H827" t="s">
        <v>346</v>
      </c>
      <c r="I827" s="2" t="e">
        <f>FIND("REV",Table_Query_from_m2mdata013[[#This Row],[fdescmemo]])</f>
        <v>#VALUE!</v>
      </c>
      <c r="J827" s="2" t="e">
        <f>FIND("REV",Table_Query_from_m2mdata013[[#This Row],[fdesc]])</f>
        <v>#VALUE!</v>
      </c>
      <c r="K827" s="2" t="e">
        <f>FIND("`REV",Table_Query_from_m2mdata013[[#This Row],[fdescmemo]])</f>
        <v>#VALUE!</v>
      </c>
      <c r="L827" s="2" t="e">
        <f>FIND("`REV",Table_Query_from_m2mdata013[[#This Row],[fdesc]])</f>
        <v>#VALUE!</v>
      </c>
      <c r="M8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7" s="2" t="str">
        <f>IF(Table_Query_from_m2mdata013[[#This Row],[fpartrev]]="NS",Table_Query_from_m2mdata013[[#This Row],[SELECT]],Table_Query_from_m2mdata013[[#This Row],[fpartrev]])</f>
        <v>003</v>
      </c>
      <c r="O827" s="2" t="str">
        <f>CONCATENATE("DMG ",Table_Query_from_m2mdata013[[#This Row],[fpartnoOriginal]])</f>
        <v>DMG SRC-02250174-876</v>
      </c>
    </row>
    <row r="828" spans="1:15" x14ac:dyDescent="0.25">
      <c r="A828" t="s">
        <v>2012</v>
      </c>
      <c r="B828" t="s">
        <v>153</v>
      </c>
      <c r="C828">
        <v>10</v>
      </c>
      <c r="D828" t="s">
        <v>87</v>
      </c>
      <c r="E828" t="s">
        <v>154</v>
      </c>
      <c r="F828" t="s">
        <v>153</v>
      </c>
      <c r="G828" t="s">
        <v>10</v>
      </c>
      <c r="H828" t="s">
        <v>346</v>
      </c>
      <c r="I828" s="2" t="e">
        <f>FIND("REV",Table_Query_from_m2mdata013[[#This Row],[fdescmemo]])</f>
        <v>#VALUE!</v>
      </c>
      <c r="J828" s="2" t="e">
        <f>FIND("REV",Table_Query_from_m2mdata013[[#This Row],[fdesc]])</f>
        <v>#VALUE!</v>
      </c>
      <c r="K828" s="2" t="e">
        <f>FIND("`REV",Table_Query_from_m2mdata013[[#This Row],[fdescmemo]])</f>
        <v>#VALUE!</v>
      </c>
      <c r="L828" s="2" t="e">
        <f>FIND("`REV",Table_Query_from_m2mdata013[[#This Row],[fdesc]])</f>
        <v>#VALUE!</v>
      </c>
      <c r="M8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8" s="2" t="str">
        <f>IF(Table_Query_from_m2mdata013[[#This Row],[fpartrev]]="NS",Table_Query_from_m2mdata013[[#This Row],[SELECT]],Table_Query_from_m2mdata013[[#This Row],[fpartrev]])</f>
        <v>003</v>
      </c>
      <c r="O828" s="2" t="str">
        <f>CONCATENATE("DMG ",Table_Query_from_m2mdata013[[#This Row],[fpartnoOriginal]])</f>
        <v>DMG SRC-02250174-876</v>
      </c>
    </row>
    <row r="829" spans="1:15" x14ac:dyDescent="0.25">
      <c r="A829" t="s">
        <v>1124</v>
      </c>
      <c r="B829" t="s">
        <v>45</v>
      </c>
      <c r="C829">
        <v>8</v>
      </c>
      <c r="D829" t="s">
        <v>87</v>
      </c>
      <c r="E829" t="s">
        <v>155</v>
      </c>
      <c r="F829" t="s">
        <v>45</v>
      </c>
      <c r="G829" t="s">
        <v>10</v>
      </c>
      <c r="H829" t="s">
        <v>382</v>
      </c>
      <c r="I829" s="2" t="e">
        <f>FIND("REV",Table_Query_from_m2mdata013[[#This Row],[fdescmemo]])</f>
        <v>#VALUE!</v>
      </c>
      <c r="J829" s="2" t="e">
        <f>FIND("REV",Table_Query_from_m2mdata013[[#This Row],[fdesc]])</f>
        <v>#VALUE!</v>
      </c>
      <c r="K829" s="2" t="e">
        <f>FIND("`REV",Table_Query_from_m2mdata013[[#This Row],[fdescmemo]])</f>
        <v>#VALUE!</v>
      </c>
      <c r="L829" s="2" t="e">
        <f>FIND("`REV",Table_Query_from_m2mdata013[[#This Row],[fdesc]])</f>
        <v>#VALUE!</v>
      </c>
      <c r="M8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29" s="2" t="str">
        <f>IF(Table_Query_from_m2mdata013[[#This Row],[fpartrev]]="NS",Table_Query_from_m2mdata013[[#This Row],[SELECT]],Table_Query_from_m2mdata013[[#This Row],[fpartrev]])</f>
        <v>03</v>
      </c>
      <c r="O829" s="2" t="str">
        <f>CONCATENATE("DMG ",Table_Query_from_m2mdata013[[#This Row],[fpartnoOriginal]])</f>
        <v>DMG SRC-02250174-880</v>
      </c>
    </row>
    <row r="830" spans="1:15" x14ac:dyDescent="0.25">
      <c r="A830" t="s">
        <v>2013</v>
      </c>
      <c r="B830" t="s">
        <v>45</v>
      </c>
      <c r="C830">
        <v>12</v>
      </c>
      <c r="D830" t="s">
        <v>87</v>
      </c>
      <c r="E830" t="s">
        <v>155</v>
      </c>
      <c r="F830" t="s">
        <v>45</v>
      </c>
      <c r="G830" t="s">
        <v>10</v>
      </c>
      <c r="H830" t="s">
        <v>382</v>
      </c>
      <c r="I830" s="2" t="e">
        <f>FIND("REV",Table_Query_from_m2mdata013[[#This Row],[fdescmemo]])</f>
        <v>#VALUE!</v>
      </c>
      <c r="J830" s="2" t="e">
        <f>FIND("REV",Table_Query_from_m2mdata013[[#This Row],[fdesc]])</f>
        <v>#VALUE!</v>
      </c>
      <c r="K830" s="2" t="e">
        <f>FIND("`REV",Table_Query_from_m2mdata013[[#This Row],[fdescmemo]])</f>
        <v>#VALUE!</v>
      </c>
      <c r="L830" s="2" t="e">
        <f>FIND("`REV",Table_Query_from_m2mdata013[[#This Row],[fdesc]])</f>
        <v>#VALUE!</v>
      </c>
      <c r="M8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0" s="2" t="str">
        <f>IF(Table_Query_from_m2mdata013[[#This Row],[fpartrev]]="NS",Table_Query_from_m2mdata013[[#This Row],[SELECT]],Table_Query_from_m2mdata013[[#This Row],[fpartrev]])</f>
        <v>03</v>
      </c>
      <c r="O830" s="2" t="str">
        <f>CONCATENATE("DMG ",Table_Query_from_m2mdata013[[#This Row],[fpartnoOriginal]])</f>
        <v>DMG SRC-02250174-880</v>
      </c>
    </row>
    <row r="831" spans="1:15" x14ac:dyDescent="0.25">
      <c r="A831" t="s">
        <v>2014</v>
      </c>
      <c r="B831" t="s">
        <v>45</v>
      </c>
      <c r="C831">
        <v>12</v>
      </c>
      <c r="D831" t="s">
        <v>87</v>
      </c>
      <c r="E831" t="s">
        <v>155</v>
      </c>
      <c r="F831" t="s">
        <v>45</v>
      </c>
      <c r="G831" t="s">
        <v>10</v>
      </c>
      <c r="H831" t="s">
        <v>382</v>
      </c>
      <c r="I831" s="2" t="e">
        <f>FIND("REV",Table_Query_from_m2mdata013[[#This Row],[fdescmemo]])</f>
        <v>#VALUE!</v>
      </c>
      <c r="J831" s="2" t="e">
        <f>FIND("REV",Table_Query_from_m2mdata013[[#This Row],[fdesc]])</f>
        <v>#VALUE!</v>
      </c>
      <c r="K831" s="2" t="e">
        <f>FIND("`REV",Table_Query_from_m2mdata013[[#This Row],[fdescmemo]])</f>
        <v>#VALUE!</v>
      </c>
      <c r="L831" s="2" t="e">
        <f>FIND("`REV",Table_Query_from_m2mdata013[[#This Row],[fdesc]])</f>
        <v>#VALUE!</v>
      </c>
      <c r="M8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1" s="2" t="str">
        <f>IF(Table_Query_from_m2mdata013[[#This Row],[fpartrev]]="NS",Table_Query_from_m2mdata013[[#This Row],[SELECT]],Table_Query_from_m2mdata013[[#This Row],[fpartrev]])</f>
        <v>03</v>
      </c>
      <c r="O831" s="2" t="str">
        <f>CONCATENATE("DMG ",Table_Query_from_m2mdata013[[#This Row],[fpartnoOriginal]])</f>
        <v>DMG SRC-02250174-880</v>
      </c>
    </row>
    <row r="832" spans="1:15" x14ac:dyDescent="0.25">
      <c r="A832" t="s">
        <v>2015</v>
      </c>
      <c r="B832" t="s">
        <v>45</v>
      </c>
      <c r="C832">
        <v>4</v>
      </c>
      <c r="D832" t="s">
        <v>87</v>
      </c>
      <c r="E832" t="s">
        <v>155</v>
      </c>
      <c r="F832" t="s">
        <v>45</v>
      </c>
      <c r="G832" t="s">
        <v>10</v>
      </c>
      <c r="H832" t="s">
        <v>382</v>
      </c>
      <c r="I832" s="2" t="e">
        <f>FIND("REV",Table_Query_from_m2mdata013[[#This Row],[fdescmemo]])</f>
        <v>#VALUE!</v>
      </c>
      <c r="J832" s="2" t="e">
        <f>FIND("REV",Table_Query_from_m2mdata013[[#This Row],[fdesc]])</f>
        <v>#VALUE!</v>
      </c>
      <c r="K832" s="2" t="e">
        <f>FIND("`REV",Table_Query_from_m2mdata013[[#This Row],[fdescmemo]])</f>
        <v>#VALUE!</v>
      </c>
      <c r="L832" s="2" t="e">
        <f>FIND("`REV",Table_Query_from_m2mdata013[[#This Row],[fdesc]])</f>
        <v>#VALUE!</v>
      </c>
      <c r="M8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2" s="2" t="str">
        <f>IF(Table_Query_from_m2mdata013[[#This Row],[fpartrev]]="NS",Table_Query_from_m2mdata013[[#This Row],[SELECT]],Table_Query_from_m2mdata013[[#This Row],[fpartrev]])</f>
        <v>03</v>
      </c>
      <c r="O832" s="2" t="str">
        <f>CONCATENATE("DMG ",Table_Query_from_m2mdata013[[#This Row],[fpartnoOriginal]])</f>
        <v>DMG SRC-02250174-880</v>
      </c>
    </row>
    <row r="833" spans="1:15" x14ac:dyDescent="0.25">
      <c r="A833" t="s">
        <v>2260</v>
      </c>
      <c r="B833" t="s">
        <v>42</v>
      </c>
      <c r="C833">
        <v>10</v>
      </c>
      <c r="D833" t="s">
        <v>87</v>
      </c>
      <c r="E833" t="s">
        <v>492</v>
      </c>
      <c r="F833" t="s">
        <v>42</v>
      </c>
      <c r="G833" t="s">
        <v>10</v>
      </c>
      <c r="H833" t="s">
        <v>491</v>
      </c>
      <c r="I833" s="2" t="e">
        <f>FIND("REV",Table_Query_from_m2mdata013[[#This Row],[fdescmemo]])</f>
        <v>#VALUE!</v>
      </c>
      <c r="J833" s="2" t="e">
        <f>FIND("REV",Table_Query_from_m2mdata013[[#This Row],[fdesc]])</f>
        <v>#VALUE!</v>
      </c>
      <c r="K833" s="2" t="e">
        <f>FIND("`REV",Table_Query_from_m2mdata013[[#This Row],[fdescmemo]])</f>
        <v>#VALUE!</v>
      </c>
      <c r="L833" s="2" t="e">
        <f>FIND("`REV",Table_Query_from_m2mdata013[[#This Row],[fdesc]])</f>
        <v>#VALUE!</v>
      </c>
      <c r="M8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3" s="2" t="str">
        <f>IF(Table_Query_from_m2mdata013[[#This Row],[fpartrev]]="NS",Table_Query_from_m2mdata013[[#This Row],[SELECT]],Table_Query_from_m2mdata013[[#This Row],[fpartrev]])</f>
        <v>01</v>
      </c>
      <c r="O833" s="2" t="str">
        <f>CONCATENATE("DMG ",Table_Query_from_m2mdata013[[#This Row],[fpartnoOriginal]])</f>
        <v>DMG SRC-02250174-884</v>
      </c>
    </row>
    <row r="834" spans="1:15" x14ac:dyDescent="0.25">
      <c r="A834" t="s">
        <v>2261</v>
      </c>
      <c r="B834" t="s">
        <v>42</v>
      </c>
      <c r="C834">
        <v>10</v>
      </c>
      <c r="D834" t="s">
        <v>87</v>
      </c>
      <c r="E834" t="s">
        <v>492</v>
      </c>
      <c r="F834" t="s">
        <v>42</v>
      </c>
      <c r="G834" t="s">
        <v>10</v>
      </c>
      <c r="H834" t="s">
        <v>491</v>
      </c>
      <c r="I834" s="2" t="e">
        <f>FIND("REV",Table_Query_from_m2mdata013[[#This Row],[fdescmemo]])</f>
        <v>#VALUE!</v>
      </c>
      <c r="J834" s="2" t="e">
        <f>FIND("REV",Table_Query_from_m2mdata013[[#This Row],[fdesc]])</f>
        <v>#VALUE!</v>
      </c>
      <c r="K834" s="2" t="e">
        <f>FIND("`REV",Table_Query_from_m2mdata013[[#This Row],[fdescmemo]])</f>
        <v>#VALUE!</v>
      </c>
      <c r="L834" s="2" t="e">
        <f>FIND("`REV",Table_Query_from_m2mdata013[[#This Row],[fdesc]])</f>
        <v>#VALUE!</v>
      </c>
      <c r="M8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4" s="2" t="str">
        <f>IF(Table_Query_from_m2mdata013[[#This Row],[fpartrev]]="NS",Table_Query_from_m2mdata013[[#This Row],[SELECT]],Table_Query_from_m2mdata013[[#This Row],[fpartrev]])</f>
        <v>01</v>
      </c>
      <c r="O834" s="2" t="str">
        <f>CONCATENATE("DMG ",Table_Query_from_m2mdata013[[#This Row],[fpartnoOriginal]])</f>
        <v>DMG SRC-02250174-884</v>
      </c>
    </row>
    <row r="835" spans="1:15" x14ac:dyDescent="0.25">
      <c r="A835" t="s">
        <v>2262</v>
      </c>
      <c r="B835" t="s">
        <v>42</v>
      </c>
      <c r="C835">
        <v>10</v>
      </c>
      <c r="D835" t="s">
        <v>87</v>
      </c>
      <c r="E835" t="s">
        <v>492</v>
      </c>
      <c r="F835" t="s">
        <v>42</v>
      </c>
      <c r="G835" t="s">
        <v>10</v>
      </c>
      <c r="H835" t="s">
        <v>491</v>
      </c>
      <c r="I835" s="2" t="e">
        <f>FIND("REV",Table_Query_from_m2mdata013[[#This Row],[fdescmemo]])</f>
        <v>#VALUE!</v>
      </c>
      <c r="J835" s="2" t="e">
        <f>FIND("REV",Table_Query_from_m2mdata013[[#This Row],[fdesc]])</f>
        <v>#VALUE!</v>
      </c>
      <c r="K835" s="2" t="e">
        <f>FIND("`REV",Table_Query_from_m2mdata013[[#This Row],[fdescmemo]])</f>
        <v>#VALUE!</v>
      </c>
      <c r="L835" s="2" t="e">
        <f>FIND("`REV",Table_Query_from_m2mdata013[[#This Row],[fdesc]])</f>
        <v>#VALUE!</v>
      </c>
      <c r="M8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5" s="2" t="str">
        <f>IF(Table_Query_from_m2mdata013[[#This Row],[fpartrev]]="NS",Table_Query_from_m2mdata013[[#This Row],[SELECT]],Table_Query_from_m2mdata013[[#This Row],[fpartrev]])</f>
        <v>01</v>
      </c>
      <c r="O835" s="2" t="str">
        <f>CONCATENATE("DMG ",Table_Query_from_m2mdata013[[#This Row],[fpartnoOriginal]])</f>
        <v>DMG SRC-02250174-884</v>
      </c>
    </row>
    <row r="836" spans="1:15" x14ac:dyDescent="0.25">
      <c r="A836" t="s">
        <v>2081</v>
      </c>
      <c r="B836" t="s">
        <v>42</v>
      </c>
      <c r="C836">
        <v>10</v>
      </c>
      <c r="D836" t="s">
        <v>87</v>
      </c>
      <c r="E836" t="s">
        <v>492</v>
      </c>
      <c r="F836" t="s">
        <v>42</v>
      </c>
      <c r="G836" t="s">
        <v>10</v>
      </c>
      <c r="H836" t="s">
        <v>491</v>
      </c>
      <c r="I836" s="2" t="e">
        <f>FIND("REV",Table_Query_from_m2mdata013[[#This Row],[fdescmemo]])</f>
        <v>#VALUE!</v>
      </c>
      <c r="J836" s="2" t="e">
        <f>FIND("REV",Table_Query_from_m2mdata013[[#This Row],[fdesc]])</f>
        <v>#VALUE!</v>
      </c>
      <c r="K836" s="2" t="e">
        <f>FIND("`REV",Table_Query_from_m2mdata013[[#This Row],[fdescmemo]])</f>
        <v>#VALUE!</v>
      </c>
      <c r="L836" s="2" t="e">
        <f>FIND("`REV",Table_Query_from_m2mdata013[[#This Row],[fdesc]])</f>
        <v>#VALUE!</v>
      </c>
      <c r="M8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6" s="2" t="str">
        <f>IF(Table_Query_from_m2mdata013[[#This Row],[fpartrev]]="NS",Table_Query_from_m2mdata013[[#This Row],[SELECT]],Table_Query_from_m2mdata013[[#This Row],[fpartrev]])</f>
        <v>01</v>
      </c>
      <c r="O836" s="2" t="str">
        <f>CONCATENATE("DMG ",Table_Query_from_m2mdata013[[#This Row],[fpartnoOriginal]])</f>
        <v>DMG SRC-02250174-884</v>
      </c>
    </row>
    <row r="837" spans="1:15" x14ac:dyDescent="0.25">
      <c r="A837" t="s">
        <v>2016</v>
      </c>
      <c r="B837" t="s">
        <v>45</v>
      </c>
      <c r="C837">
        <v>10</v>
      </c>
      <c r="D837" t="s">
        <v>87</v>
      </c>
      <c r="E837" t="s">
        <v>510</v>
      </c>
      <c r="F837" t="s">
        <v>45</v>
      </c>
      <c r="G837" t="s">
        <v>10</v>
      </c>
      <c r="H837" t="s">
        <v>509</v>
      </c>
      <c r="I837" s="2" t="e">
        <f>FIND("REV",Table_Query_from_m2mdata013[[#This Row],[fdescmemo]])</f>
        <v>#VALUE!</v>
      </c>
      <c r="J837" s="2" t="e">
        <f>FIND("REV",Table_Query_from_m2mdata013[[#This Row],[fdesc]])</f>
        <v>#VALUE!</v>
      </c>
      <c r="K837" s="2" t="e">
        <f>FIND("`REV",Table_Query_from_m2mdata013[[#This Row],[fdescmemo]])</f>
        <v>#VALUE!</v>
      </c>
      <c r="L837" s="2" t="e">
        <f>FIND("`REV",Table_Query_from_m2mdata013[[#This Row],[fdesc]])</f>
        <v>#VALUE!</v>
      </c>
      <c r="M8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7" s="2" t="str">
        <f>IF(Table_Query_from_m2mdata013[[#This Row],[fpartrev]]="NS",Table_Query_from_m2mdata013[[#This Row],[SELECT]],Table_Query_from_m2mdata013[[#This Row],[fpartrev]])</f>
        <v>03</v>
      </c>
      <c r="O837" s="2" t="str">
        <f>CONCATENATE("DMG ",Table_Query_from_m2mdata013[[#This Row],[fpartnoOriginal]])</f>
        <v>DMG SRC-02250174-889</v>
      </c>
    </row>
    <row r="838" spans="1:15" x14ac:dyDescent="0.25">
      <c r="A838" t="s">
        <v>2017</v>
      </c>
      <c r="B838" t="s">
        <v>45</v>
      </c>
      <c r="C838">
        <v>10</v>
      </c>
      <c r="D838" t="s">
        <v>87</v>
      </c>
      <c r="E838" t="s">
        <v>510</v>
      </c>
      <c r="F838" t="s">
        <v>45</v>
      </c>
      <c r="G838" t="s">
        <v>10</v>
      </c>
      <c r="H838" t="s">
        <v>509</v>
      </c>
      <c r="I838" s="2" t="e">
        <f>FIND("REV",Table_Query_from_m2mdata013[[#This Row],[fdescmemo]])</f>
        <v>#VALUE!</v>
      </c>
      <c r="J838" s="2" t="e">
        <f>FIND("REV",Table_Query_from_m2mdata013[[#This Row],[fdesc]])</f>
        <v>#VALUE!</v>
      </c>
      <c r="K838" s="2" t="e">
        <f>FIND("`REV",Table_Query_from_m2mdata013[[#This Row],[fdescmemo]])</f>
        <v>#VALUE!</v>
      </c>
      <c r="L838" s="2" t="e">
        <f>FIND("`REV",Table_Query_from_m2mdata013[[#This Row],[fdesc]])</f>
        <v>#VALUE!</v>
      </c>
      <c r="M8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8" s="2" t="str">
        <f>IF(Table_Query_from_m2mdata013[[#This Row],[fpartrev]]="NS",Table_Query_from_m2mdata013[[#This Row],[SELECT]],Table_Query_from_m2mdata013[[#This Row],[fpartrev]])</f>
        <v>03</v>
      </c>
      <c r="O838" s="2" t="str">
        <f>CONCATENATE("DMG ",Table_Query_from_m2mdata013[[#This Row],[fpartnoOriginal]])</f>
        <v>DMG SRC-02250174-889</v>
      </c>
    </row>
    <row r="839" spans="1:15" x14ac:dyDescent="0.25">
      <c r="A839" t="s">
        <v>1413</v>
      </c>
      <c r="B839" t="s">
        <v>45</v>
      </c>
      <c r="C839">
        <v>15</v>
      </c>
      <c r="D839" t="s">
        <v>87</v>
      </c>
      <c r="E839" t="s">
        <v>206</v>
      </c>
      <c r="F839" t="s">
        <v>45</v>
      </c>
      <c r="G839" t="s">
        <v>207</v>
      </c>
      <c r="H839" t="s">
        <v>337</v>
      </c>
      <c r="I839" s="2" t="e">
        <f>FIND("REV",Table_Query_from_m2mdata013[[#This Row],[fdescmemo]])</f>
        <v>#VALUE!</v>
      </c>
      <c r="J839" s="2" t="e">
        <f>FIND("REV",Table_Query_from_m2mdata013[[#This Row],[fdesc]])</f>
        <v>#VALUE!</v>
      </c>
      <c r="K839" s="2" t="e">
        <f>FIND("`REV",Table_Query_from_m2mdata013[[#This Row],[fdescmemo]])</f>
        <v>#VALUE!</v>
      </c>
      <c r="L839" s="2" t="e">
        <f>FIND("`REV",Table_Query_from_m2mdata013[[#This Row],[fdesc]])</f>
        <v>#VALUE!</v>
      </c>
      <c r="M8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39" s="2" t="str">
        <f>IF(Table_Query_from_m2mdata013[[#This Row],[fpartrev]]="NS",Table_Query_from_m2mdata013[[#This Row],[SELECT]],Table_Query_from_m2mdata013[[#This Row],[fpartrev]])</f>
        <v>03</v>
      </c>
      <c r="O839" s="2" t="str">
        <f>CONCATENATE("DMG ",Table_Query_from_m2mdata013[[#This Row],[fpartnoOriginal]])</f>
        <v>DMG SRC-02250174-931</v>
      </c>
    </row>
    <row r="840" spans="1:15" x14ac:dyDescent="0.25">
      <c r="A840" t="s">
        <v>1125</v>
      </c>
      <c r="B840" t="s">
        <v>45</v>
      </c>
      <c r="C840">
        <v>15</v>
      </c>
      <c r="D840" t="s">
        <v>87</v>
      </c>
      <c r="E840" t="s">
        <v>206</v>
      </c>
      <c r="F840" t="s">
        <v>45</v>
      </c>
      <c r="G840" t="s">
        <v>207</v>
      </c>
      <c r="H840" t="s">
        <v>337</v>
      </c>
      <c r="I840" s="2" t="e">
        <f>FIND("REV",Table_Query_from_m2mdata013[[#This Row],[fdescmemo]])</f>
        <v>#VALUE!</v>
      </c>
      <c r="J840" s="2" t="e">
        <f>FIND("REV",Table_Query_from_m2mdata013[[#This Row],[fdesc]])</f>
        <v>#VALUE!</v>
      </c>
      <c r="K840" s="2" t="e">
        <f>FIND("`REV",Table_Query_from_m2mdata013[[#This Row],[fdescmemo]])</f>
        <v>#VALUE!</v>
      </c>
      <c r="L840" s="2" t="e">
        <f>FIND("`REV",Table_Query_from_m2mdata013[[#This Row],[fdesc]])</f>
        <v>#VALUE!</v>
      </c>
      <c r="M8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0" s="2" t="str">
        <f>IF(Table_Query_from_m2mdata013[[#This Row],[fpartrev]]="NS",Table_Query_from_m2mdata013[[#This Row],[SELECT]],Table_Query_from_m2mdata013[[#This Row],[fpartrev]])</f>
        <v>03</v>
      </c>
      <c r="O840" s="2" t="str">
        <f>CONCATENATE("DMG ",Table_Query_from_m2mdata013[[#This Row],[fpartnoOriginal]])</f>
        <v>DMG SRC-02250174-931</v>
      </c>
    </row>
    <row r="841" spans="1:15" x14ac:dyDescent="0.25">
      <c r="A841" t="s">
        <v>2018</v>
      </c>
      <c r="B841" t="s">
        <v>45</v>
      </c>
      <c r="C841">
        <v>15</v>
      </c>
      <c r="D841" t="s">
        <v>87</v>
      </c>
      <c r="E841" t="s">
        <v>206</v>
      </c>
      <c r="F841" t="s">
        <v>45</v>
      </c>
      <c r="G841" t="s">
        <v>207</v>
      </c>
      <c r="H841" t="s">
        <v>337</v>
      </c>
      <c r="I841" s="2" t="e">
        <f>FIND("REV",Table_Query_from_m2mdata013[[#This Row],[fdescmemo]])</f>
        <v>#VALUE!</v>
      </c>
      <c r="J841" s="2" t="e">
        <f>FIND("REV",Table_Query_from_m2mdata013[[#This Row],[fdesc]])</f>
        <v>#VALUE!</v>
      </c>
      <c r="K841" s="2" t="e">
        <f>FIND("`REV",Table_Query_from_m2mdata013[[#This Row],[fdescmemo]])</f>
        <v>#VALUE!</v>
      </c>
      <c r="L841" s="2" t="e">
        <f>FIND("`REV",Table_Query_from_m2mdata013[[#This Row],[fdesc]])</f>
        <v>#VALUE!</v>
      </c>
      <c r="M8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1" s="2" t="str">
        <f>IF(Table_Query_from_m2mdata013[[#This Row],[fpartrev]]="NS",Table_Query_from_m2mdata013[[#This Row],[SELECT]],Table_Query_from_m2mdata013[[#This Row],[fpartrev]])</f>
        <v>03</v>
      </c>
      <c r="O841" s="2" t="str">
        <f>CONCATENATE("DMG ",Table_Query_from_m2mdata013[[#This Row],[fpartnoOriginal]])</f>
        <v>DMG SRC-02250174-931</v>
      </c>
    </row>
    <row r="842" spans="1:15" x14ac:dyDescent="0.25">
      <c r="A842" t="s">
        <v>2082</v>
      </c>
      <c r="B842" t="s">
        <v>45</v>
      </c>
      <c r="C842">
        <v>15</v>
      </c>
      <c r="D842" t="s">
        <v>87</v>
      </c>
      <c r="E842" t="s">
        <v>206</v>
      </c>
      <c r="F842" t="s">
        <v>45</v>
      </c>
      <c r="G842" t="s">
        <v>207</v>
      </c>
      <c r="H842" t="s">
        <v>337</v>
      </c>
      <c r="I842" s="2" t="e">
        <f>FIND("REV",Table_Query_from_m2mdata013[[#This Row],[fdescmemo]])</f>
        <v>#VALUE!</v>
      </c>
      <c r="J842" s="2" t="e">
        <f>FIND("REV",Table_Query_from_m2mdata013[[#This Row],[fdesc]])</f>
        <v>#VALUE!</v>
      </c>
      <c r="K842" s="2" t="e">
        <f>FIND("`REV",Table_Query_from_m2mdata013[[#This Row],[fdescmemo]])</f>
        <v>#VALUE!</v>
      </c>
      <c r="L842" s="2" t="e">
        <f>FIND("`REV",Table_Query_from_m2mdata013[[#This Row],[fdesc]])</f>
        <v>#VALUE!</v>
      </c>
      <c r="M8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2" s="2" t="str">
        <f>IF(Table_Query_from_m2mdata013[[#This Row],[fpartrev]]="NS",Table_Query_from_m2mdata013[[#This Row],[SELECT]],Table_Query_from_m2mdata013[[#This Row],[fpartrev]])</f>
        <v>03</v>
      </c>
      <c r="O842" s="2" t="str">
        <f>CONCATENATE("DMG ",Table_Query_from_m2mdata013[[#This Row],[fpartnoOriginal]])</f>
        <v>DMG SRC-02250174-931</v>
      </c>
    </row>
    <row r="843" spans="1:15" x14ac:dyDescent="0.25">
      <c r="A843" t="s">
        <v>2083</v>
      </c>
      <c r="B843" t="s">
        <v>42</v>
      </c>
      <c r="C843">
        <v>10</v>
      </c>
      <c r="D843" t="s">
        <v>87</v>
      </c>
      <c r="E843" t="s">
        <v>240</v>
      </c>
      <c r="F843" t="s">
        <v>42</v>
      </c>
      <c r="G843" t="s">
        <v>10</v>
      </c>
      <c r="H843" t="s">
        <v>380</v>
      </c>
      <c r="I843" s="2" t="e">
        <f>FIND("REV",Table_Query_from_m2mdata013[[#This Row],[fdescmemo]])</f>
        <v>#VALUE!</v>
      </c>
      <c r="J843" s="2" t="e">
        <f>FIND("REV",Table_Query_from_m2mdata013[[#This Row],[fdesc]])</f>
        <v>#VALUE!</v>
      </c>
      <c r="K843" s="2" t="e">
        <f>FIND("`REV",Table_Query_from_m2mdata013[[#This Row],[fdescmemo]])</f>
        <v>#VALUE!</v>
      </c>
      <c r="L843" s="2" t="e">
        <f>FIND("`REV",Table_Query_from_m2mdata013[[#This Row],[fdesc]])</f>
        <v>#VALUE!</v>
      </c>
      <c r="M8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3" s="2" t="str">
        <f>IF(Table_Query_from_m2mdata013[[#This Row],[fpartrev]]="NS",Table_Query_from_m2mdata013[[#This Row],[SELECT]],Table_Query_from_m2mdata013[[#This Row],[fpartrev]])</f>
        <v>01</v>
      </c>
      <c r="O843" s="2" t="str">
        <f>CONCATENATE("DMG ",Table_Query_from_m2mdata013[[#This Row],[fpartnoOriginal]])</f>
        <v>DMG SRC-02250174-953</v>
      </c>
    </row>
    <row r="844" spans="1:15" x14ac:dyDescent="0.25">
      <c r="A844" t="s">
        <v>2263</v>
      </c>
      <c r="B844" t="s">
        <v>45</v>
      </c>
      <c r="C844">
        <v>10</v>
      </c>
      <c r="D844" t="s">
        <v>87</v>
      </c>
      <c r="E844" t="s">
        <v>248</v>
      </c>
      <c r="F844" t="s">
        <v>45</v>
      </c>
      <c r="G844" t="s">
        <v>10</v>
      </c>
      <c r="H844" t="s">
        <v>401</v>
      </c>
      <c r="I844" s="2" t="e">
        <f>FIND("REV",Table_Query_from_m2mdata013[[#This Row],[fdescmemo]])</f>
        <v>#VALUE!</v>
      </c>
      <c r="J844" s="2" t="e">
        <f>FIND("REV",Table_Query_from_m2mdata013[[#This Row],[fdesc]])</f>
        <v>#VALUE!</v>
      </c>
      <c r="K844" s="2" t="e">
        <f>FIND("`REV",Table_Query_from_m2mdata013[[#This Row],[fdescmemo]])</f>
        <v>#VALUE!</v>
      </c>
      <c r="L844" s="2" t="e">
        <f>FIND("`REV",Table_Query_from_m2mdata013[[#This Row],[fdesc]])</f>
        <v>#VALUE!</v>
      </c>
      <c r="M8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4" s="2" t="str">
        <f>IF(Table_Query_from_m2mdata013[[#This Row],[fpartrev]]="NS",Table_Query_from_m2mdata013[[#This Row],[SELECT]],Table_Query_from_m2mdata013[[#This Row],[fpartrev]])</f>
        <v>03</v>
      </c>
      <c r="O844" s="2" t="str">
        <f>CONCATENATE("DMG ",Table_Query_from_m2mdata013[[#This Row],[fpartnoOriginal]])</f>
        <v>DMG SRC-02250174-956</v>
      </c>
    </row>
    <row r="845" spans="1:15" x14ac:dyDescent="0.25">
      <c r="A845" t="s">
        <v>2264</v>
      </c>
      <c r="B845" t="s">
        <v>45</v>
      </c>
      <c r="C845">
        <v>10</v>
      </c>
      <c r="D845" t="s">
        <v>87</v>
      </c>
      <c r="E845" t="s">
        <v>248</v>
      </c>
      <c r="F845" t="s">
        <v>45</v>
      </c>
      <c r="G845" t="s">
        <v>10</v>
      </c>
      <c r="H845" t="s">
        <v>401</v>
      </c>
      <c r="I845" s="2" t="e">
        <f>FIND("REV",Table_Query_from_m2mdata013[[#This Row],[fdescmemo]])</f>
        <v>#VALUE!</v>
      </c>
      <c r="J845" s="2" t="e">
        <f>FIND("REV",Table_Query_from_m2mdata013[[#This Row],[fdesc]])</f>
        <v>#VALUE!</v>
      </c>
      <c r="K845" s="2" t="e">
        <f>FIND("`REV",Table_Query_from_m2mdata013[[#This Row],[fdescmemo]])</f>
        <v>#VALUE!</v>
      </c>
      <c r="L845" s="2" t="e">
        <f>FIND("`REV",Table_Query_from_m2mdata013[[#This Row],[fdesc]])</f>
        <v>#VALUE!</v>
      </c>
      <c r="M8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5" s="2" t="str">
        <f>IF(Table_Query_from_m2mdata013[[#This Row],[fpartrev]]="NS",Table_Query_from_m2mdata013[[#This Row],[SELECT]],Table_Query_from_m2mdata013[[#This Row],[fpartrev]])</f>
        <v>03</v>
      </c>
      <c r="O845" s="2" t="str">
        <f>CONCATENATE("DMG ",Table_Query_from_m2mdata013[[#This Row],[fpartnoOriginal]])</f>
        <v>DMG SRC-02250174-956</v>
      </c>
    </row>
    <row r="846" spans="1:15" x14ac:dyDescent="0.25">
      <c r="A846" t="s">
        <v>2265</v>
      </c>
      <c r="B846" t="s">
        <v>45</v>
      </c>
      <c r="C846">
        <v>10</v>
      </c>
      <c r="D846" t="s">
        <v>87</v>
      </c>
      <c r="E846" t="s">
        <v>248</v>
      </c>
      <c r="F846" t="s">
        <v>45</v>
      </c>
      <c r="G846" t="s">
        <v>10</v>
      </c>
      <c r="H846" t="s">
        <v>401</v>
      </c>
      <c r="I846" s="2" t="e">
        <f>FIND("REV",Table_Query_from_m2mdata013[[#This Row],[fdescmemo]])</f>
        <v>#VALUE!</v>
      </c>
      <c r="J846" s="2" t="e">
        <f>FIND("REV",Table_Query_from_m2mdata013[[#This Row],[fdesc]])</f>
        <v>#VALUE!</v>
      </c>
      <c r="K846" s="2" t="e">
        <f>FIND("`REV",Table_Query_from_m2mdata013[[#This Row],[fdescmemo]])</f>
        <v>#VALUE!</v>
      </c>
      <c r="L846" s="2" t="e">
        <f>FIND("`REV",Table_Query_from_m2mdata013[[#This Row],[fdesc]])</f>
        <v>#VALUE!</v>
      </c>
      <c r="M8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6" s="2" t="str">
        <f>IF(Table_Query_from_m2mdata013[[#This Row],[fpartrev]]="NS",Table_Query_from_m2mdata013[[#This Row],[SELECT]],Table_Query_from_m2mdata013[[#This Row],[fpartrev]])</f>
        <v>03</v>
      </c>
      <c r="O846" s="2" t="str">
        <f>CONCATENATE("DMG ",Table_Query_from_m2mdata013[[#This Row],[fpartnoOriginal]])</f>
        <v>DMG SRC-02250174-956</v>
      </c>
    </row>
    <row r="847" spans="1:15" x14ac:dyDescent="0.25">
      <c r="A847" t="s">
        <v>2266</v>
      </c>
      <c r="B847" t="s">
        <v>42</v>
      </c>
      <c r="C847">
        <v>10</v>
      </c>
      <c r="D847" t="s">
        <v>87</v>
      </c>
      <c r="E847" t="s">
        <v>117</v>
      </c>
      <c r="F847" t="s">
        <v>42</v>
      </c>
      <c r="G847" t="s">
        <v>10</v>
      </c>
      <c r="H847" t="s">
        <v>363</v>
      </c>
      <c r="I847" s="2" t="e">
        <f>FIND("REV",Table_Query_from_m2mdata013[[#This Row],[fdescmemo]])</f>
        <v>#VALUE!</v>
      </c>
      <c r="J847" s="2" t="e">
        <f>FIND("REV",Table_Query_from_m2mdata013[[#This Row],[fdesc]])</f>
        <v>#VALUE!</v>
      </c>
      <c r="K847" s="2" t="e">
        <f>FIND("`REV",Table_Query_from_m2mdata013[[#This Row],[fdescmemo]])</f>
        <v>#VALUE!</v>
      </c>
      <c r="L847" s="2" t="e">
        <f>FIND("`REV",Table_Query_from_m2mdata013[[#This Row],[fdesc]])</f>
        <v>#VALUE!</v>
      </c>
      <c r="M8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7" s="2" t="str">
        <f>IF(Table_Query_from_m2mdata013[[#This Row],[fpartrev]]="NS",Table_Query_from_m2mdata013[[#This Row],[SELECT]],Table_Query_from_m2mdata013[[#This Row],[fpartrev]])</f>
        <v>01</v>
      </c>
      <c r="O847" s="2" t="str">
        <f>CONCATENATE("DMG ",Table_Query_from_m2mdata013[[#This Row],[fpartnoOriginal]])</f>
        <v>DMG SRC-02250175-442</v>
      </c>
    </row>
    <row r="848" spans="1:15" x14ac:dyDescent="0.25">
      <c r="A848" t="s">
        <v>2267</v>
      </c>
      <c r="B848" t="s">
        <v>42</v>
      </c>
      <c r="C848">
        <v>10</v>
      </c>
      <c r="D848" t="s">
        <v>87</v>
      </c>
      <c r="E848" t="s">
        <v>117</v>
      </c>
      <c r="F848" t="s">
        <v>42</v>
      </c>
      <c r="G848" t="s">
        <v>10</v>
      </c>
      <c r="H848" t="s">
        <v>363</v>
      </c>
      <c r="I848" s="2" t="e">
        <f>FIND("REV",Table_Query_from_m2mdata013[[#This Row],[fdescmemo]])</f>
        <v>#VALUE!</v>
      </c>
      <c r="J848" s="2" t="e">
        <f>FIND("REV",Table_Query_from_m2mdata013[[#This Row],[fdesc]])</f>
        <v>#VALUE!</v>
      </c>
      <c r="K848" s="2" t="e">
        <f>FIND("`REV",Table_Query_from_m2mdata013[[#This Row],[fdescmemo]])</f>
        <v>#VALUE!</v>
      </c>
      <c r="L848" s="2" t="e">
        <f>FIND("`REV",Table_Query_from_m2mdata013[[#This Row],[fdesc]])</f>
        <v>#VALUE!</v>
      </c>
      <c r="M8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8" s="2" t="str">
        <f>IF(Table_Query_from_m2mdata013[[#This Row],[fpartrev]]="NS",Table_Query_from_m2mdata013[[#This Row],[SELECT]],Table_Query_from_m2mdata013[[#This Row],[fpartrev]])</f>
        <v>01</v>
      </c>
      <c r="O848" s="2" t="str">
        <f>CONCATENATE("DMG ",Table_Query_from_m2mdata013[[#This Row],[fpartnoOriginal]])</f>
        <v>DMG SRC-02250175-442</v>
      </c>
    </row>
    <row r="849" spans="1:15" x14ac:dyDescent="0.25">
      <c r="A849" t="s">
        <v>2268</v>
      </c>
      <c r="B849" t="s">
        <v>42</v>
      </c>
      <c r="C849">
        <v>10</v>
      </c>
      <c r="D849" t="s">
        <v>87</v>
      </c>
      <c r="E849" t="s">
        <v>117</v>
      </c>
      <c r="F849" t="s">
        <v>42</v>
      </c>
      <c r="G849" t="s">
        <v>10</v>
      </c>
      <c r="H849" t="s">
        <v>363</v>
      </c>
      <c r="I849" s="2" t="e">
        <f>FIND("REV",Table_Query_from_m2mdata013[[#This Row],[fdescmemo]])</f>
        <v>#VALUE!</v>
      </c>
      <c r="J849" s="2" t="e">
        <f>FIND("REV",Table_Query_from_m2mdata013[[#This Row],[fdesc]])</f>
        <v>#VALUE!</v>
      </c>
      <c r="K849" s="2" t="e">
        <f>FIND("`REV",Table_Query_from_m2mdata013[[#This Row],[fdescmemo]])</f>
        <v>#VALUE!</v>
      </c>
      <c r="L849" s="2" t="e">
        <f>FIND("`REV",Table_Query_from_m2mdata013[[#This Row],[fdesc]])</f>
        <v>#VALUE!</v>
      </c>
      <c r="M8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49" s="2" t="str">
        <f>IF(Table_Query_from_m2mdata013[[#This Row],[fpartrev]]="NS",Table_Query_from_m2mdata013[[#This Row],[SELECT]],Table_Query_from_m2mdata013[[#This Row],[fpartrev]])</f>
        <v>01</v>
      </c>
      <c r="O849" s="2" t="str">
        <f>CONCATENATE("DMG ",Table_Query_from_m2mdata013[[#This Row],[fpartnoOriginal]])</f>
        <v>DMG SRC-02250175-442</v>
      </c>
    </row>
    <row r="850" spans="1:15" x14ac:dyDescent="0.25">
      <c r="A850" t="s">
        <v>2269</v>
      </c>
      <c r="B850" t="s">
        <v>42</v>
      </c>
      <c r="C850">
        <v>4</v>
      </c>
      <c r="D850" t="s">
        <v>87</v>
      </c>
      <c r="E850" t="s">
        <v>117</v>
      </c>
      <c r="F850" t="s">
        <v>42</v>
      </c>
      <c r="G850" t="s">
        <v>10</v>
      </c>
      <c r="H850" t="s">
        <v>363</v>
      </c>
      <c r="I850" s="2" t="e">
        <f>FIND("REV",Table_Query_from_m2mdata013[[#This Row],[fdescmemo]])</f>
        <v>#VALUE!</v>
      </c>
      <c r="J850" s="2" t="e">
        <f>FIND("REV",Table_Query_from_m2mdata013[[#This Row],[fdesc]])</f>
        <v>#VALUE!</v>
      </c>
      <c r="K850" s="2" t="e">
        <f>FIND("`REV",Table_Query_from_m2mdata013[[#This Row],[fdescmemo]])</f>
        <v>#VALUE!</v>
      </c>
      <c r="L850" s="2" t="e">
        <f>FIND("`REV",Table_Query_from_m2mdata013[[#This Row],[fdesc]])</f>
        <v>#VALUE!</v>
      </c>
      <c r="M8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0" s="2" t="str">
        <f>IF(Table_Query_from_m2mdata013[[#This Row],[fpartrev]]="NS",Table_Query_from_m2mdata013[[#This Row],[SELECT]],Table_Query_from_m2mdata013[[#This Row],[fpartrev]])</f>
        <v>01</v>
      </c>
      <c r="O850" s="2" t="str">
        <f>CONCATENATE("DMG ",Table_Query_from_m2mdata013[[#This Row],[fpartnoOriginal]])</f>
        <v>DMG SRC-02250175-442</v>
      </c>
    </row>
    <row r="851" spans="1:15" x14ac:dyDescent="0.25">
      <c r="A851" t="s">
        <v>2270</v>
      </c>
      <c r="B851" t="s">
        <v>45</v>
      </c>
      <c r="C851">
        <v>10</v>
      </c>
      <c r="D851" t="s">
        <v>87</v>
      </c>
      <c r="E851" t="s">
        <v>249</v>
      </c>
      <c r="F851" t="s">
        <v>45</v>
      </c>
      <c r="G851" t="s">
        <v>10</v>
      </c>
      <c r="H851" t="s">
        <v>402</v>
      </c>
      <c r="I851" s="2" t="e">
        <f>FIND("REV",Table_Query_from_m2mdata013[[#This Row],[fdescmemo]])</f>
        <v>#VALUE!</v>
      </c>
      <c r="J851" s="2" t="e">
        <f>FIND("REV",Table_Query_from_m2mdata013[[#This Row],[fdesc]])</f>
        <v>#VALUE!</v>
      </c>
      <c r="K851" s="2" t="e">
        <f>FIND("`REV",Table_Query_from_m2mdata013[[#This Row],[fdescmemo]])</f>
        <v>#VALUE!</v>
      </c>
      <c r="L851" s="2" t="e">
        <f>FIND("`REV",Table_Query_from_m2mdata013[[#This Row],[fdesc]])</f>
        <v>#VALUE!</v>
      </c>
      <c r="M8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1" s="2" t="str">
        <f>IF(Table_Query_from_m2mdata013[[#This Row],[fpartrev]]="NS",Table_Query_from_m2mdata013[[#This Row],[SELECT]],Table_Query_from_m2mdata013[[#This Row],[fpartrev]])</f>
        <v>03</v>
      </c>
      <c r="O851" s="2" t="str">
        <f>CONCATENATE("DMG ",Table_Query_from_m2mdata013[[#This Row],[fpartnoOriginal]])</f>
        <v>DMG SRC-02250175-445</v>
      </c>
    </row>
    <row r="852" spans="1:15" x14ac:dyDescent="0.25">
      <c r="A852" t="s">
        <v>2271</v>
      </c>
      <c r="B852" t="s">
        <v>45</v>
      </c>
      <c r="C852">
        <v>10</v>
      </c>
      <c r="D852" t="s">
        <v>87</v>
      </c>
      <c r="E852" t="s">
        <v>249</v>
      </c>
      <c r="F852" t="s">
        <v>45</v>
      </c>
      <c r="G852" t="s">
        <v>10</v>
      </c>
      <c r="H852" t="s">
        <v>402</v>
      </c>
      <c r="I852" s="2" t="e">
        <f>FIND("REV",Table_Query_from_m2mdata013[[#This Row],[fdescmemo]])</f>
        <v>#VALUE!</v>
      </c>
      <c r="J852" s="2" t="e">
        <f>FIND("REV",Table_Query_from_m2mdata013[[#This Row],[fdesc]])</f>
        <v>#VALUE!</v>
      </c>
      <c r="K852" s="2" t="e">
        <f>FIND("`REV",Table_Query_from_m2mdata013[[#This Row],[fdescmemo]])</f>
        <v>#VALUE!</v>
      </c>
      <c r="L852" s="2" t="e">
        <f>FIND("`REV",Table_Query_from_m2mdata013[[#This Row],[fdesc]])</f>
        <v>#VALUE!</v>
      </c>
      <c r="M8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2" s="2" t="str">
        <f>IF(Table_Query_from_m2mdata013[[#This Row],[fpartrev]]="NS",Table_Query_from_m2mdata013[[#This Row],[SELECT]],Table_Query_from_m2mdata013[[#This Row],[fpartrev]])</f>
        <v>03</v>
      </c>
      <c r="O852" s="2" t="str">
        <f>CONCATENATE("DMG ",Table_Query_from_m2mdata013[[#This Row],[fpartnoOriginal]])</f>
        <v>DMG SRC-02250175-445</v>
      </c>
    </row>
    <row r="853" spans="1:15" x14ac:dyDescent="0.25">
      <c r="A853" t="s">
        <v>2084</v>
      </c>
      <c r="B853" t="s">
        <v>45</v>
      </c>
      <c r="C853">
        <v>10</v>
      </c>
      <c r="D853" t="s">
        <v>87</v>
      </c>
      <c r="E853" t="s">
        <v>249</v>
      </c>
      <c r="F853" t="s">
        <v>45</v>
      </c>
      <c r="G853" t="s">
        <v>10</v>
      </c>
      <c r="H853" t="s">
        <v>402</v>
      </c>
      <c r="I853" s="2" t="e">
        <f>FIND("REV",Table_Query_from_m2mdata013[[#This Row],[fdescmemo]])</f>
        <v>#VALUE!</v>
      </c>
      <c r="J853" s="2" t="e">
        <f>FIND("REV",Table_Query_from_m2mdata013[[#This Row],[fdesc]])</f>
        <v>#VALUE!</v>
      </c>
      <c r="K853" s="2" t="e">
        <f>FIND("`REV",Table_Query_from_m2mdata013[[#This Row],[fdescmemo]])</f>
        <v>#VALUE!</v>
      </c>
      <c r="L853" s="2" t="e">
        <f>FIND("`REV",Table_Query_from_m2mdata013[[#This Row],[fdesc]])</f>
        <v>#VALUE!</v>
      </c>
      <c r="M8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3" s="2" t="str">
        <f>IF(Table_Query_from_m2mdata013[[#This Row],[fpartrev]]="NS",Table_Query_from_m2mdata013[[#This Row],[SELECT]],Table_Query_from_m2mdata013[[#This Row],[fpartrev]])</f>
        <v>03</v>
      </c>
      <c r="O853" s="2" t="str">
        <f>CONCATENATE("DMG ",Table_Query_from_m2mdata013[[#This Row],[fpartnoOriginal]])</f>
        <v>DMG SRC-02250175-445</v>
      </c>
    </row>
    <row r="854" spans="1:15" x14ac:dyDescent="0.25">
      <c r="A854" t="s">
        <v>2272</v>
      </c>
      <c r="B854" t="s">
        <v>45</v>
      </c>
      <c r="C854">
        <v>4</v>
      </c>
      <c r="D854" t="s">
        <v>87</v>
      </c>
      <c r="E854" t="s">
        <v>249</v>
      </c>
      <c r="F854" t="s">
        <v>45</v>
      </c>
      <c r="G854" t="s">
        <v>10</v>
      </c>
      <c r="H854" t="s">
        <v>402</v>
      </c>
      <c r="I854" s="2" t="e">
        <f>FIND("REV",Table_Query_from_m2mdata013[[#This Row],[fdescmemo]])</f>
        <v>#VALUE!</v>
      </c>
      <c r="J854" s="2" t="e">
        <f>FIND("REV",Table_Query_from_m2mdata013[[#This Row],[fdesc]])</f>
        <v>#VALUE!</v>
      </c>
      <c r="K854" s="2" t="e">
        <f>FIND("`REV",Table_Query_from_m2mdata013[[#This Row],[fdescmemo]])</f>
        <v>#VALUE!</v>
      </c>
      <c r="L854" s="2" t="e">
        <f>FIND("`REV",Table_Query_from_m2mdata013[[#This Row],[fdesc]])</f>
        <v>#VALUE!</v>
      </c>
      <c r="M8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4" s="2" t="str">
        <f>IF(Table_Query_from_m2mdata013[[#This Row],[fpartrev]]="NS",Table_Query_from_m2mdata013[[#This Row],[SELECT]],Table_Query_from_m2mdata013[[#This Row],[fpartrev]])</f>
        <v>03</v>
      </c>
      <c r="O854" s="2" t="str">
        <f>CONCATENATE("DMG ",Table_Query_from_m2mdata013[[#This Row],[fpartnoOriginal]])</f>
        <v>DMG SRC-02250175-445</v>
      </c>
    </row>
    <row r="855" spans="1:15" x14ac:dyDescent="0.25">
      <c r="A855" t="s">
        <v>1268</v>
      </c>
      <c r="B855" t="s">
        <v>42</v>
      </c>
      <c r="C855">
        <v>15</v>
      </c>
      <c r="D855" t="s">
        <v>87</v>
      </c>
      <c r="E855" t="s">
        <v>256</v>
      </c>
      <c r="F855" t="s">
        <v>42</v>
      </c>
      <c r="G855" t="s">
        <v>10</v>
      </c>
      <c r="H855" t="s">
        <v>409</v>
      </c>
      <c r="I855" s="2" t="e">
        <f>FIND("REV",Table_Query_from_m2mdata013[[#This Row],[fdescmemo]])</f>
        <v>#VALUE!</v>
      </c>
      <c r="J855" s="2" t="e">
        <f>FIND("REV",Table_Query_from_m2mdata013[[#This Row],[fdesc]])</f>
        <v>#VALUE!</v>
      </c>
      <c r="K855" s="2" t="e">
        <f>FIND("`REV",Table_Query_from_m2mdata013[[#This Row],[fdescmemo]])</f>
        <v>#VALUE!</v>
      </c>
      <c r="L855" s="2" t="e">
        <f>FIND("`REV",Table_Query_from_m2mdata013[[#This Row],[fdesc]])</f>
        <v>#VALUE!</v>
      </c>
      <c r="M8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5" s="2" t="str">
        <f>IF(Table_Query_from_m2mdata013[[#This Row],[fpartrev]]="NS",Table_Query_from_m2mdata013[[#This Row],[SELECT]],Table_Query_from_m2mdata013[[#This Row],[fpartrev]])</f>
        <v>01</v>
      </c>
      <c r="O855" s="2" t="str">
        <f>CONCATENATE("DMG ",Table_Query_from_m2mdata013[[#This Row],[fpartnoOriginal]])</f>
        <v>DMG SRC-02250175-447</v>
      </c>
    </row>
    <row r="856" spans="1:15" x14ac:dyDescent="0.25">
      <c r="A856" t="s">
        <v>1269</v>
      </c>
      <c r="B856" t="s">
        <v>42</v>
      </c>
      <c r="C856">
        <v>15</v>
      </c>
      <c r="D856" t="s">
        <v>87</v>
      </c>
      <c r="E856" t="s">
        <v>256</v>
      </c>
      <c r="F856" t="s">
        <v>42</v>
      </c>
      <c r="G856" t="s">
        <v>10</v>
      </c>
      <c r="H856" t="s">
        <v>409</v>
      </c>
      <c r="I856" s="2" t="e">
        <f>FIND("REV",Table_Query_from_m2mdata013[[#This Row],[fdescmemo]])</f>
        <v>#VALUE!</v>
      </c>
      <c r="J856" s="2" t="e">
        <f>FIND("REV",Table_Query_from_m2mdata013[[#This Row],[fdesc]])</f>
        <v>#VALUE!</v>
      </c>
      <c r="K856" s="2" t="e">
        <f>FIND("`REV",Table_Query_from_m2mdata013[[#This Row],[fdescmemo]])</f>
        <v>#VALUE!</v>
      </c>
      <c r="L856" s="2" t="e">
        <f>FIND("`REV",Table_Query_from_m2mdata013[[#This Row],[fdesc]])</f>
        <v>#VALUE!</v>
      </c>
      <c r="M8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6" s="2" t="str">
        <f>IF(Table_Query_from_m2mdata013[[#This Row],[fpartrev]]="NS",Table_Query_from_m2mdata013[[#This Row],[SELECT]],Table_Query_from_m2mdata013[[#This Row],[fpartrev]])</f>
        <v>01</v>
      </c>
      <c r="O856" s="2" t="str">
        <f>CONCATENATE("DMG ",Table_Query_from_m2mdata013[[#This Row],[fpartnoOriginal]])</f>
        <v>DMG SRC-02250175-447</v>
      </c>
    </row>
    <row r="857" spans="1:15" x14ac:dyDescent="0.25">
      <c r="A857" t="s">
        <v>1270</v>
      </c>
      <c r="B857" t="s">
        <v>42</v>
      </c>
      <c r="C857">
        <v>11</v>
      </c>
      <c r="D857" t="s">
        <v>87</v>
      </c>
      <c r="E857" t="s">
        <v>256</v>
      </c>
      <c r="F857" t="s">
        <v>42</v>
      </c>
      <c r="G857" t="s">
        <v>10</v>
      </c>
      <c r="H857" t="s">
        <v>409</v>
      </c>
      <c r="I857" s="2" t="e">
        <f>FIND("REV",Table_Query_from_m2mdata013[[#This Row],[fdescmemo]])</f>
        <v>#VALUE!</v>
      </c>
      <c r="J857" s="2" t="e">
        <f>FIND("REV",Table_Query_from_m2mdata013[[#This Row],[fdesc]])</f>
        <v>#VALUE!</v>
      </c>
      <c r="K857" s="2" t="e">
        <f>FIND("`REV",Table_Query_from_m2mdata013[[#This Row],[fdescmemo]])</f>
        <v>#VALUE!</v>
      </c>
      <c r="L857" s="2" t="e">
        <f>FIND("`REV",Table_Query_from_m2mdata013[[#This Row],[fdesc]])</f>
        <v>#VALUE!</v>
      </c>
      <c r="M8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7" s="2" t="str">
        <f>IF(Table_Query_from_m2mdata013[[#This Row],[fpartrev]]="NS",Table_Query_from_m2mdata013[[#This Row],[SELECT]],Table_Query_from_m2mdata013[[#This Row],[fpartrev]])</f>
        <v>01</v>
      </c>
      <c r="O857" s="2" t="str">
        <f>CONCATENATE("DMG ",Table_Query_from_m2mdata013[[#This Row],[fpartnoOriginal]])</f>
        <v>DMG SRC-02250175-447</v>
      </c>
    </row>
    <row r="858" spans="1:15" x14ac:dyDescent="0.25">
      <c r="A858" t="s">
        <v>2273</v>
      </c>
      <c r="B858" t="s">
        <v>42</v>
      </c>
      <c r="C858">
        <v>15</v>
      </c>
      <c r="D858" t="s">
        <v>87</v>
      </c>
      <c r="E858" t="s">
        <v>256</v>
      </c>
      <c r="F858" t="s">
        <v>42</v>
      </c>
      <c r="G858" t="s">
        <v>10</v>
      </c>
      <c r="H858" t="s">
        <v>409</v>
      </c>
      <c r="I858" s="2" t="e">
        <f>FIND("REV",Table_Query_from_m2mdata013[[#This Row],[fdescmemo]])</f>
        <v>#VALUE!</v>
      </c>
      <c r="J858" s="2" t="e">
        <f>FIND("REV",Table_Query_from_m2mdata013[[#This Row],[fdesc]])</f>
        <v>#VALUE!</v>
      </c>
      <c r="K858" s="2" t="e">
        <f>FIND("`REV",Table_Query_from_m2mdata013[[#This Row],[fdescmemo]])</f>
        <v>#VALUE!</v>
      </c>
      <c r="L858" s="2" t="e">
        <f>FIND("`REV",Table_Query_from_m2mdata013[[#This Row],[fdesc]])</f>
        <v>#VALUE!</v>
      </c>
      <c r="M8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8" s="2" t="str">
        <f>IF(Table_Query_from_m2mdata013[[#This Row],[fpartrev]]="NS",Table_Query_from_m2mdata013[[#This Row],[SELECT]],Table_Query_from_m2mdata013[[#This Row],[fpartrev]])</f>
        <v>01</v>
      </c>
      <c r="O858" s="2" t="str">
        <f>CONCATENATE("DMG ",Table_Query_from_m2mdata013[[#This Row],[fpartnoOriginal]])</f>
        <v>DMG SRC-02250175-447</v>
      </c>
    </row>
    <row r="859" spans="1:15" x14ac:dyDescent="0.25">
      <c r="A859" t="s">
        <v>2274</v>
      </c>
      <c r="B859" t="s">
        <v>42</v>
      </c>
      <c r="C859">
        <v>15</v>
      </c>
      <c r="D859" t="s">
        <v>87</v>
      </c>
      <c r="E859" t="s">
        <v>256</v>
      </c>
      <c r="F859" t="s">
        <v>42</v>
      </c>
      <c r="G859" t="s">
        <v>10</v>
      </c>
      <c r="H859" t="s">
        <v>409</v>
      </c>
      <c r="I859" s="2" t="e">
        <f>FIND("REV",Table_Query_from_m2mdata013[[#This Row],[fdescmemo]])</f>
        <v>#VALUE!</v>
      </c>
      <c r="J859" s="2" t="e">
        <f>FIND("REV",Table_Query_from_m2mdata013[[#This Row],[fdesc]])</f>
        <v>#VALUE!</v>
      </c>
      <c r="K859" s="2" t="e">
        <f>FIND("`REV",Table_Query_from_m2mdata013[[#This Row],[fdescmemo]])</f>
        <v>#VALUE!</v>
      </c>
      <c r="L859" s="2" t="e">
        <f>FIND("`REV",Table_Query_from_m2mdata013[[#This Row],[fdesc]])</f>
        <v>#VALUE!</v>
      </c>
      <c r="M8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59" s="2" t="str">
        <f>IF(Table_Query_from_m2mdata013[[#This Row],[fpartrev]]="NS",Table_Query_from_m2mdata013[[#This Row],[SELECT]],Table_Query_from_m2mdata013[[#This Row],[fpartrev]])</f>
        <v>01</v>
      </c>
      <c r="O859" s="2" t="str">
        <f>CONCATENATE("DMG ",Table_Query_from_m2mdata013[[#This Row],[fpartnoOriginal]])</f>
        <v>DMG SRC-02250175-447</v>
      </c>
    </row>
    <row r="860" spans="1:15" x14ac:dyDescent="0.25">
      <c r="A860" t="s">
        <v>823</v>
      </c>
      <c r="B860" t="s">
        <v>45</v>
      </c>
      <c r="C860">
        <v>10</v>
      </c>
      <c r="D860" t="s">
        <v>87</v>
      </c>
      <c r="E860" t="s">
        <v>80</v>
      </c>
      <c r="F860" t="s">
        <v>45</v>
      </c>
      <c r="G860" t="s">
        <v>10</v>
      </c>
      <c r="H860" t="s">
        <v>364</v>
      </c>
      <c r="I860" s="2" t="e">
        <f>FIND("REV",Table_Query_from_m2mdata013[[#This Row],[fdescmemo]])</f>
        <v>#VALUE!</v>
      </c>
      <c r="J860" s="2" t="e">
        <f>FIND("REV",Table_Query_from_m2mdata013[[#This Row],[fdesc]])</f>
        <v>#VALUE!</v>
      </c>
      <c r="K860" s="2" t="e">
        <f>FIND("`REV",Table_Query_from_m2mdata013[[#This Row],[fdescmemo]])</f>
        <v>#VALUE!</v>
      </c>
      <c r="L860" s="2" t="e">
        <f>FIND("`REV",Table_Query_from_m2mdata013[[#This Row],[fdesc]])</f>
        <v>#VALUE!</v>
      </c>
      <c r="M8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0" s="2" t="str">
        <f>IF(Table_Query_from_m2mdata013[[#This Row],[fpartrev]]="NS",Table_Query_from_m2mdata013[[#This Row],[SELECT]],Table_Query_from_m2mdata013[[#This Row],[fpartrev]])</f>
        <v>03</v>
      </c>
      <c r="O860" s="2" t="str">
        <f>CONCATENATE("DMG ",Table_Query_from_m2mdata013[[#This Row],[fpartnoOriginal]])</f>
        <v>DMG SRC-02250175-980</v>
      </c>
    </row>
    <row r="861" spans="1:15" x14ac:dyDescent="0.25">
      <c r="A861" t="s">
        <v>2085</v>
      </c>
      <c r="B861" t="s">
        <v>45</v>
      </c>
      <c r="C861">
        <v>10</v>
      </c>
      <c r="D861" t="s">
        <v>87</v>
      </c>
      <c r="E861" t="s">
        <v>80</v>
      </c>
      <c r="F861" t="s">
        <v>45</v>
      </c>
      <c r="G861" t="s">
        <v>10</v>
      </c>
      <c r="H861" t="s">
        <v>364</v>
      </c>
      <c r="I861" s="2" t="e">
        <f>FIND("REV",Table_Query_from_m2mdata013[[#This Row],[fdescmemo]])</f>
        <v>#VALUE!</v>
      </c>
      <c r="J861" s="2" t="e">
        <f>FIND("REV",Table_Query_from_m2mdata013[[#This Row],[fdesc]])</f>
        <v>#VALUE!</v>
      </c>
      <c r="K861" s="2" t="e">
        <f>FIND("`REV",Table_Query_from_m2mdata013[[#This Row],[fdescmemo]])</f>
        <v>#VALUE!</v>
      </c>
      <c r="L861" s="2" t="e">
        <f>FIND("`REV",Table_Query_from_m2mdata013[[#This Row],[fdesc]])</f>
        <v>#VALUE!</v>
      </c>
      <c r="M8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1" s="2" t="str">
        <f>IF(Table_Query_from_m2mdata013[[#This Row],[fpartrev]]="NS",Table_Query_from_m2mdata013[[#This Row],[SELECT]],Table_Query_from_m2mdata013[[#This Row],[fpartrev]])</f>
        <v>03</v>
      </c>
      <c r="O861" s="2" t="str">
        <f>CONCATENATE("DMG ",Table_Query_from_m2mdata013[[#This Row],[fpartnoOriginal]])</f>
        <v>DMG SRC-02250175-980</v>
      </c>
    </row>
    <row r="862" spans="1:15" x14ac:dyDescent="0.25">
      <c r="A862" t="s">
        <v>2086</v>
      </c>
      <c r="B862" t="s">
        <v>45</v>
      </c>
      <c r="C862">
        <v>10</v>
      </c>
      <c r="D862" t="s">
        <v>87</v>
      </c>
      <c r="E862" t="s">
        <v>80</v>
      </c>
      <c r="F862" t="s">
        <v>45</v>
      </c>
      <c r="G862" t="s">
        <v>10</v>
      </c>
      <c r="H862" t="s">
        <v>364</v>
      </c>
      <c r="I862" s="2" t="e">
        <f>FIND("REV",Table_Query_from_m2mdata013[[#This Row],[fdescmemo]])</f>
        <v>#VALUE!</v>
      </c>
      <c r="J862" s="2" t="e">
        <f>FIND("REV",Table_Query_from_m2mdata013[[#This Row],[fdesc]])</f>
        <v>#VALUE!</v>
      </c>
      <c r="K862" s="2" t="e">
        <f>FIND("`REV",Table_Query_from_m2mdata013[[#This Row],[fdescmemo]])</f>
        <v>#VALUE!</v>
      </c>
      <c r="L862" s="2" t="e">
        <f>FIND("`REV",Table_Query_from_m2mdata013[[#This Row],[fdesc]])</f>
        <v>#VALUE!</v>
      </c>
      <c r="M8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2" s="2" t="str">
        <f>IF(Table_Query_from_m2mdata013[[#This Row],[fpartrev]]="NS",Table_Query_from_m2mdata013[[#This Row],[SELECT]],Table_Query_from_m2mdata013[[#This Row],[fpartrev]])</f>
        <v>03</v>
      </c>
      <c r="O862" s="2" t="str">
        <f>CONCATENATE("DMG ",Table_Query_from_m2mdata013[[#This Row],[fpartnoOriginal]])</f>
        <v>DMG SRC-02250175-980</v>
      </c>
    </row>
    <row r="863" spans="1:15" x14ac:dyDescent="0.25">
      <c r="A863" t="s">
        <v>2087</v>
      </c>
      <c r="B863" t="s">
        <v>45</v>
      </c>
      <c r="C863">
        <v>10</v>
      </c>
      <c r="D863" t="s">
        <v>87</v>
      </c>
      <c r="E863" t="s">
        <v>80</v>
      </c>
      <c r="F863" t="s">
        <v>45</v>
      </c>
      <c r="G863" t="s">
        <v>10</v>
      </c>
      <c r="H863" t="s">
        <v>364</v>
      </c>
      <c r="I863" s="2" t="e">
        <f>FIND("REV",Table_Query_from_m2mdata013[[#This Row],[fdescmemo]])</f>
        <v>#VALUE!</v>
      </c>
      <c r="J863" s="2" t="e">
        <f>FIND("REV",Table_Query_from_m2mdata013[[#This Row],[fdesc]])</f>
        <v>#VALUE!</v>
      </c>
      <c r="K863" s="2" t="e">
        <f>FIND("`REV",Table_Query_from_m2mdata013[[#This Row],[fdescmemo]])</f>
        <v>#VALUE!</v>
      </c>
      <c r="L863" s="2" t="e">
        <f>FIND("`REV",Table_Query_from_m2mdata013[[#This Row],[fdesc]])</f>
        <v>#VALUE!</v>
      </c>
      <c r="M8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3" s="2" t="str">
        <f>IF(Table_Query_from_m2mdata013[[#This Row],[fpartrev]]="NS",Table_Query_from_m2mdata013[[#This Row],[SELECT]],Table_Query_from_m2mdata013[[#This Row],[fpartrev]])</f>
        <v>03</v>
      </c>
      <c r="O863" s="2" t="str">
        <f>CONCATENATE("DMG ",Table_Query_from_m2mdata013[[#This Row],[fpartnoOriginal]])</f>
        <v>DMG SRC-02250175-980</v>
      </c>
    </row>
    <row r="864" spans="1:15" x14ac:dyDescent="0.25">
      <c r="A864" t="s">
        <v>1126</v>
      </c>
      <c r="B864" t="s">
        <v>45</v>
      </c>
      <c r="C864">
        <v>15</v>
      </c>
      <c r="D864" t="s">
        <v>87</v>
      </c>
      <c r="E864" t="s">
        <v>637</v>
      </c>
      <c r="F864" t="s">
        <v>45</v>
      </c>
      <c r="G864" t="s">
        <v>10</v>
      </c>
      <c r="H864" t="s">
        <v>636</v>
      </c>
      <c r="I864" s="2" t="e">
        <f>FIND("REV",Table_Query_from_m2mdata013[[#This Row],[fdescmemo]])</f>
        <v>#VALUE!</v>
      </c>
      <c r="J864" s="2" t="e">
        <f>FIND("REV",Table_Query_from_m2mdata013[[#This Row],[fdesc]])</f>
        <v>#VALUE!</v>
      </c>
      <c r="K864" s="2" t="e">
        <f>FIND("`REV",Table_Query_from_m2mdata013[[#This Row],[fdescmemo]])</f>
        <v>#VALUE!</v>
      </c>
      <c r="L864" s="2" t="e">
        <f>FIND("`REV",Table_Query_from_m2mdata013[[#This Row],[fdesc]])</f>
        <v>#VALUE!</v>
      </c>
      <c r="M8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4" s="2" t="str">
        <f>IF(Table_Query_from_m2mdata013[[#This Row],[fpartrev]]="NS",Table_Query_from_m2mdata013[[#This Row],[SELECT]],Table_Query_from_m2mdata013[[#This Row],[fpartrev]])</f>
        <v>03</v>
      </c>
      <c r="O864" s="2" t="str">
        <f>CONCATENATE("DMG ",Table_Query_from_m2mdata013[[#This Row],[fpartnoOriginal]])</f>
        <v>DMG SRC-02250199-653</v>
      </c>
    </row>
    <row r="865" spans="1:15" x14ac:dyDescent="0.25">
      <c r="A865" t="s">
        <v>2275</v>
      </c>
      <c r="B865" t="s">
        <v>45</v>
      </c>
      <c r="C865">
        <v>15</v>
      </c>
      <c r="D865" t="s">
        <v>87</v>
      </c>
      <c r="E865" t="s">
        <v>637</v>
      </c>
      <c r="F865" t="s">
        <v>45</v>
      </c>
      <c r="G865" t="s">
        <v>10</v>
      </c>
      <c r="H865" t="s">
        <v>636</v>
      </c>
      <c r="I865" s="2" t="e">
        <f>FIND("REV",Table_Query_from_m2mdata013[[#This Row],[fdescmemo]])</f>
        <v>#VALUE!</v>
      </c>
      <c r="J865" s="2" t="e">
        <f>FIND("REV",Table_Query_from_m2mdata013[[#This Row],[fdesc]])</f>
        <v>#VALUE!</v>
      </c>
      <c r="K865" s="2" t="e">
        <f>FIND("`REV",Table_Query_from_m2mdata013[[#This Row],[fdescmemo]])</f>
        <v>#VALUE!</v>
      </c>
      <c r="L865" s="2" t="e">
        <f>FIND("`REV",Table_Query_from_m2mdata013[[#This Row],[fdesc]])</f>
        <v>#VALUE!</v>
      </c>
      <c r="M8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5" s="2" t="str">
        <f>IF(Table_Query_from_m2mdata013[[#This Row],[fpartrev]]="NS",Table_Query_from_m2mdata013[[#This Row],[SELECT]],Table_Query_from_m2mdata013[[#This Row],[fpartrev]])</f>
        <v>03</v>
      </c>
      <c r="O865" s="2" t="str">
        <f>CONCATENATE("DMG ",Table_Query_from_m2mdata013[[#This Row],[fpartnoOriginal]])</f>
        <v>DMG SRC-02250199-653</v>
      </c>
    </row>
    <row r="866" spans="1:15" x14ac:dyDescent="0.25">
      <c r="A866" t="s">
        <v>2276</v>
      </c>
      <c r="B866" t="s">
        <v>45</v>
      </c>
      <c r="C866">
        <v>15</v>
      </c>
      <c r="D866" t="s">
        <v>87</v>
      </c>
      <c r="E866" t="s">
        <v>637</v>
      </c>
      <c r="F866" t="s">
        <v>45</v>
      </c>
      <c r="G866" t="s">
        <v>10</v>
      </c>
      <c r="H866" t="s">
        <v>636</v>
      </c>
      <c r="I866" s="2" t="e">
        <f>FIND("REV",Table_Query_from_m2mdata013[[#This Row],[fdescmemo]])</f>
        <v>#VALUE!</v>
      </c>
      <c r="J866" s="2" t="e">
        <f>FIND("REV",Table_Query_from_m2mdata013[[#This Row],[fdesc]])</f>
        <v>#VALUE!</v>
      </c>
      <c r="K866" s="2" t="e">
        <f>FIND("`REV",Table_Query_from_m2mdata013[[#This Row],[fdescmemo]])</f>
        <v>#VALUE!</v>
      </c>
      <c r="L866" s="2" t="e">
        <f>FIND("`REV",Table_Query_from_m2mdata013[[#This Row],[fdesc]])</f>
        <v>#VALUE!</v>
      </c>
      <c r="M8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6" s="2" t="str">
        <f>IF(Table_Query_from_m2mdata013[[#This Row],[fpartrev]]="NS",Table_Query_from_m2mdata013[[#This Row],[SELECT]],Table_Query_from_m2mdata013[[#This Row],[fpartrev]])</f>
        <v>03</v>
      </c>
      <c r="O866" s="2" t="str">
        <f>CONCATENATE("DMG ",Table_Query_from_m2mdata013[[#This Row],[fpartnoOriginal]])</f>
        <v>DMG SRC-02250199-653</v>
      </c>
    </row>
    <row r="867" spans="1:15" x14ac:dyDescent="0.25">
      <c r="A867" t="s">
        <v>1584</v>
      </c>
      <c r="B867" t="s">
        <v>46</v>
      </c>
      <c r="C867">
        <v>6</v>
      </c>
      <c r="D867" t="s">
        <v>87</v>
      </c>
      <c r="E867" t="s">
        <v>1586</v>
      </c>
      <c r="F867" t="s">
        <v>46</v>
      </c>
      <c r="G867" t="s">
        <v>89</v>
      </c>
      <c r="H867" t="s">
        <v>1585</v>
      </c>
      <c r="I867" s="2" t="e">
        <f>FIND("REV",Table_Query_from_m2mdata013[[#This Row],[fdescmemo]])</f>
        <v>#VALUE!</v>
      </c>
      <c r="J867" s="2" t="e">
        <f>FIND("REV",Table_Query_from_m2mdata013[[#This Row],[fdesc]])</f>
        <v>#VALUE!</v>
      </c>
      <c r="K867" s="2" t="e">
        <f>FIND("`REV",Table_Query_from_m2mdata013[[#This Row],[fdescmemo]])</f>
        <v>#VALUE!</v>
      </c>
      <c r="L867" s="2" t="e">
        <f>FIND("`REV",Table_Query_from_m2mdata013[[#This Row],[fdesc]])</f>
        <v>#VALUE!</v>
      </c>
      <c r="M8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7" s="2" t="str">
        <f>IF(Table_Query_from_m2mdata013[[#This Row],[fpartrev]]="NS",Table_Query_from_m2mdata013[[#This Row],[SELECT]],Table_Query_from_m2mdata013[[#This Row],[fpartrev]])</f>
        <v>05</v>
      </c>
      <c r="O867" s="2" t="str">
        <f>CONCATENATE("DMG ",Table_Query_from_m2mdata013[[#This Row],[fpartnoOriginal]])</f>
        <v>DMG SULL-02250139-755</v>
      </c>
    </row>
    <row r="868" spans="1:15" x14ac:dyDescent="0.25">
      <c r="A868" t="s">
        <v>1414</v>
      </c>
      <c r="B868" t="s">
        <v>45</v>
      </c>
      <c r="C868">
        <v>12</v>
      </c>
      <c r="D868" t="s">
        <v>87</v>
      </c>
      <c r="E868" t="s">
        <v>431</v>
      </c>
      <c r="F868" t="s">
        <v>45</v>
      </c>
      <c r="G868" t="s">
        <v>530</v>
      </c>
      <c r="H868" t="s">
        <v>521</v>
      </c>
      <c r="I868" s="2" t="e">
        <f>FIND("REV",Table_Query_from_m2mdata013[[#This Row],[fdescmemo]])</f>
        <v>#VALUE!</v>
      </c>
      <c r="J868" s="2" t="e">
        <f>FIND("REV",Table_Query_from_m2mdata013[[#This Row],[fdesc]])</f>
        <v>#VALUE!</v>
      </c>
      <c r="K868" s="2" t="e">
        <f>FIND("`REV",Table_Query_from_m2mdata013[[#This Row],[fdescmemo]])</f>
        <v>#VALUE!</v>
      </c>
      <c r="L868" s="2" t="e">
        <f>FIND("`REV",Table_Query_from_m2mdata013[[#This Row],[fdesc]])</f>
        <v>#VALUE!</v>
      </c>
      <c r="M8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8" s="2" t="str">
        <f>IF(Table_Query_from_m2mdata013[[#This Row],[fpartrev]]="NS",Table_Query_from_m2mdata013[[#This Row],[SELECT]],Table_Query_from_m2mdata013[[#This Row],[fpartrev]])</f>
        <v>03</v>
      </c>
      <c r="O868" s="2" t="str">
        <f>CONCATENATE("DMG ",Table_Query_from_m2mdata013[[#This Row],[fpartnoOriginal]])</f>
        <v>DMG SULL-02250223-261</v>
      </c>
    </row>
    <row r="869" spans="1:15" x14ac:dyDescent="0.25">
      <c r="A869" t="s">
        <v>1415</v>
      </c>
      <c r="B869" t="s">
        <v>45</v>
      </c>
      <c r="C869">
        <v>12</v>
      </c>
      <c r="D869" t="s">
        <v>87</v>
      </c>
      <c r="E869" t="s">
        <v>431</v>
      </c>
      <c r="F869" t="s">
        <v>45</v>
      </c>
      <c r="G869" t="s">
        <v>530</v>
      </c>
      <c r="H869" t="s">
        <v>521</v>
      </c>
      <c r="I869" s="2" t="e">
        <f>FIND("REV",Table_Query_from_m2mdata013[[#This Row],[fdescmemo]])</f>
        <v>#VALUE!</v>
      </c>
      <c r="J869" s="2" t="e">
        <f>FIND("REV",Table_Query_from_m2mdata013[[#This Row],[fdesc]])</f>
        <v>#VALUE!</v>
      </c>
      <c r="K869" s="2" t="e">
        <f>FIND("`REV",Table_Query_from_m2mdata013[[#This Row],[fdescmemo]])</f>
        <v>#VALUE!</v>
      </c>
      <c r="L869" s="2" t="e">
        <f>FIND("`REV",Table_Query_from_m2mdata013[[#This Row],[fdesc]])</f>
        <v>#VALUE!</v>
      </c>
      <c r="M8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69" s="2" t="str">
        <f>IF(Table_Query_from_m2mdata013[[#This Row],[fpartrev]]="NS",Table_Query_from_m2mdata013[[#This Row],[SELECT]],Table_Query_from_m2mdata013[[#This Row],[fpartrev]])</f>
        <v>03</v>
      </c>
      <c r="O869" s="2" t="str">
        <f>CONCATENATE("DMG ",Table_Query_from_m2mdata013[[#This Row],[fpartnoOriginal]])</f>
        <v>DMG SULL-02250223-261</v>
      </c>
    </row>
    <row r="870" spans="1:15" x14ac:dyDescent="0.25">
      <c r="A870" t="s">
        <v>1416</v>
      </c>
      <c r="B870" t="s">
        <v>45</v>
      </c>
      <c r="C870">
        <v>12</v>
      </c>
      <c r="D870" t="s">
        <v>87</v>
      </c>
      <c r="E870" t="s">
        <v>431</v>
      </c>
      <c r="F870" t="s">
        <v>45</v>
      </c>
      <c r="G870" t="s">
        <v>530</v>
      </c>
      <c r="H870" t="s">
        <v>521</v>
      </c>
      <c r="I870" s="2" t="e">
        <f>FIND("REV",Table_Query_from_m2mdata013[[#This Row],[fdescmemo]])</f>
        <v>#VALUE!</v>
      </c>
      <c r="J870" s="2" t="e">
        <f>FIND("REV",Table_Query_from_m2mdata013[[#This Row],[fdesc]])</f>
        <v>#VALUE!</v>
      </c>
      <c r="K870" s="2" t="e">
        <f>FIND("`REV",Table_Query_from_m2mdata013[[#This Row],[fdescmemo]])</f>
        <v>#VALUE!</v>
      </c>
      <c r="L870" s="2" t="e">
        <f>FIND("`REV",Table_Query_from_m2mdata013[[#This Row],[fdesc]])</f>
        <v>#VALUE!</v>
      </c>
      <c r="M8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70" s="2" t="str">
        <f>IF(Table_Query_from_m2mdata013[[#This Row],[fpartrev]]="NS",Table_Query_from_m2mdata013[[#This Row],[SELECT]],Table_Query_from_m2mdata013[[#This Row],[fpartrev]])</f>
        <v>03</v>
      </c>
      <c r="O870" s="2" t="str">
        <f>CONCATENATE("DMG ",Table_Query_from_m2mdata013[[#This Row],[fpartnoOriginal]])</f>
        <v>DMG SULL-02250223-261</v>
      </c>
    </row>
    <row r="871" spans="1:15" x14ac:dyDescent="0.25">
      <c r="A871" t="s">
        <v>2430</v>
      </c>
      <c r="B871" t="s">
        <v>5</v>
      </c>
      <c r="C871">
        <v>1</v>
      </c>
      <c r="D871" t="s">
        <v>87</v>
      </c>
      <c r="E871" t="s">
        <v>2431</v>
      </c>
      <c r="F871" t="s">
        <v>10</v>
      </c>
      <c r="G871" t="s">
        <v>2432</v>
      </c>
      <c r="H871" t="s">
        <v>120</v>
      </c>
      <c r="I871" s="2" t="e">
        <f>FIND("REV",Table_Query_from_m2mdata013[[#This Row],[fdescmemo]])</f>
        <v>#VALUE!</v>
      </c>
      <c r="J871" s="2" t="e">
        <f>FIND("REV",Table_Query_from_m2mdata013[[#This Row],[fdesc]])</f>
        <v>#VALUE!</v>
      </c>
      <c r="K871" s="2" t="e">
        <f>FIND("`REV",Table_Query_from_m2mdata013[[#This Row],[fdescmemo]])</f>
        <v>#VALUE!</v>
      </c>
      <c r="L871" s="2" t="e">
        <f>FIND("`REV",Table_Query_from_m2mdata013[[#This Row],[fdesc]])</f>
        <v>#VALUE!</v>
      </c>
      <c r="M8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71" s="2" t="e">
        <f>IF(Table_Query_from_m2mdata013[[#This Row],[fpartrev]]="NS",Table_Query_from_m2mdata013[[#This Row],[SELECT]],Table_Query_from_m2mdata013[[#This Row],[fpartrev]])</f>
        <v>#VALUE!</v>
      </c>
      <c r="O871" s="2" t="str">
        <f>CONCATENATE("DMG ",Table_Query_from_m2mdata013[[#This Row],[fpartnoOriginal]])</f>
        <v>DMG REMAKE1</v>
      </c>
    </row>
    <row r="872" spans="1:15" x14ac:dyDescent="0.25">
      <c r="A872" t="s">
        <v>1417</v>
      </c>
      <c r="B872" t="s">
        <v>45</v>
      </c>
      <c r="C872">
        <v>12</v>
      </c>
      <c r="D872" t="s">
        <v>87</v>
      </c>
      <c r="E872" t="s">
        <v>431</v>
      </c>
      <c r="F872" t="s">
        <v>45</v>
      </c>
      <c r="G872" t="s">
        <v>530</v>
      </c>
      <c r="H872" t="s">
        <v>521</v>
      </c>
      <c r="I872" s="2" t="e">
        <f>FIND("REV",Table_Query_from_m2mdata013[[#This Row],[fdescmemo]])</f>
        <v>#VALUE!</v>
      </c>
      <c r="J872" s="2" t="e">
        <f>FIND("REV",Table_Query_from_m2mdata013[[#This Row],[fdesc]])</f>
        <v>#VALUE!</v>
      </c>
      <c r="K872" s="2" t="e">
        <f>FIND("`REV",Table_Query_from_m2mdata013[[#This Row],[fdescmemo]])</f>
        <v>#VALUE!</v>
      </c>
      <c r="L872" s="2" t="e">
        <f>FIND("`REV",Table_Query_from_m2mdata013[[#This Row],[fdesc]])</f>
        <v>#VALUE!</v>
      </c>
      <c r="M8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72" s="2" t="str">
        <f>IF(Table_Query_from_m2mdata013[[#This Row],[fpartrev]]="NS",Table_Query_from_m2mdata013[[#This Row],[SELECT]],Table_Query_from_m2mdata013[[#This Row],[fpartrev]])</f>
        <v>03</v>
      </c>
      <c r="O872" s="2" t="str">
        <f>CONCATENATE("DMG ",Table_Query_from_m2mdata013[[#This Row],[fpartnoOriginal]])</f>
        <v>DMG SULL-02250223-261</v>
      </c>
    </row>
    <row r="873" spans="1:15" x14ac:dyDescent="0.25">
      <c r="A873" t="s">
        <v>1587</v>
      </c>
      <c r="B873" t="s">
        <v>43</v>
      </c>
      <c r="C873">
        <v>10</v>
      </c>
      <c r="D873" t="s">
        <v>87</v>
      </c>
      <c r="E873" t="s">
        <v>1589</v>
      </c>
      <c r="F873" t="s">
        <v>43</v>
      </c>
      <c r="G873" t="s">
        <v>1590</v>
      </c>
      <c r="H873" t="s">
        <v>1588</v>
      </c>
      <c r="I873" s="2">
        <f>FIND("REV",Table_Query_from_m2mdata013[[#This Row],[fdescmemo]])</f>
        <v>56</v>
      </c>
      <c r="J873" s="2" t="e">
        <f>FIND("REV",Table_Query_from_m2mdata013[[#This Row],[fdesc]])</f>
        <v>#VALUE!</v>
      </c>
      <c r="K873" s="2" t="e">
        <f>FIND("`REV",Table_Query_from_m2mdata013[[#This Row],[fdescmemo]])</f>
        <v>#VALUE!</v>
      </c>
      <c r="L873" s="2" t="e">
        <f>FIND("`REV",Table_Query_from_m2mdata013[[#This Row],[fdesc]])</f>
        <v>#VALUE!</v>
      </c>
      <c r="M87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v>
      </c>
      <c r="N873" s="2" t="str">
        <f>IF(Table_Query_from_m2mdata013[[#This Row],[fpartrev]]="NS",Table_Query_from_m2mdata013[[#This Row],[SELECT]],Table_Query_from_m2mdata013[[#This Row],[fpartrev]])</f>
        <v>02</v>
      </c>
      <c r="O873" s="2" t="str">
        <f>CONCATENATE("DMG ",Table_Query_from_m2mdata013[[#This Row],[fpartnoOriginal]])</f>
        <v>DMG SULL-1004-1213</v>
      </c>
    </row>
    <row r="874" spans="1:15" x14ac:dyDescent="0.25">
      <c r="A874" t="s">
        <v>2088</v>
      </c>
      <c r="B874" t="s">
        <v>42</v>
      </c>
      <c r="C874">
        <v>3</v>
      </c>
      <c r="D874" t="s">
        <v>87</v>
      </c>
      <c r="E874" t="s">
        <v>2090</v>
      </c>
      <c r="F874" t="s">
        <v>42</v>
      </c>
      <c r="G874" t="s">
        <v>10</v>
      </c>
      <c r="H874" t="s">
        <v>2089</v>
      </c>
      <c r="I874" s="2" t="e">
        <f>FIND("REV",Table_Query_from_m2mdata013[[#This Row],[fdescmemo]])</f>
        <v>#VALUE!</v>
      </c>
      <c r="J874" s="2" t="e">
        <f>FIND("REV",Table_Query_from_m2mdata013[[#This Row],[fdesc]])</f>
        <v>#VALUE!</v>
      </c>
      <c r="K874" s="2" t="e">
        <f>FIND("`REV",Table_Query_from_m2mdata013[[#This Row],[fdescmemo]])</f>
        <v>#VALUE!</v>
      </c>
      <c r="L874" s="2" t="e">
        <f>FIND("`REV",Table_Query_from_m2mdata013[[#This Row],[fdesc]])</f>
        <v>#VALUE!</v>
      </c>
      <c r="M8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74" s="2" t="str">
        <f>IF(Table_Query_from_m2mdata013[[#This Row],[fpartrev]]="NS",Table_Query_from_m2mdata013[[#This Row],[SELECT]],Table_Query_from_m2mdata013[[#This Row],[fpartrev]])</f>
        <v>01</v>
      </c>
      <c r="O874" s="2" t="str">
        <f>CONCATENATE("DMG ",Table_Query_from_m2mdata013[[#This Row],[fpartnoOriginal]])</f>
        <v>DMG SPI-01900702 0168</v>
      </c>
    </row>
    <row r="875" spans="1:15" x14ac:dyDescent="0.25">
      <c r="A875" t="s">
        <v>1689</v>
      </c>
      <c r="B875" t="s">
        <v>41</v>
      </c>
      <c r="C875">
        <v>100</v>
      </c>
      <c r="D875" t="s">
        <v>87</v>
      </c>
      <c r="E875" t="s">
        <v>198</v>
      </c>
      <c r="F875" t="s">
        <v>41</v>
      </c>
      <c r="G875" t="s">
        <v>10</v>
      </c>
      <c r="H875" t="s">
        <v>197</v>
      </c>
      <c r="I875" s="2" t="e">
        <f>FIND("REV",Table_Query_from_m2mdata013[[#This Row],[fdescmemo]])</f>
        <v>#VALUE!</v>
      </c>
      <c r="J875" s="2" t="e">
        <f>FIND("REV",Table_Query_from_m2mdata013[[#This Row],[fdesc]])</f>
        <v>#VALUE!</v>
      </c>
      <c r="K875" s="2" t="e">
        <f>FIND("`REV",Table_Query_from_m2mdata013[[#This Row],[fdescmemo]])</f>
        <v>#VALUE!</v>
      </c>
      <c r="L875" s="2" t="e">
        <f>FIND("`REV",Table_Query_from_m2mdata013[[#This Row],[fdesc]])</f>
        <v>#VALUE!</v>
      </c>
      <c r="M8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75" s="2" t="str">
        <f>IF(Table_Query_from_m2mdata013[[#This Row],[fpartrev]]="NS",Table_Query_from_m2mdata013[[#This Row],[SELECT]],Table_Query_from_m2mdata013[[#This Row],[fpartrev]])</f>
        <v>04</v>
      </c>
      <c r="O875" s="2" t="str">
        <f>CONCATENATE("DMG ",Table_Query_from_m2mdata013[[#This Row],[fpartnoOriginal]])</f>
        <v>DMG SULL-02250149-684</v>
      </c>
    </row>
    <row r="876" spans="1:15" x14ac:dyDescent="0.25">
      <c r="A876" t="s">
        <v>1300</v>
      </c>
      <c r="B876" t="s">
        <v>81</v>
      </c>
      <c r="C876">
        <v>10</v>
      </c>
      <c r="D876" t="s">
        <v>87</v>
      </c>
      <c r="E876" t="s">
        <v>134</v>
      </c>
      <c r="F876" t="s">
        <v>81</v>
      </c>
      <c r="G876" t="s">
        <v>10</v>
      </c>
      <c r="H876" t="s">
        <v>133</v>
      </c>
      <c r="I876" s="2" t="e">
        <f>FIND("REV",Table_Query_from_m2mdata013[[#This Row],[fdescmemo]])</f>
        <v>#VALUE!</v>
      </c>
      <c r="J876" s="2" t="e">
        <f>FIND("REV",Table_Query_from_m2mdata013[[#This Row],[fdesc]])</f>
        <v>#VALUE!</v>
      </c>
      <c r="K876" s="2" t="e">
        <f>FIND("`REV",Table_Query_from_m2mdata013[[#This Row],[fdescmemo]])</f>
        <v>#VALUE!</v>
      </c>
      <c r="L876" s="2" t="e">
        <f>FIND("`REV",Table_Query_from_m2mdata013[[#This Row],[fdesc]])</f>
        <v>#VALUE!</v>
      </c>
      <c r="M8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76" s="2" t="str">
        <f>IF(Table_Query_from_m2mdata013[[#This Row],[fpartrev]]="NS",Table_Query_from_m2mdata013[[#This Row],[SELECT]],Table_Query_from_m2mdata013[[#This Row],[fpartrev]])</f>
        <v>08</v>
      </c>
      <c r="O876" s="2" t="str">
        <f>CONCATENATE("DMG ",Table_Query_from_m2mdata013[[#This Row],[fpartnoOriginal]])</f>
        <v>DMG SULL-02250164-386-1-PF</v>
      </c>
    </row>
    <row r="877" spans="1:15" x14ac:dyDescent="0.25">
      <c r="A877" t="s">
        <v>1418</v>
      </c>
      <c r="B877" t="s">
        <v>81</v>
      </c>
      <c r="C877">
        <v>10</v>
      </c>
      <c r="D877" t="s">
        <v>87</v>
      </c>
      <c r="E877" t="s">
        <v>134</v>
      </c>
      <c r="F877" t="s">
        <v>81</v>
      </c>
      <c r="G877" t="s">
        <v>10</v>
      </c>
      <c r="H877" t="s">
        <v>133</v>
      </c>
      <c r="I877" s="2" t="e">
        <f>FIND("REV",Table_Query_from_m2mdata013[[#This Row],[fdescmemo]])</f>
        <v>#VALUE!</v>
      </c>
      <c r="J877" s="2" t="e">
        <f>FIND("REV",Table_Query_from_m2mdata013[[#This Row],[fdesc]])</f>
        <v>#VALUE!</v>
      </c>
      <c r="K877" s="2" t="e">
        <f>FIND("`REV",Table_Query_from_m2mdata013[[#This Row],[fdescmemo]])</f>
        <v>#VALUE!</v>
      </c>
      <c r="L877" s="2" t="e">
        <f>FIND("`REV",Table_Query_from_m2mdata013[[#This Row],[fdesc]])</f>
        <v>#VALUE!</v>
      </c>
      <c r="M8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77" s="2" t="str">
        <f>IF(Table_Query_from_m2mdata013[[#This Row],[fpartrev]]="NS",Table_Query_from_m2mdata013[[#This Row],[SELECT]],Table_Query_from_m2mdata013[[#This Row],[fpartrev]])</f>
        <v>08</v>
      </c>
      <c r="O877" s="2" t="str">
        <f>CONCATENATE("DMG ",Table_Query_from_m2mdata013[[#This Row],[fpartnoOriginal]])</f>
        <v>DMG SULL-02250164-386-1-PF</v>
      </c>
    </row>
    <row r="878" spans="1:15" x14ac:dyDescent="0.25">
      <c r="A878" t="s">
        <v>1591</v>
      </c>
      <c r="B878" t="s">
        <v>81</v>
      </c>
      <c r="C878">
        <v>10</v>
      </c>
      <c r="D878" t="s">
        <v>87</v>
      </c>
      <c r="E878" t="s">
        <v>134</v>
      </c>
      <c r="F878" t="s">
        <v>81</v>
      </c>
      <c r="G878" t="s">
        <v>10</v>
      </c>
      <c r="H878" t="s">
        <v>133</v>
      </c>
      <c r="I878" s="2" t="e">
        <f>FIND("REV",Table_Query_from_m2mdata013[[#This Row],[fdescmemo]])</f>
        <v>#VALUE!</v>
      </c>
      <c r="J878" s="2" t="e">
        <f>FIND("REV",Table_Query_from_m2mdata013[[#This Row],[fdesc]])</f>
        <v>#VALUE!</v>
      </c>
      <c r="K878" s="2" t="e">
        <f>FIND("`REV",Table_Query_from_m2mdata013[[#This Row],[fdescmemo]])</f>
        <v>#VALUE!</v>
      </c>
      <c r="L878" s="2" t="e">
        <f>FIND("`REV",Table_Query_from_m2mdata013[[#This Row],[fdesc]])</f>
        <v>#VALUE!</v>
      </c>
      <c r="M8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78" s="2" t="str">
        <f>IF(Table_Query_from_m2mdata013[[#This Row],[fpartrev]]="NS",Table_Query_from_m2mdata013[[#This Row],[SELECT]],Table_Query_from_m2mdata013[[#This Row],[fpartrev]])</f>
        <v>08</v>
      </c>
      <c r="O878" s="2" t="str">
        <f>CONCATENATE("DMG ",Table_Query_from_m2mdata013[[#This Row],[fpartnoOriginal]])</f>
        <v>DMG SULL-02250164-386-1-PF</v>
      </c>
    </row>
    <row r="879" spans="1:15" x14ac:dyDescent="0.25">
      <c r="A879" t="s">
        <v>975</v>
      </c>
      <c r="B879" t="s">
        <v>81</v>
      </c>
      <c r="C879">
        <v>5</v>
      </c>
      <c r="D879" t="s">
        <v>87</v>
      </c>
      <c r="E879" t="s">
        <v>142</v>
      </c>
      <c r="F879" t="s">
        <v>81</v>
      </c>
      <c r="G879" t="s">
        <v>10</v>
      </c>
      <c r="H879" t="s">
        <v>141</v>
      </c>
      <c r="I879" s="2" t="e">
        <f>FIND("REV",Table_Query_from_m2mdata013[[#This Row],[fdescmemo]])</f>
        <v>#VALUE!</v>
      </c>
      <c r="J879" s="2" t="e">
        <f>FIND("REV",Table_Query_from_m2mdata013[[#This Row],[fdesc]])</f>
        <v>#VALUE!</v>
      </c>
      <c r="K879" s="2" t="e">
        <f>FIND("`REV",Table_Query_from_m2mdata013[[#This Row],[fdescmemo]])</f>
        <v>#VALUE!</v>
      </c>
      <c r="L879" s="2" t="e">
        <f>FIND("`REV",Table_Query_from_m2mdata013[[#This Row],[fdesc]])</f>
        <v>#VALUE!</v>
      </c>
      <c r="M8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79" s="2" t="str">
        <f>IF(Table_Query_from_m2mdata013[[#This Row],[fpartrev]]="NS",Table_Query_from_m2mdata013[[#This Row],[SELECT]],Table_Query_from_m2mdata013[[#This Row],[fpartrev]])</f>
        <v>08</v>
      </c>
      <c r="O879" s="2" t="str">
        <f>CONCATENATE("DMG ",Table_Query_from_m2mdata013[[#This Row],[fpartnoOriginal]])</f>
        <v>DMG SULL-02250164-386-2-PF</v>
      </c>
    </row>
    <row r="880" spans="1:15" x14ac:dyDescent="0.25">
      <c r="A880" t="s">
        <v>1271</v>
      </c>
      <c r="B880" t="s">
        <v>81</v>
      </c>
      <c r="C880">
        <v>10</v>
      </c>
      <c r="D880" t="s">
        <v>87</v>
      </c>
      <c r="E880" t="s">
        <v>142</v>
      </c>
      <c r="F880" t="s">
        <v>81</v>
      </c>
      <c r="G880" t="s">
        <v>10</v>
      </c>
      <c r="H880" t="s">
        <v>141</v>
      </c>
      <c r="I880" s="2" t="e">
        <f>FIND("REV",Table_Query_from_m2mdata013[[#This Row],[fdescmemo]])</f>
        <v>#VALUE!</v>
      </c>
      <c r="J880" s="2" t="e">
        <f>FIND("REV",Table_Query_from_m2mdata013[[#This Row],[fdesc]])</f>
        <v>#VALUE!</v>
      </c>
      <c r="K880" s="2" t="e">
        <f>FIND("`REV",Table_Query_from_m2mdata013[[#This Row],[fdescmemo]])</f>
        <v>#VALUE!</v>
      </c>
      <c r="L880" s="2" t="e">
        <f>FIND("`REV",Table_Query_from_m2mdata013[[#This Row],[fdesc]])</f>
        <v>#VALUE!</v>
      </c>
      <c r="M8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0" s="2" t="str">
        <f>IF(Table_Query_from_m2mdata013[[#This Row],[fpartrev]]="NS",Table_Query_from_m2mdata013[[#This Row],[SELECT]],Table_Query_from_m2mdata013[[#This Row],[fpartrev]])</f>
        <v>08</v>
      </c>
      <c r="O880" s="2" t="str">
        <f>CONCATENATE("DMG ",Table_Query_from_m2mdata013[[#This Row],[fpartnoOriginal]])</f>
        <v>DMG SULL-02250164-386-2-PF</v>
      </c>
    </row>
    <row r="881" spans="1:15" x14ac:dyDescent="0.25">
      <c r="A881" t="s">
        <v>1690</v>
      </c>
      <c r="B881" t="s">
        <v>81</v>
      </c>
      <c r="C881">
        <v>5</v>
      </c>
      <c r="D881" t="s">
        <v>87</v>
      </c>
      <c r="E881" t="s">
        <v>142</v>
      </c>
      <c r="F881" t="s">
        <v>81</v>
      </c>
      <c r="G881" t="s">
        <v>10</v>
      </c>
      <c r="H881" t="s">
        <v>141</v>
      </c>
      <c r="I881" s="2" t="e">
        <f>FIND("REV",Table_Query_from_m2mdata013[[#This Row],[fdescmemo]])</f>
        <v>#VALUE!</v>
      </c>
      <c r="J881" s="2" t="e">
        <f>FIND("REV",Table_Query_from_m2mdata013[[#This Row],[fdesc]])</f>
        <v>#VALUE!</v>
      </c>
      <c r="K881" s="2" t="e">
        <f>FIND("`REV",Table_Query_from_m2mdata013[[#This Row],[fdescmemo]])</f>
        <v>#VALUE!</v>
      </c>
      <c r="L881" s="2" t="e">
        <f>FIND("`REV",Table_Query_from_m2mdata013[[#This Row],[fdesc]])</f>
        <v>#VALUE!</v>
      </c>
      <c r="M8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1" s="2" t="str">
        <f>IF(Table_Query_from_m2mdata013[[#This Row],[fpartrev]]="NS",Table_Query_from_m2mdata013[[#This Row],[SELECT]],Table_Query_from_m2mdata013[[#This Row],[fpartrev]])</f>
        <v>08</v>
      </c>
      <c r="O881" s="2" t="str">
        <f>CONCATENATE("DMG ",Table_Query_from_m2mdata013[[#This Row],[fpartnoOriginal]])</f>
        <v>DMG SULL-02250164-386-2-PF</v>
      </c>
    </row>
    <row r="882" spans="1:15" x14ac:dyDescent="0.25">
      <c r="A882" t="s">
        <v>1985</v>
      </c>
      <c r="B882" t="s">
        <v>81</v>
      </c>
      <c r="C882">
        <v>10</v>
      </c>
      <c r="D882" t="s">
        <v>87</v>
      </c>
      <c r="E882" t="s">
        <v>142</v>
      </c>
      <c r="F882" t="s">
        <v>81</v>
      </c>
      <c r="G882" t="s">
        <v>10</v>
      </c>
      <c r="H882" t="s">
        <v>141</v>
      </c>
      <c r="I882" s="2" t="e">
        <f>FIND("REV",Table_Query_from_m2mdata013[[#This Row],[fdescmemo]])</f>
        <v>#VALUE!</v>
      </c>
      <c r="J882" s="2" t="e">
        <f>FIND("REV",Table_Query_from_m2mdata013[[#This Row],[fdesc]])</f>
        <v>#VALUE!</v>
      </c>
      <c r="K882" s="2" t="e">
        <f>FIND("`REV",Table_Query_from_m2mdata013[[#This Row],[fdescmemo]])</f>
        <v>#VALUE!</v>
      </c>
      <c r="L882" s="2" t="e">
        <f>FIND("`REV",Table_Query_from_m2mdata013[[#This Row],[fdesc]])</f>
        <v>#VALUE!</v>
      </c>
      <c r="M8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2" s="2" t="str">
        <f>IF(Table_Query_from_m2mdata013[[#This Row],[fpartrev]]="NS",Table_Query_from_m2mdata013[[#This Row],[SELECT]],Table_Query_from_m2mdata013[[#This Row],[fpartrev]])</f>
        <v>08</v>
      </c>
      <c r="O882" s="2" t="str">
        <f>CONCATENATE("DMG ",Table_Query_from_m2mdata013[[#This Row],[fpartnoOriginal]])</f>
        <v>DMG SULL-02250164-386-2-PF</v>
      </c>
    </row>
    <row r="883" spans="1:15" x14ac:dyDescent="0.25">
      <c r="A883" t="s">
        <v>1272</v>
      </c>
      <c r="B883" t="s">
        <v>81</v>
      </c>
      <c r="C883">
        <v>10</v>
      </c>
      <c r="D883" t="s">
        <v>87</v>
      </c>
      <c r="E883" t="s">
        <v>173</v>
      </c>
      <c r="F883" t="s">
        <v>81</v>
      </c>
      <c r="G883" t="s">
        <v>10</v>
      </c>
      <c r="H883" t="s">
        <v>167</v>
      </c>
      <c r="I883" s="2" t="e">
        <f>FIND("REV",Table_Query_from_m2mdata013[[#This Row],[fdescmemo]])</f>
        <v>#VALUE!</v>
      </c>
      <c r="J883" s="2" t="e">
        <f>FIND("REV",Table_Query_from_m2mdata013[[#This Row],[fdesc]])</f>
        <v>#VALUE!</v>
      </c>
      <c r="K883" s="2" t="e">
        <f>FIND("`REV",Table_Query_from_m2mdata013[[#This Row],[fdescmemo]])</f>
        <v>#VALUE!</v>
      </c>
      <c r="L883" s="2" t="e">
        <f>FIND("`REV",Table_Query_from_m2mdata013[[#This Row],[fdesc]])</f>
        <v>#VALUE!</v>
      </c>
      <c r="M8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3" s="2" t="str">
        <f>IF(Table_Query_from_m2mdata013[[#This Row],[fpartrev]]="NS",Table_Query_from_m2mdata013[[#This Row],[SELECT]],Table_Query_from_m2mdata013[[#This Row],[fpartrev]])</f>
        <v>08</v>
      </c>
      <c r="O883" s="2" t="str">
        <f>CONCATENATE("DMG ",Table_Query_from_m2mdata013[[#This Row],[fpartnoOriginal]])</f>
        <v>DMG SULL-02250164-386-3-PF</v>
      </c>
    </row>
    <row r="884" spans="1:15" x14ac:dyDescent="0.25">
      <c r="A884" t="s">
        <v>1429</v>
      </c>
      <c r="B884" t="s">
        <v>81</v>
      </c>
      <c r="C884">
        <v>10</v>
      </c>
      <c r="D884" t="s">
        <v>87</v>
      </c>
      <c r="E884" t="s">
        <v>173</v>
      </c>
      <c r="F884" t="s">
        <v>81</v>
      </c>
      <c r="G884" t="s">
        <v>10</v>
      </c>
      <c r="H884" t="s">
        <v>167</v>
      </c>
      <c r="I884" s="2" t="e">
        <f>FIND("REV",Table_Query_from_m2mdata013[[#This Row],[fdescmemo]])</f>
        <v>#VALUE!</v>
      </c>
      <c r="J884" s="2" t="e">
        <f>FIND("REV",Table_Query_from_m2mdata013[[#This Row],[fdesc]])</f>
        <v>#VALUE!</v>
      </c>
      <c r="K884" s="2" t="e">
        <f>FIND("`REV",Table_Query_from_m2mdata013[[#This Row],[fdescmemo]])</f>
        <v>#VALUE!</v>
      </c>
      <c r="L884" s="2" t="e">
        <f>FIND("`REV",Table_Query_from_m2mdata013[[#This Row],[fdesc]])</f>
        <v>#VALUE!</v>
      </c>
      <c r="M8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4" s="2" t="str">
        <f>IF(Table_Query_from_m2mdata013[[#This Row],[fpartrev]]="NS",Table_Query_from_m2mdata013[[#This Row],[SELECT]],Table_Query_from_m2mdata013[[#This Row],[fpartrev]])</f>
        <v>08</v>
      </c>
      <c r="O884" s="2" t="str">
        <f>CONCATENATE("DMG ",Table_Query_from_m2mdata013[[#This Row],[fpartnoOriginal]])</f>
        <v>DMG SULL-02250164-386-3-PF</v>
      </c>
    </row>
    <row r="885" spans="1:15" x14ac:dyDescent="0.25">
      <c r="A885" t="s">
        <v>1592</v>
      </c>
      <c r="B885" t="s">
        <v>81</v>
      </c>
      <c r="C885">
        <v>10</v>
      </c>
      <c r="D885" t="s">
        <v>87</v>
      </c>
      <c r="E885" t="s">
        <v>173</v>
      </c>
      <c r="F885" t="s">
        <v>81</v>
      </c>
      <c r="G885" t="s">
        <v>10</v>
      </c>
      <c r="H885" t="s">
        <v>167</v>
      </c>
      <c r="I885" s="2" t="e">
        <f>FIND("REV",Table_Query_from_m2mdata013[[#This Row],[fdescmemo]])</f>
        <v>#VALUE!</v>
      </c>
      <c r="J885" s="2" t="e">
        <f>FIND("REV",Table_Query_from_m2mdata013[[#This Row],[fdesc]])</f>
        <v>#VALUE!</v>
      </c>
      <c r="K885" s="2" t="e">
        <f>FIND("`REV",Table_Query_from_m2mdata013[[#This Row],[fdescmemo]])</f>
        <v>#VALUE!</v>
      </c>
      <c r="L885" s="2" t="e">
        <f>FIND("`REV",Table_Query_from_m2mdata013[[#This Row],[fdesc]])</f>
        <v>#VALUE!</v>
      </c>
      <c r="M8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5" s="2" t="str">
        <f>IF(Table_Query_from_m2mdata013[[#This Row],[fpartrev]]="NS",Table_Query_from_m2mdata013[[#This Row],[SELECT]],Table_Query_from_m2mdata013[[#This Row],[fpartrev]])</f>
        <v>08</v>
      </c>
      <c r="O885" s="2" t="str">
        <f>CONCATENATE("DMG ",Table_Query_from_m2mdata013[[#This Row],[fpartnoOriginal]])</f>
        <v>DMG SULL-02250164-386-3-PF</v>
      </c>
    </row>
    <row r="886" spans="1:15" x14ac:dyDescent="0.25">
      <c r="A886" t="s">
        <v>1273</v>
      </c>
      <c r="B886" t="s">
        <v>81</v>
      </c>
      <c r="C886">
        <v>10</v>
      </c>
      <c r="D886" t="s">
        <v>87</v>
      </c>
      <c r="E886" t="s">
        <v>175</v>
      </c>
      <c r="F886" t="s">
        <v>81</v>
      </c>
      <c r="G886" t="s">
        <v>10</v>
      </c>
      <c r="H886" t="s">
        <v>174</v>
      </c>
      <c r="I886" s="2" t="e">
        <f>FIND("REV",Table_Query_from_m2mdata013[[#This Row],[fdescmemo]])</f>
        <v>#VALUE!</v>
      </c>
      <c r="J886" s="2" t="e">
        <f>FIND("REV",Table_Query_from_m2mdata013[[#This Row],[fdesc]])</f>
        <v>#VALUE!</v>
      </c>
      <c r="K886" s="2" t="e">
        <f>FIND("`REV",Table_Query_from_m2mdata013[[#This Row],[fdescmemo]])</f>
        <v>#VALUE!</v>
      </c>
      <c r="L886" s="2" t="e">
        <f>FIND("`REV",Table_Query_from_m2mdata013[[#This Row],[fdesc]])</f>
        <v>#VALUE!</v>
      </c>
      <c r="M8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6" s="2" t="str">
        <f>IF(Table_Query_from_m2mdata013[[#This Row],[fpartrev]]="NS",Table_Query_from_m2mdata013[[#This Row],[SELECT]],Table_Query_from_m2mdata013[[#This Row],[fpartrev]])</f>
        <v>08</v>
      </c>
      <c r="O886" s="2" t="str">
        <f>CONCATENATE("DMG ",Table_Query_from_m2mdata013[[#This Row],[fpartnoOriginal]])</f>
        <v>DMG SULL-02250164-386-4-PF</v>
      </c>
    </row>
    <row r="887" spans="1:15" x14ac:dyDescent="0.25">
      <c r="A887" t="s">
        <v>1430</v>
      </c>
      <c r="B887" t="s">
        <v>81</v>
      </c>
      <c r="C887">
        <v>10</v>
      </c>
      <c r="D887" t="s">
        <v>87</v>
      </c>
      <c r="E887" t="s">
        <v>175</v>
      </c>
      <c r="F887" t="s">
        <v>81</v>
      </c>
      <c r="G887" t="s">
        <v>10</v>
      </c>
      <c r="H887" t="s">
        <v>174</v>
      </c>
      <c r="I887" s="2" t="e">
        <f>FIND("REV",Table_Query_from_m2mdata013[[#This Row],[fdescmemo]])</f>
        <v>#VALUE!</v>
      </c>
      <c r="J887" s="2" t="e">
        <f>FIND("REV",Table_Query_from_m2mdata013[[#This Row],[fdesc]])</f>
        <v>#VALUE!</v>
      </c>
      <c r="K887" s="2" t="e">
        <f>FIND("`REV",Table_Query_from_m2mdata013[[#This Row],[fdescmemo]])</f>
        <v>#VALUE!</v>
      </c>
      <c r="L887" s="2" t="e">
        <f>FIND("`REV",Table_Query_from_m2mdata013[[#This Row],[fdesc]])</f>
        <v>#VALUE!</v>
      </c>
      <c r="M8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7" s="2" t="str">
        <f>IF(Table_Query_from_m2mdata013[[#This Row],[fpartrev]]="NS",Table_Query_from_m2mdata013[[#This Row],[SELECT]],Table_Query_from_m2mdata013[[#This Row],[fpartrev]])</f>
        <v>08</v>
      </c>
      <c r="O887" s="2" t="str">
        <f>CONCATENATE("DMG ",Table_Query_from_m2mdata013[[#This Row],[fpartnoOriginal]])</f>
        <v>DMG SULL-02250164-386-4-PF</v>
      </c>
    </row>
    <row r="888" spans="1:15" x14ac:dyDescent="0.25">
      <c r="A888" t="s">
        <v>1593</v>
      </c>
      <c r="B888" t="s">
        <v>81</v>
      </c>
      <c r="C888">
        <v>8</v>
      </c>
      <c r="D888" t="s">
        <v>87</v>
      </c>
      <c r="E888" t="s">
        <v>175</v>
      </c>
      <c r="F888" t="s">
        <v>81</v>
      </c>
      <c r="G888" t="s">
        <v>10</v>
      </c>
      <c r="H888" t="s">
        <v>174</v>
      </c>
      <c r="I888" s="2" t="e">
        <f>FIND("REV",Table_Query_from_m2mdata013[[#This Row],[fdescmemo]])</f>
        <v>#VALUE!</v>
      </c>
      <c r="J888" s="2" t="e">
        <f>FIND("REV",Table_Query_from_m2mdata013[[#This Row],[fdesc]])</f>
        <v>#VALUE!</v>
      </c>
      <c r="K888" s="2" t="e">
        <f>FIND("`REV",Table_Query_from_m2mdata013[[#This Row],[fdescmemo]])</f>
        <v>#VALUE!</v>
      </c>
      <c r="L888" s="2" t="e">
        <f>FIND("`REV",Table_Query_from_m2mdata013[[#This Row],[fdesc]])</f>
        <v>#VALUE!</v>
      </c>
      <c r="M8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8" s="2" t="str">
        <f>IF(Table_Query_from_m2mdata013[[#This Row],[fpartrev]]="NS",Table_Query_from_m2mdata013[[#This Row],[SELECT]],Table_Query_from_m2mdata013[[#This Row],[fpartrev]])</f>
        <v>08</v>
      </c>
      <c r="O888" s="2" t="str">
        <f>CONCATENATE("DMG ",Table_Query_from_m2mdata013[[#This Row],[fpartnoOriginal]])</f>
        <v>DMG SULL-02250164-386-4-PF</v>
      </c>
    </row>
    <row r="889" spans="1:15" x14ac:dyDescent="0.25">
      <c r="A889" t="s">
        <v>1274</v>
      </c>
      <c r="B889" t="s">
        <v>81</v>
      </c>
      <c r="C889">
        <v>10</v>
      </c>
      <c r="D889" t="s">
        <v>87</v>
      </c>
      <c r="E889" t="s">
        <v>177</v>
      </c>
      <c r="F889" t="s">
        <v>81</v>
      </c>
      <c r="G889" t="s">
        <v>10</v>
      </c>
      <c r="H889" t="s">
        <v>176</v>
      </c>
      <c r="I889" s="2" t="e">
        <f>FIND("REV",Table_Query_from_m2mdata013[[#This Row],[fdescmemo]])</f>
        <v>#VALUE!</v>
      </c>
      <c r="J889" s="2" t="e">
        <f>FIND("REV",Table_Query_from_m2mdata013[[#This Row],[fdesc]])</f>
        <v>#VALUE!</v>
      </c>
      <c r="K889" s="2" t="e">
        <f>FIND("`REV",Table_Query_from_m2mdata013[[#This Row],[fdescmemo]])</f>
        <v>#VALUE!</v>
      </c>
      <c r="L889" s="2" t="e">
        <f>FIND("`REV",Table_Query_from_m2mdata013[[#This Row],[fdesc]])</f>
        <v>#VALUE!</v>
      </c>
      <c r="M8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89" s="2" t="str">
        <f>IF(Table_Query_from_m2mdata013[[#This Row],[fpartrev]]="NS",Table_Query_from_m2mdata013[[#This Row],[SELECT]],Table_Query_from_m2mdata013[[#This Row],[fpartrev]])</f>
        <v>08</v>
      </c>
      <c r="O889" s="2" t="str">
        <f>CONCATENATE("DMG ",Table_Query_from_m2mdata013[[#This Row],[fpartnoOriginal]])</f>
        <v>DMG SULL-02250164-386-5-PF</v>
      </c>
    </row>
    <row r="890" spans="1:15" x14ac:dyDescent="0.25">
      <c r="A890" t="s">
        <v>1419</v>
      </c>
      <c r="B890" t="s">
        <v>81</v>
      </c>
      <c r="C890">
        <v>10</v>
      </c>
      <c r="D890" t="s">
        <v>87</v>
      </c>
      <c r="E890" t="s">
        <v>177</v>
      </c>
      <c r="F890" t="s">
        <v>81</v>
      </c>
      <c r="G890" t="s">
        <v>10</v>
      </c>
      <c r="H890" t="s">
        <v>176</v>
      </c>
      <c r="I890" s="2" t="e">
        <f>FIND("REV",Table_Query_from_m2mdata013[[#This Row],[fdescmemo]])</f>
        <v>#VALUE!</v>
      </c>
      <c r="J890" s="2" t="e">
        <f>FIND("REV",Table_Query_from_m2mdata013[[#This Row],[fdesc]])</f>
        <v>#VALUE!</v>
      </c>
      <c r="K890" s="2" t="e">
        <f>FIND("`REV",Table_Query_from_m2mdata013[[#This Row],[fdescmemo]])</f>
        <v>#VALUE!</v>
      </c>
      <c r="L890" s="2" t="e">
        <f>FIND("`REV",Table_Query_from_m2mdata013[[#This Row],[fdesc]])</f>
        <v>#VALUE!</v>
      </c>
      <c r="M8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0" s="2" t="str">
        <f>IF(Table_Query_from_m2mdata013[[#This Row],[fpartrev]]="NS",Table_Query_from_m2mdata013[[#This Row],[SELECT]],Table_Query_from_m2mdata013[[#This Row],[fpartrev]])</f>
        <v>08</v>
      </c>
      <c r="O890" s="2" t="str">
        <f>CONCATENATE("DMG ",Table_Query_from_m2mdata013[[#This Row],[fpartnoOriginal]])</f>
        <v>DMG SULL-02250164-386-5-PF</v>
      </c>
    </row>
    <row r="891" spans="1:15" x14ac:dyDescent="0.25">
      <c r="A891" t="s">
        <v>1594</v>
      </c>
      <c r="B891" t="s">
        <v>81</v>
      </c>
      <c r="C891">
        <v>10</v>
      </c>
      <c r="D891" t="s">
        <v>87</v>
      </c>
      <c r="E891" t="s">
        <v>177</v>
      </c>
      <c r="F891" t="s">
        <v>81</v>
      </c>
      <c r="G891" t="s">
        <v>10</v>
      </c>
      <c r="H891" t="s">
        <v>176</v>
      </c>
      <c r="I891" s="2" t="e">
        <f>FIND("REV",Table_Query_from_m2mdata013[[#This Row],[fdescmemo]])</f>
        <v>#VALUE!</v>
      </c>
      <c r="J891" s="2" t="e">
        <f>FIND("REV",Table_Query_from_m2mdata013[[#This Row],[fdesc]])</f>
        <v>#VALUE!</v>
      </c>
      <c r="K891" s="2" t="e">
        <f>FIND("`REV",Table_Query_from_m2mdata013[[#This Row],[fdescmemo]])</f>
        <v>#VALUE!</v>
      </c>
      <c r="L891" s="2" t="e">
        <f>FIND("`REV",Table_Query_from_m2mdata013[[#This Row],[fdesc]])</f>
        <v>#VALUE!</v>
      </c>
      <c r="M8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1" s="2" t="str">
        <f>IF(Table_Query_from_m2mdata013[[#This Row],[fpartrev]]="NS",Table_Query_from_m2mdata013[[#This Row],[SELECT]],Table_Query_from_m2mdata013[[#This Row],[fpartrev]])</f>
        <v>08</v>
      </c>
      <c r="O891" s="2" t="str">
        <f>CONCATENATE("DMG ",Table_Query_from_m2mdata013[[#This Row],[fpartnoOriginal]])</f>
        <v>DMG SULL-02250164-386-5-PF</v>
      </c>
    </row>
    <row r="892" spans="1:15" x14ac:dyDescent="0.25">
      <c r="A892" t="s">
        <v>952</v>
      </c>
      <c r="B892" t="s">
        <v>81</v>
      </c>
      <c r="C892">
        <v>5</v>
      </c>
      <c r="D892" t="s">
        <v>87</v>
      </c>
      <c r="E892" t="s">
        <v>144</v>
      </c>
      <c r="F892" t="s">
        <v>81</v>
      </c>
      <c r="G892" t="s">
        <v>10</v>
      </c>
      <c r="H892" t="s">
        <v>143</v>
      </c>
      <c r="I892" s="2" t="e">
        <f>FIND("REV",Table_Query_from_m2mdata013[[#This Row],[fdescmemo]])</f>
        <v>#VALUE!</v>
      </c>
      <c r="J892" s="2" t="e">
        <f>FIND("REV",Table_Query_from_m2mdata013[[#This Row],[fdesc]])</f>
        <v>#VALUE!</v>
      </c>
      <c r="K892" s="2" t="e">
        <f>FIND("`REV",Table_Query_from_m2mdata013[[#This Row],[fdescmemo]])</f>
        <v>#VALUE!</v>
      </c>
      <c r="L892" s="2" t="e">
        <f>FIND("`REV",Table_Query_from_m2mdata013[[#This Row],[fdesc]])</f>
        <v>#VALUE!</v>
      </c>
      <c r="M8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2" s="2" t="str">
        <f>IF(Table_Query_from_m2mdata013[[#This Row],[fpartrev]]="NS",Table_Query_from_m2mdata013[[#This Row],[SELECT]],Table_Query_from_m2mdata013[[#This Row],[fpartrev]])</f>
        <v>08</v>
      </c>
      <c r="O892" s="2" t="str">
        <f>CONCATENATE("DMG ",Table_Query_from_m2mdata013[[#This Row],[fpartnoOriginal]])</f>
        <v>DMG SULL-02250164-386-6-PF</v>
      </c>
    </row>
    <row r="893" spans="1:15" x14ac:dyDescent="0.25">
      <c r="A893" t="s">
        <v>1275</v>
      </c>
      <c r="B893" t="s">
        <v>81</v>
      </c>
      <c r="C893">
        <v>10</v>
      </c>
      <c r="D893" t="s">
        <v>87</v>
      </c>
      <c r="E893" t="s">
        <v>144</v>
      </c>
      <c r="F893" t="s">
        <v>81</v>
      </c>
      <c r="G893" t="s">
        <v>10</v>
      </c>
      <c r="H893" t="s">
        <v>143</v>
      </c>
      <c r="I893" s="2" t="e">
        <f>FIND("REV",Table_Query_from_m2mdata013[[#This Row],[fdescmemo]])</f>
        <v>#VALUE!</v>
      </c>
      <c r="J893" s="2" t="e">
        <f>FIND("REV",Table_Query_from_m2mdata013[[#This Row],[fdesc]])</f>
        <v>#VALUE!</v>
      </c>
      <c r="K893" s="2" t="e">
        <f>FIND("`REV",Table_Query_from_m2mdata013[[#This Row],[fdescmemo]])</f>
        <v>#VALUE!</v>
      </c>
      <c r="L893" s="2" t="e">
        <f>FIND("`REV",Table_Query_from_m2mdata013[[#This Row],[fdesc]])</f>
        <v>#VALUE!</v>
      </c>
      <c r="M8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3" s="2" t="str">
        <f>IF(Table_Query_from_m2mdata013[[#This Row],[fpartrev]]="NS",Table_Query_from_m2mdata013[[#This Row],[SELECT]],Table_Query_from_m2mdata013[[#This Row],[fpartrev]])</f>
        <v>08</v>
      </c>
      <c r="O893" s="2" t="str">
        <f>CONCATENATE("DMG ",Table_Query_from_m2mdata013[[#This Row],[fpartnoOriginal]])</f>
        <v>DMG SULL-02250164-386-6-PF</v>
      </c>
    </row>
    <row r="894" spans="1:15" x14ac:dyDescent="0.25">
      <c r="A894" t="s">
        <v>1420</v>
      </c>
      <c r="B894" t="s">
        <v>81</v>
      </c>
      <c r="C894">
        <v>10</v>
      </c>
      <c r="D894" t="s">
        <v>87</v>
      </c>
      <c r="E894" t="s">
        <v>144</v>
      </c>
      <c r="F894" t="s">
        <v>81</v>
      </c>
      <c r="G894" t="s">
        <v>10</v>
      </c>
      <c r="H894" t="s">
        <v>143</v>
      </c>
      <c r="I894" s="2" t="e">
        <f>FIND("REV",Table_Query_from_m2mdata013[[#This Row],[fdescmemo]])</f>
        <v>#VALUE!</v>
      </c>
      <c r="J894" s="2" t="e">
        <f>FIND("REV",Table_Query_from_m2mdata013[[#This Row],[fdesc]])</f>
        <v>#VALUE!</v>
      </c>
      <c r="K894" s="2" t="e">
        <f>FIND("`REV",Table_Query_from_m2mdata013[[#This Row],[fdescmemo]])</f>
        <v>#VALUE!</v>
      </c>
      <c r="L894" s="2" t="e">
        <f>FIND("`REV",Table_Query_from_m2mdata013[[#This Row],[fdesc]])</f>
        <v>#VALUE!</v>
      </c>
      <c r="M8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4" s="2" t="str">
        <f>IF(Table_Query_from_m2mdata013[[#This Row],[fpartrev]]="NS",Table_Query_from_m2mdata013[[#This Row],[SELECT]],Table_Query_from_m2mdata013[[#This Row],[fpartrev]])</f>
        <v>08</v>
      </c>
      <c r="O894" s="2" t="str">
        <f>CONCATENATE("DMG ",Table_Query_from_m2mdata013[[#This Row],[fpartnoOriginal]])</f>
        <v>DMG SULL-02250164-386-6-PF</v>
      </c>
    </row>
    <row r="895" spans="1:15" x14ac:dyDescent="0.25">
      <c r="A895" t="s">
        <v>1986</v>
      </c>
      <c r="B895" t="s">
        <v>81</v>
      </c>
      <c r="C895">
        <v>10</v>
      </c>
      <c r="D895" t="s">
        <v>87</v>
      </c>
      <c r="E895" t="s">
        <v>144</v>
      </c>
      <c r="F895" t="s">
        <v>81</v>
      </c>
      <c r="G895" t="s">
        <v>10</v>
      </c>
      <c r="H895" t="s">
        <v>143</v>
      </c>
      <c r="I895" s="2" t="e">
        <f>FIND("REV",Table_Query_from_m2mdata013[[#This Row],[fdescmemo]])</f>
        <v>#VALUE!</v>
      </c>
      <c r="J895" s="2" t="e">
        <f>FIND("REV",Table_Query_from_m2mdata013[[#This Row],[fdesc]])</f>
        <v>#VALUE!</v>
      </c>
      <c r="K895" s="2" t="e">
        <f>FIND("`REV",Table_Query_from_m2mdata013[[#This Row],[fdescmemo]])</f>
        <v>#VALUE!</v>
      </c>
      <c r="L895" s="2" t="e">
        <f>FIND("`REV",Table_Query_from_m2mdata013[[#This Row],[fdesc]])</f>
        <v>#VALUE!</v>
      </c>
      <c r="M8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5" s="2" t="str">
        <f>IF(Table_Query_from_m2mdata013[[#This Row],[fpartrev]]="NS",Table_Query_from_m2mdata013[[#This Row],[SELECT]],Table_Query_from_m2mdata013[[#This Row],[fpartrev]])</f>
        <v>08</v>
      </c>
      <c r="O895" s="2" t="str">
        <f>CONCATENATE("DMG ",Table_Query_from_m2mdata013[[#This Row],[fpartnoOriginal]])</f>
        <v>DMG SULL-02250164-386-6-PF</v>
      </c>
    </row>
    <row r="896" spans="1:15" x14ac:dyDescent="0.25">
      <c r="A896" t="s">
        <v>1127</v>
      </c>
      <c r="B896" t="s">
        <v>81</v>
      </c>
      <c r="C896">
        <v>5</v>
      </c>
      <c r="D896" t="s">
        <v>87</v>
      </c>
      <c r="E896" t="s">
        <v>189</v>
      </c>
      <c r="F896" t="s">
        <v>81</v>
      </c>
      <c r="G896" t="s">
        <v>10</v>
      </c>
      <c r="H896" t="s">
        <v>188</v>
      </c>
      <c r="I896" s="2" t="e">
        <f>FIND("REV",Table_Query_from_m2mdata013[[#This Row],[fdescmemo]])</f>
        <v>#VALUE!</v>
      </c>
      <c r="J896" s="2" t="e">
        <f>FIND("REV",Table_Query_from_m2mdata013[[#This Row],[fdesc]])</f>
        <v>#VALUE!</v>
      </c>
      <c r="K896" s="2" t="e">
        <f>FIND("`REV",Table_Query_from_m2mdata013[[#This Row],[fdescmemo]])</f>
        <v>#VALUE!</v>
      </c>
      <c r="L896" s="2" t="e">
        <f>FIND("`REV",Table_Query_from_m2mdata013[[#This Row],[fdesc]])</f>
        <v>#VALUE!</v>
      </c>
      <c r="M8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6" s="2" t="str">
        <f>IF(Table_Query_from_m2mdata013[[#This Row],[fpartrev]]="NS",Table_Query_from_m2mdata013[[#This Row],[SELECT]],Table_Query_from_m2mdata013[[#This Row],[fpartrev]])</f>
        <v>08</v>
      </c>
      <c r="O896" s="2" t="str">
        <f>CONCATENATE("DMG ",Table_Query_from_m2mdata013[[#This Row],[fpartnoOriginal]])</f>
        <v>DMG SULL-02250164-386-7-F</v>
      </c>
    </row>
    <row r="897" spans="1:15" x14ac:dyDescent="0.25">
      <c r="A897" t="s">
        <v>1276</v>
      </c>
      <c r="B897" t="s">
        <v>81</v>
      </c>
      <c r="C897">
        <v>10</v>
      </c>
      <c r="D897" t="s">
        <v>87</v>
      </c>
      <c r="E897" t="s">
        <v>189</v>
      </c>
      <c r="F897" t="s">
        <v>81</v>
      </c>
      <c r="G897" t="s">
        <v>10</v>
      </c>
      <c r="H897" t="s">
        <v>188</v>
      </c>
      <c r="I897" s="2" t="e">
        <f>FIND("REV",Table_Query_from_m2mdata013[[#This Row],[fdescmemo]])</f>
        <v>#VALUE!</v>
      </c>
      <c r="J897" s="2" t="e">
        <f>FIND("REV",Table_Query_from_m2mdata013[[#This Row],[fdesc]])</f>
        <v>#VALUE!</v>
      </c>
      <c r="K897" s="2" t="e">
        <f>FIND("`REV",Table_Query_from_m2mdata013[[#This Row],[fdescmemo]])</f>
        <v>#VALUE!</v>
      </c>
      <c r="L897" s="2" t="e">
        <f>FIND("`REV",Table_Query_from_m2mdata013[[#This Row],[fdesc]])</f>
        <v>#VALUE!</v>
      </c>
      <c r="M8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7" s="2" t="str">
        <f>IF(Table_Query_from_m2mdata013[[#This Row],[fpartrev]]="NS",Table_Query_from_m2mdata013[[#This Row],[SELECT]],Table_Query_from_m2mdata013[[#This Row],[fpartrev]])</f>
        <v>08</v>
      </c>
      <c r="O897" s="2" t="str">
        <f>CONCATENATE("DMG ",Table_Query_from_m2mdata013[[#This Row],[fpartnoOriginal]])</f>
        <v>DMG SULL-02250164-386-7-F</v>
      </c>
    </row>
    <row r="898" spans="1:15" x14ac:dyDescent="0.25">
      <c r="A898" t="s">
        <v>1421</v>
      </c>
      <c r="B898" t="s">
        <v>81</v>
      </c>
      <c r="C898">
        <v>10</v>
      </c>
      <c r="D898" t="s">
        <v>87</v>
      </c>
      <c r="E898" t="s">
        <v>189</v>
      </c>
      <c r="F898" t="s">
        <v>81</v>
      </c>
      <c r="G898" t="s">
        <v>10</v>
      </c>
      <c r="H898" t="s">
        <v>188</v>
      </c>
      <c r="I898" s="2" t="e">
        <f>FIND("REV",Table_Query_from_m2mdata013[[#This Row],[fdescmemo]])</f>
        <v>#VALUE!</v>
      </c>
      <c r="J898" s="2" t="e">
        <f>FIND("REV",Table_Query_from_m2mdata013[[#This Row],[fdesc]])</f>
        <v>#VALUE!</v>
      </c>
      <c r="K898" s="2" t="e">
        <f>FIND("`REV",Table_Query_from_m2mdata013[[#This Row],[fdescmemo]])</f>
        <v>#VALUE!</v>
      </c>
      <c r="L898" s="2" t="e">
        <f>FIND("`REV",Table_Query_from_m2mdata013[[#This Row],[fdesc]])</f>
        <v>#VALUE!</v>
      </c>
      <c r="M8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8" s="2" t="str">
        <f>IF(Table_Query_from_m2mdata013[[#This Row],[fpartrev]]="NS",Table_Query_from_m2mdata013[[#This Row],[SELECT]],Table_Query_from_m2mdata013[[#This Row],[fpartrev]])</f>
        <v>08</v>
      </c>
      <c r="O898" s="2" t="str">
        <f>CONCATENATE("DMG ",Table_Query_from_m2mdata013[[#This Row],[fpartnoOriginal]])</f>
        <v>DMG SULL-02250164-386-7-F</v>
      </c>
    </row>
    <row r="899" spans="1:15" x14ac:dyDescent="0.25">
      <c r="A899" t="s">
        <v>1987</v>
      </c>
      <c r="B899" t="s">
        <v>81</v>
      </c>
      <c r="C899">
        <v>10</v>
      </c>
      <c r="D899" t="s">
        <v>87</v>
      </c>
      <c r="E899" t="s">
        <v>189</v>
      </c>
      <c r="F899" t="s">
        <v>81</v>
      </c>
      <c r="G899" t="s">
        <v>10</v>
      </c>
      <c r="H899" t="s">
        <v>188</v>
      </c>
      <c r="I899" s="2" t="e">
        <f>FIND("REV",Table_Query_from_m2mdata013[[#This Row],[fdescmemo]])</f>
        <v>#VALUE!</v>
      </c>
      <c r="J899" s="2" t="e">
        <f>FIND("REV",Table_Query_from_m2mdata013[[#This Row],[fdesc]])</f>
        <v>#VALUE!</v>
      </c>
      <c r="K899" s="2" t="e">
        <f>FIND("`REV",Table_Query_from_m2mdata013[[#This Row],[fdescmemo]])</f>
        <v>#VALUE!</v>
      </c>
      <c r="L899" s="2" t="e">
        <f>FIND("`REV",Table_Query_from_m2mdata013[[#This Row],[fdesc]])</f>
        <v>#VALUE!</v>
      </c>
      <c r="M8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899" s="2" t="str">
        <f>IF(Table_Query_from_m2mdata013[[#This Row],[fpartrev]]="NS",Table_Query_from_m2mdata013[[#This Row],[SELECT]],Table_Query_from_m2mdata013[[#This Row],[fpartrev]])</f>
        <v>08</v>
      </c>
      <c r="O899" s="2" t="str">
        <f>CONCATENATE("DMG ",Table_Query_from_m2mdata013[[#This Row],[fpartnoOriginal]])</f>
        <v>DMG SULL-02250164-386-7-F</v>
      </c>
    </row>
    <row r="900" spans="1:15" x14ac:dyDescent="0.25">
      <c r="A900" t="s">
        <v>953</v>
      </c>
      <c r="B900" t="s">
        <v>81</v>
      </c>
      <c r="C900">
        <v>6</v>
      </c>
      <c r="D900" t="s">
        <v>87</v>
      </c>
      <c r="E900" t="s">
        <v>146</v>
      </c>
      <c r="F900" t="s">
        <v>81</v>
      </c>
      <c r="G900" t="s">
        <v>10</v>
      </c>
      <c r="H900" t="s">
        <v>145</v>
      </c>
      <c r="I900" s="2" t="e">
        <f>FIND("REV",Table_Query_from_m2mdata013[[#This Row],[fdescmemo]])</f>
        <v>#VALUE!</v>
      </c>
      <c r="J900" s="2" t="e">
        <f>FIND("REV",Table_Query_from_m2mdata013[[#This Row],[fdesc]])</f>
        <v>#VALUE!</v>
      </c>
      <c r="K900" s="2" t="e">
        <f>FIND("`REV",Table_Query_from_m2mdata013[[#This Row],[fdescmemo]])</f>
        <v>#VALUE!</v>
      </c>
      <c r="L900" s="2" t="e">
        <f>FIND("`REV",Table_Query_from_m2mdata013[[#This Row],[fdesc]])</f>
        <v>#VALUE!</v>
      </c>
      <c r="M9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0" s="2" t="str">
        <f>IF(Table_Query_from_m2mdata013[[#This Row],[fpartrev]]="NS",Table_Query_from_m2mdata013[[#This Row],[SELECT]],Table_Query_from_m2mdata013[[#This Row],[fpartrev]])</f>
        <v>08</v>
      </c>
      <c r="O900" s="2" t="str">
        <f>CONCATENATE("DMG ",Table_Query_from_m2mdata013[[#This Row],[fpartnoOriginal]])</f>
        <v>DMG SULL-02250164-386-8-PF</v>
      </c>
    </row>
    <row r="901" spans="1:15" x14ac:dyDescent="0.25">
      <c r="A901" t="s">
        <v>1301</v>
      </c>
      <c r="B901" t="s">
        <v>81</v>
      </c>
      <c r="C901">
        <v>10</v>
      </c>
      <c r="D901" t="s">
        <v>87</v>
      </c>
      <c r="E901" t="s">
        <v>146</v>
      </c>
      <c r="F901" t="s">
        <v>81</v>
      </c>
      <c r="G901" t="s">
        <v>10</v>
      </c>
      <c r="H901" t="s">
        <v>145</v>
      </c>
      <c r="I901" s="2" t="e">
        <f>FIND("REV",Table_Query_from_m2mdata013[[#This Row],[fdescmemo]])</f>
        <v>#VALUE!</v>
      </c>
      <c r="J901" s="2" t="e">
        <f>FIND("REV",Table_Query_from_m2mdata013[[#This Row],[fdesc]])</f>
        <v>#VALUE!</v>
      </c>
      <c r="K901" s="2" t="e">
        <f>FIND("`REV",Table_Query_from_m2mdata013[[#This Row],[fdescmemo]])</f>
        <v>#VALUE!</v>
      </c>
      <c r="L901" s="2" t="e">
        <f>FIND("`REV",Table_Query_from_m2mdata013[[#This Row],[fdesc]])</f>
        <v>#VALUE!</v>
      </c>
      <c r="M9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1" s="2" t="str">
        <f>IF(Table_Query_from_m2mdata013[[#This Row],[fpartrev]]="NS",Table_Query_from_m2mdata013[[#This Row],[SELECT]],Table_Query_from_m2mdata013[[#This Row],[fpartrev]])</f>
        <v>08</v>
      </c>
      <c r="O901" s="2" t="str">
        <f>CONCATENATE("DMG ",Table_Query_from_m2mdata013[[#This Row],[fpartnoOriginal]])</f>
        <v>DMG SULL-02250164-386-8-PF</v>
      </c>
    </row>
    <row r="902" spans="1:15" x14ac:dyDescent="0.25">
      <c r="A902" t="s">
        <v>1691</v>
      </c>
      <c r="B902" t="s">
        <v>81</v>
      </c>
      <c r="C902">
        <v>3</v>
      </c>
      <c r="D902" t="s">
        <v>87</v>
      </c>
      <c r="E902" t="s">
        <v>146</v>
      </c>
      <c r="F902" t="s">
        <v>81</v>
      </c>
      <c r="G902" t="s">
        <v>10</v>
      </c>
      <c r="H902" t="s">
        <v>145</v>
      </c>
      <c r="I902" s="2" t="e">
        <f>FIND("REV",Table_Query_from_m2mdata013[[#This Row],[fdescmemo]])</f>
        <v>#VALUE!</v>
      </c>
      <c r="J902" s="2" t="e">
        <f>FIND("REV",Table_Query_from_m2mdata013[[#This Row],[fdesc]])</f>
        <v>#VALUE!</v>
      </c>
      <c r="K902" s="2" t="e">
        <f>FIND("`REV",Table_Query_from_m2mdata013[[#This Row],[fdescmemo]])</f>
        <v>#VALUE!</v>
      </c>
      <c r="L902" s="2" t="e">
        <f>FIND("`REV",Table_Query_from_m2mdata013[[#This Row],[fdesc]])</f>
        <v>#VALUE!</v>
      </c>
      <c r="M9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2" s="2" t="str">
        <f>IF(Table_Query_from_m2mdata013[[#This Row],[fpartrev]]="NS",Table_Query_from_m2mdata013[[#This Row],[SELECT]],Table_Query_from_m2mdata013[[#This Row],[fpartrev]])</f>
        <v>08</v>
      </c>
      <c r="O902" s="2" t="str">
        <f>CONCATENATE("DMG ",Table_Query_from_m2mdata013[[#This Row],[fpartnoOriginal]])</f>
        <v>DMG SULL-02250164-386-8-PF</v>
      </c>
    </row>
    <row r="903" spans="1:15" x14ac:dyDescent="0.25">
      <c r="A903" t="s">
        <v>1988</v>
      </c>
      <c r="B903" t="s">
        <v>81</v>
      </c>
      <c r="C903">
        <v>10</v>
      </c>
      <c r="D903" t="s">
        <v>87</v>
      </c>
      <c r="E903" t="s">
        <v>146</v>
      </c>
      <c r="F903" t="s">
        <v>81</v>
      </c>
      <c r="G903" t="s">
        <v>10</v>
      </c>
      <c r="H903" t="s">
        <v>145</v>
      </c>
      <c r="I903" s="2" t="e">
        <f>FIND("REV",Table_Query_from_m2mdata013[[#This Row],[fdescmemo]])</f>
        <v>#VALUE!</v>
      </c>
      <c r="J903" s="2" t="e">
        <f>FIND("REV",Table_Query_from_m2mdata013[[#This Row],[fdesc]])</f>
        <v>#VALUE!</v>
      </c>
      <c r="K903" s="2" t="e">
        <f>FIND("`REV",Table_Query_from_m2mdata013[[#This Row],[fdescmemo]])</f>
        <v>#VALUE!</v>
      </c>
      <c r="L903" s="2" t="e">
        <f>FIND("`REV",Table_Query_from_m2mdata013[[#This Row],[fdesc]])</f>
        <v>#VALUE!</v>
      </c>
      <c r="M9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3" s="2" t="str">
        <f>IF(Table_Query_from_m2mdata013[[#This Row],[fpartrev]]="NS",Table_Query_from_m2mdata013[[#This Row],[SELECT]],Table_Query_from_m2mdata013[[#This Row],[fpartrev]])</f>
        <v>08</v>
      </c>
      <c r="O903" s="2" t="str">
        <f>CONCATENATE("DMG ",Table_Query_from_m2mdata013[[#This Row],[fpartnoOriginal]])</f>
        <v>DMG SULL-02250164-386-8-PF</v>
      </c>
    </row>
    <row r="904" spans="1:15" x14ac:dyDescent="0.25">
      <c r="A904" t="s">
        <v>1850</v>
      </c>
      <c r="B904" t="s">
        <v>41</v>
      </c>
      <c r="C904">
        <v>30</v>
      </c>
      <c r="D904" t="s">
        <v>87</v>
      </c>
      <c r="E904" t="s">
        <v>157</v>
      </c>
      <c r="F904" t="s">
        <v>41</v>
      </c>
      <c r="G904" t="s">
        <v>10</v>
      </c>
      <c r="H904" t="s">
        <v>156</v>
      </c>
      <c r="I904" s="2" t="e">
        <f>FIND("REV",Table_Query_from_m2mdata013[[#This Row],[fdescmemo]])</f>
        <v>#VALUE!</v>
      </c>
      <c r="J904" s="2" t="e">
        <f>FIND("REV",Table_Query_from_m2mdata013[[#This Row],[fdesc]])</f>
        <v>#VALUE!</v>
      </c>
      <c r="K904" s="2" t="e">
        <f>FIND("`REV",Table_Query_from_m2mdata013[[#This Row],[fdescmemo]])</f>
        <v>#VALUE!</v>
      </c>
      <c r="L904" s="2" t="e">
        <f>FIND("`REV",Table_Query_from_m2mdata013[[#This Row],[fdesc]])</f>
        <v>#VALUE!</v>
      </c>
      <c r="M9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4" s="2" t="str">
        <f>IF(Table_Query_from_m2mdata013[[#This Row],[fpartrev]]="NS",Table_Query_from_m2mdata013[[#This Row],[SELECT]],Table_Query_from_m2mdata013[[#This Row],[fpartrev]])</f>
        <v>04</v>
      </c>
      <c r="O904" s="2" t="str">
        <f>CONCATENATE("DMG ",Table_Query_from_m2mdata013[[#This Row],[fpartnoOriginal]])</f>
        <v>DMG SULL-02250164-550-1-UNF</v>
      </c>
    </row>
    <row r="905" spans="1:15" x14ac:dyDescent="0.25">
      <c r="A905" t="s">
        <v>1851</v>
      </c>
      <c r="B905" t="s">
        <v>41</v>
      </c>
      <c r="C905">
        <v>30</v>
      </c>
      <c r="D905" t="s">
        <v>87</v>
      </c>
      <c r="E905" t="s">
        <v>157</v>
      </c>
      <c r="F905" t="s">
        <v>41</v>
      </c>
      <c r="G905" t="s">
        <v>10</v>
      </c>
      <c r="H905" t="s">
        <v>156</v>
      </c>
      <c r="I905" s="2" t="e">
        <f>FIND("REV",Table_Query_from_m2mdata013[[#This Row],[fdescmemo]])</f>
        <v>#VALUE!</v>
      </c>
      <c r="J905" s="2" t="e">
        <f>FIND("REV",Table_Query_from_m2mdata013[[#This Row],[fdesc]])</f>
        <v>#VALUE!</v>
      </c>
      <c r="K905" s="2" t="e">
        <f>FIND("`REV",Table_Query_from_m2mdata013[[#This Row],[fdescmemo]])</f>
        <v>#VALUE!</v>
      </c>
      <c r="L905" s="2" t="e">
        <f>FIND("`REV",Table_Query_from_m2mdata013[[#This Row],[fdesc]])</f>
        <v>#VALUE!</v>
      </c>
      <c r="M9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5" s="2" t="str">
        <f>IF(Table_Query_from_m2mdata013[[#This Row],[fpartrev]]="NS",Table_Query_from_m2mdata013[[#This Row],[SELECT]],Table_Query_from_m2mdata013[[#This Row],[fpartrev]])</f>
        <v>04</v>
      </c>
      <c r="O905" s="2" t="str">
        <f>CONCATENATE("DMG ",Table_Query_from_m2mdata013[[#This Row],[fpartnoOriginal]])</f>
        <v>DMG SULL-02250164-550-1-UNF</v>
      </c>
    </row>
    <row r="906" spans="1:15" x14ac:dyDescent="0.25">
      <c r="A906" t="s">
        <v>1852</v>
      </c>
      <c r="B906" t="s">
        <v>41</v>
      </c>
      <c r="C906">
        <v>30</v>
      </c>
      <c r="D906" t="s">
        <v>87</v>
      </c>
      <c r="E906" t="s">
        <v>163</v>
      </c>
      <c r="F906" t="s">
        <v>41</v>
      </c>
      <c r="G906" t="s">
        <v>10</v>
      </c>
      <c r="H906" t="s">
        <v>162</v>
      </c>
      <c r="I906" s="2" t="e">
        <f>FIND("REV",Table_Query_from_m2mdata013[[#This Row],[fdescmemo]])</f>
        <v>#VALUE!</v>
      </c>
      <c r="J906" s="2" t="e">
        <f>FIND("REV",Table_Query_from_m2mdata013[[#This Row],[fdesc]])</f>
        <v>#VALUE!</v>
      </c>
      <c r="K906" s="2" t="e">
        <f>FIND("`REV",Table_Query_from_m2mdata013[[#This Row],[fdescmemo]])</f>
        <v>#VALUE!</v>
      </c>
      <c r="L906" s="2" t="e">
        <f>FIND("`REV",Table_Query_from_m2mdata013[[#This Row],[fdesc]])</f>
        <v>#VALUE!</v>
      </c>
      <c r="M9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6" s="2" t="str">
        <f>IF(Table_Query_from_m2mdata013[[#This Row],[fpartrev]]="NS",Table_Query_from_m2mdata013[[#This Row],[SELECT]],Table_Query_from_m2mdata013[[#This Row],[fpartrev]])</f>
        <v>04</v>
      </c>
      <c r="O906" s="2" t="str">
        <f>CONCATENATE("DMG ",Table_Query_from_m2mdata013[[#This Row],[fpartnoOriginal]])</f>
        <v>DMG SULL-02250164-550-4-PF</v>
      </c>
    </row>
    <row r="907" spans="1:15" x14ac:dyDescent="0.25">
      <c r="A907" t="s">
        <v>1692</v>
      </c>
      <c r="B907" t="s">
        <v>46</v>
      </c>
      <c r="C907">
        <v>34</v>
      </c>
      <c r="D907" t="s">
        <v>87</v>
      </c>
      <c r="E907" t="s">
        <v>471</v>
      </c>
      <c r="F907" t="s">
        <v>46</v>
      </c>
      <c r="G907" t="s">
        <v>10</v>
      </c>
      <c r="H907" t="s">
        <v>470</v>
      </c>
      <c r="I907" s="2" t="e">
        <f>FIND("REV",Table_Query_from_m2mdata013[[#This Row],[fdescmemo]])</f>
        <v>#VALUE!</v>
      </c>
      <c r="J907" s="2" t="e">
        <f>FIND("REV",Table_Query_from_m2mdata013[[#This Row],[fdesc]])</f>
        <v>#VALUE!</v>
      </c>
      <c r="K907" s="2" t="e">
        <f>FIND("`REV",Table_Query_from_m2mdata013[[#This Row],[fdescmemo]])</f>
        <v>#VALUE!</v>
      </c>
      <c r="L907" s="2" t="e">
        <f>FIND("`REV",Table_Query_from_m2mdata013[[#This Row],[fdesc]])</f>
        <v>#VALUE!</v>
      </c>
      <c r="M9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7" s="2" t="str">
        <f>IF(Table_Query_from_m2mdata013[[#This Row],[fpartrev]]="NS",Table_Query_from_m2mdata013[[#This Row],[SELECT]],Table_Query_from_m2mdata013[[#This Row],[fpartrev]])</f>
        <v>05</v>
      </c>
      <c r="O907" s="2" t="str">
        <f>CONCATENATE("DMG ",Table_Query_from_m2mdata013[[#This Row],[fpartnoOriginal]])</f>
        <v>DMG SULL-02250164-694-UNF</v>
      </c>
    </row>
    <row r="908" spans="1:15" x14ac:dyDescent="0.25">
      <c r="A908" t="s">
        <v>1853</v>
      </c>
      <c r="B908" t="s">
        <v>44</v>
      </c>
      <c r="C908">
        <v>32</v>
      </c>
      <c r="D908" t="s">
        <v>87</v>
      </c>
      <c r="E908" t="s">
        <v>237</v>
      </c>
      <c r="F908" t="s">
        <v>44</v>
      </c>
      <c r="G908" t="s">
        <v>10</v>
      </c>
      <c r="H908" t="s">
        <v>236</v>
      </c>
      <c r="I908" s="2" t="e">
        <f>FIND("REV",Table_Query_from_m2mdata013[[#This Row],[fdescmemo]])</f>
        <v>#VALUE!</v>
      </c>
      <c r="J908" s="2" t="e">
        <f>FIND("REV",Table_Query_from_m2mdata013[[#This Row],[fdesc]])</f>
        <v>#VALUE!</v>
      </c>
      <c r="K908" s="2" t="e">
        <f>FIND("`REV",Table_Query_from_m2mdata013[[#This Row],[fdescmemo]])</f>
        <v>#VALUE!</v>
      </c>
      <c r="L908" s="2" t="e">
        <f>FIND("`REV",Table_Query_from_m2mdata013[[#This Row],[fdesc]])</f>
        <v>#VALUE!</v>
      </c>
      <c r="M9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8" s="2" t="str">
        <f>IF(Table_Query_from_m2mdata013[[#This Row],[fpartrev]]="NS",Table_Query_from_m2mdata013[[#This Row],[SELECT]],Table_Query_from_m2mdata013[[#This Row],[fpartrev]])</f>
        <v>06</v>
      </c>
      <c r="O908" s="2" t="str">
        <f>CONCATENATE("DMG ",Table_Query_from_m2mdata013[[#This Row],[fpartnoOriginal]])</f>
        <v>DMG SULL-02250164-697-UNF</v>
      </c>
    </row>
    <row r="909" spans="1:15" x14ac:dyDescent="0.25">
      <c r="A909" t="s">
        <v>2362</v>
      </c>
      <c r="B909" t="s">
        <v>11</v>
      </c>
      <c r="C909">
        <v>30</v>
      </c>
      <c r="D909" t="s">
        <v>87</v>
      </c>
      <c r="E909" t="s">
        <v>251</v>
      </c>
      <c r="F909" t="s">
        <v>11</v>
      </c>
      <c r="G909" t="s">
        <v>10</v>
      </c>
      <c r="H909" t="s">
        <v>250</v>
      </c>
      <c r="I909" s="2" t="e">
        <f>FIND("REV",Table_Query_from_m2mdata013[[#This Row],[fdescmemo]])</f>
        <v>#VALUE!</v>
      </c>
      <c r="J909" s="2" t="e">
        <f>FIND("REV",Table_Query_from_m2mdata013[[#This Row],[fdesc]])</f>
        <v>#VALUE!</v>
      </c>
      <c r="K909" s="2" t="e">
        <f>FIND("`REV",Table_Query_from_m2mdata013[[#This Row],[fdescmemo]])</f>
        <v>#VALUE!</v>
      </c>
      <c r="L909" s="2" t="e">
        <f>FIND("`REV",Table_Query_from_m2mdata013[[#This Row],[fdesc]])</f>
        <v>#VALUE!</v>
      </c>
      <c r="M9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09" s="2" t="str">
        <f>IF(Table_Query_from_m2mdata013[[#This Row],[fpartrev]]="NS",Table_Query_from_m2mdata013[[#This Row],[SELECT]],Table_Query_from_m2mdata013[[#This Row],[fpartrev]])</f>
        <v>00</v>
      </c>
      <c r="O909" s="2" t="str">
        <f>CONCATENATE("DMG ",Table_Query_from_m2mdata013[[#This Row],[fpartnoOriginal]])</f>
        <v>DMG SULL-02250164-700-UNF</v>
      </c>
    </row>
    <row r="910" spans="1:15" x14ac:dyDescent="0.25">
      <c r="A910" t="s">
        <v>2363</v>
      </c>
      <c r="B910" t="s">
        <v>11</v>
      </c>
      <c r="C910">
        <v>4</v>
      </c>
      <c r="D910" t="s">
        <v>87</v>
      </c>
      <c r="E910" t="s">
        <v>251</v>
      </c>
      <c r="F910" t="s">
        <v>11</v>
      </c>
      <c r="G910" t="s">
        <v>10</v>
      </c>
      <c r="H910" t="s">
        <v>250</v>
      </c>
      <c r="I910" s="2" t="e">
        <f>FIND("REV",Table_Query_from_m2mdata013[[#This Row],[fdescmemo]])</f>
        <v>#VALUE!</v>
      </c>
      <c r="J910" s="2" t="e">
        <f>FIND("REV",Table_Query_from_m2mdata013[[#This Row],[fdesc]])</f>
        <v>#VALUE!</v>
      </c>
      <c r="K910" s="2" t="e">
        <f>FIND("`REV",Table_Query_from_m2mdata013[[#This Row],[fdescmemo]])</f>
        <v>#VALUE!</v>
      </c>
      <c r="L910" s="2" t="e">
        <f>FIND("`REV",Table_Query_from_m2mdata013[[#This Row],[fdesc]])</f>
        <v>#VALUE!</v>
      </c>
      <c r="M9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0" s="2" t="str">
        <f>IF(Table_Query_from_m2mdata013[[#This Row],[fpartrev]]="NS",Table_Query_from_m2mdata013[[#This Row],[SELECT]],Table_Query_from_m2mdata013[[#This Row],[fpartrev]])</f>
        <v>00</v>
      </c>
      <c r="O910" s="2" t="str">
        <f>CONCATENATE("DMG ",Table_Query_from_m2mdata013[[#This Row],[fpartnoOriginal]])</f>
        <v>DMG SULL-02250164-700-UNF</v>
      </c>
    </row>
    <row r="911" spans="1:15" x14ac:dyDescent="0.25">
      <c r="A911" t="s">
        <v>2091</v>
      </c>
      <c r="B911" t="s">
        <v>41</v>
      </c>
      <c r="C911">
        <v>14</v>
      </c>
      <c r="D911" t="s">
        <v>87</v>
      </c>
      <c r="E911" t="s">
        <v>474</v>
      </c>
      <c r="F911" t="s">
        <v>41</v>
      </c>
      <c r="G911" t="s">
        <v>10</v>
      </c>
      <c r="H911" t="s">
        <v>473</v>
      </c>
      <c r="I911" s="2" t="e">
        <f>FIND("REV",Table_Query_from_m2mdata013[[#This Row],[fdescmemo]])</f>
        <v>#VALUE!</v>
      </c>
      <c r="J911" s="2" t="e">
        <f>FIND("REV",Table_Query_from_m2mdata013[[#This Row],[fdesc]])</f>
        <v>#VALUE!</v>
      </c>
      <c r="K911" s="2" t="e">
        <f>FIND("`REV",Table_Query_from_m2mdata013[[#This Row],[fdescmemo]])</f>
        <v>#VALUE!</v>
      </c>
      <c r="L911" s="2" t="e">
        <f>FIND("`REV",Table_Query_from_m2mdata013[[#This Row],[fdesc]])</f>
        <v>#VALUE!</v>
      </c>
      <c r="M9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1" s="2" t="str">
        <f>IF(Table_Query_from_m2mdata013[[#This Row],[fpartrev]]="NS",Table_Query_from_m2mdata013[[#This Row],[SELECT]],Table_Query_from_m2mdata013[[#This Row],[fpartrev]])</f>
        <v>04</v>
      </c>
      <c r="O911" s="2" t="str">
        <f>CONCATENATE("DMG ",Table_Query_from_m2mdata013[[#This Row],[fpartnoOriginal]])</f>
        <v>DMG SULL-02250164-703-UNF</v>
      </c>
    </row>
    <row r="912" spans="1:15" x14ac:dyDescent="0.25">
      <c r="A912" t="s">
        <v>1693</v>
      </c>
      <c r="B912" t="s">
        <v>41</v>
      </c>
      <c r="C912">
        <v>15</v>
      </c>
      <c r="D912" t="s">
        <v>87</v>
      </c>
      <c r="E912" t="s">
        <v>569</v>
      </c>
      <c r="F912" t="s">
        <v>41</v>
      </c>
      <c r="G912" t="s">
        <v>576</v>
      </c>
      <c r="H912" t="s">
        <v>575</v>
      </c>
      <c r="I912" s="2" t="e">
        <f>FIND("REV",Table_Query_from_m2mdata013[[#This Row],[fdescmemo]])</f>
        <v>#VALUE!</v>
      </c>
      <c r="J912" s="2" t="e">
        <f>FIND("REV",Table_Query_from_m2mdata013[[#This Row],[fdesc]])</f>
        <v>#VALUE!</v>
      </c>
      <c r="K912" s="2" t="e">
        <f>FIND("`REV",Table_Query_from_m2mdata013[[#This Row],[fdescmemo]])</f>
        <v>#VALUE!</v>
      </c>
      <c r="L912" s="2" t="e">
        <f>FIND("`REV",Table_Query_from_m2mdata013[[#This Row],[fdesc]])</f>
        <v>#VALUE!</v>
      </c>
      <c r="M9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2" s="2" t="str">
        <f>IF(Table_Query_from_m2mdata013[[#This Row],[fpartrev]]="NS",Table_Query_from_m2mdata013[[#This Row],[SELECT]],Table_Query_from_m2mdata013[[#This Row],[fpartrev]])</f>
        <v>04</v>
      </c>
      <c r="O912" s="2" t="str">
        <f>CONCATENATE("DMG ",Table_Query_from_m2mdata013[[#This Row],[fpartnoOriginal]])</f>
        <v>DMG SULL-02250164-706-UNF</v>
      </c>
    </row>
    <row r="913" spans="1:15" x14ac:dyDescent="0.25">
      <c r="A913" t="s">
        <v>1694</v>
      </c>
      <c r="B913" t="s">
        <v>41</v>
      </c>
      <c r="C913">
        <v>15</v>
      </c>
      <c r="D913" t="s">
        <v>87</v>
      </c>
      <c r="E913" t="s">
        <v>569</v>
      </c>
      <c r="F913" t="s">
        <v>41</v>
      </c>
      <c r="G913" t="s">
        <v>576</v>
      </c>
      <c r="H913" t="s">
        <v>575</v>
      </c>
      <c r="I913" s="2" t="e">
        <f>FIND("REV",Table_Query_from_m2mdata013[[#This Row],[fdescmemo]])</f>
        <v>#VALUE!</v>
      </c>
      <c r="J913" s="2" t="e">
        <f>FIND("REV",Table_Query_from_m2mdata013[[#This Row],[fdesc]])</f>
        <v>#VALUE!</v>
      </c>
      <c r="K913" s="2" t="e">
        <f>FIND("`REV",Table_Query_from_m2mdata013[[#This Row],[fdescmemo]])</f>
        <v>#VALUE!</v>
      </c>
      <c r="L913" s="2" t="e">
        <f>FIND("`REV",Table_Query_from_m2mdata013[[#This Row],[fdesc]])</f>
        <v>#VALUE!</v>
      </c>
      <c r="M9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3" s="2" t="str">
        <f>IF(Table_Query_from_m2mdata013[[#This Row],[fpartrev]]="NS",Table_Query_from_m2mdata013[[#This Row],[SELECT]],Table_Query_from_m2mdata013[[#This Row],[fpartrev]])</f>
        <v>04</v>
      </c>
      <c r="O913" s="2" t="str">
        <f>CONCATENATE("DMG ",Table_Query_from_m2mdata013[[#This Row],[fpartnoOriginal]])</f>
        <v>DMG SULL-02250164-706-UNF</v>
      </c>
    </row>
    <row r="914" spans="1:15" x14ac:dyDescent="0.25">
      <c r="A914" t="s">
        <v>1989</v>
      </c>
      <c r="B914" t="s">
        <v>46</v>
      </c>
      <c r="C914">
        <v>21</v>
      </c>
      <c r="D914" t="s">
        <v>87</v>
      </c>
      <c r="E914" t="s">
        <v>512</v>
      </c>
      <c r="F914" t="s">
        <v>46</v>
      </c>
      <c r="G914" t="s">
        <v>10</v>
      </c>
      <c r="H914" t="s">
        <v>511</v>
      </c>
      <c r="I914" s="2" t="e">
        <f>FIND("REV",Table_Query_from_m2mdata013[[#This Row],[fdescmemo]])</f>
        <v>#VALUE!</v>
      </c>
      <c r="J914" s="2" t="e">
        <f>FIND("REV",Table_Query_from_m2mdata013[[#This Row],[fdesc]])</f>
        <v>#VALUE!</v>
      </c>
      <c r="K914" s="2" t="e">
        <f>FIND("`REV",Table_Query_from_m2mdata013[[#This Row],[fdescmemo]])</f>
        <v>#VALUE!</v>
      </c>
      <c r="L914" s="2" t="e">
        <f>FIND("`REV",Table_Query_from_m2mdata013[[#This Row],[fdesc]])</f>
        <v>#VALUE!</v>
      </c>
      <c r="M9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4" s="2" t="str">
        <f>IF(Table_Query_from_m2mdata013[[#This Row],[fpartrev]]="NS",Table_Query_from_m2mdata013[[#This Row],[SELECT]],Table_Query_from_m2mdata013[[#This Row],[fpartrev]])</f>
        <v>05</v>
      </c>
      <c r="O914" s="2" t="str">
        <f>CONCATENATE("DMG ",Table_Query_from_m2mdata013[[#This Row],[fpartnoOriginal]])</f>
        <v>DMG SULL-02250164-811-UNF</v>
      </c>
    </row>
    <row r="915" spans="1:15" x14ac:dyDescent="0.25">
      <c r="A915" t="s">
        <v>1128</v>
      </c>
      <c r="B915" t="s">
        <v>46</v>
      </c>
      <c r="C915">
        <v>9</v>
      </c>
      <c r="D915" t="s">
        <v>87</v>
      </c>
      <c r="E915" t="s">
        <v>507</v>
      </c>
      <c r="F915" t="s">
        <v>46</v>
      </c>
      <c r="G915" t="s">
        <v>10</v>
      </c>
      <c r="H915" t="s">
        <v>506</v>
      </c>
      <c r="I915" s="2" t="e">
        <f>FIND("REV",Table_Query_from_m2mdata013[[#This Row],[fdescmemo]])</f>
        <v>#VALUE!</v>
      </c>
      <c r="J915" s="2" t="e">
        <f>FIND("REV",Table_Query_from_m2mdata013[[#This Row],[fdesc]])</f>
        <v>#VALUE!</v>
      </c>
      <c r="K915" s="2" t="e">
        <f>FIND("`REV",Table_Query_from_m2mdata013[[#This Row],[fdescmemo]])</f>
        <v>#VALUE!</v>
      </c>
      <c r="L915" s="2" t="e">
        <f>FIND("`REV",Table_Query_from_m2mdata013[[#This Row],[fdesc]])</f>
        <v>#VALUE!</v>
      </c>
      <c r="M9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5" s="2" t="str">
        <f>IF(Table_Query_from_m2mdata013[[#This Row],[fpartrev]]="NS",Table_Query_from_m2mdata013[[#This Row],[SELECT]],Table_Query_from_m2mdata013[[#This Row],[fpartrev]])</f>
        <v>05</v>
      </c>
      <c r="O915" s="2" t="str">
        <f>CONCATENATE("DMG ",Table_Query_from_m2mdata013[[#This Row],[fpartnoOriginal]])</f>
        <v>DMG SULL-02250164-816-UNF</v>
      </c>
    </row>
    <row r="916" spans="1:15" x14ac:dyDescent="0.25">
      <c r="A916" t="s">
        <v>1990</v>
      </c>
      <c r="B916" t="s">
        <v>46</v>
      </c>
      <c r="C916">
        <v>27</v>
      </c>
      <c r="D916" t="s">
        <v>87</v>
      </c>
      <c r="E916" t="s">
        <v>507</v>
      </c>
      <c r="F916" t="s">
        <v>46</v>
      </c>
      <c r="G916" t="s">
        <v>10</v>
      </c>
      <c r="H916" t="s">
        <v>506</v>
      </c>
      <c r="I916" s="2" t="e">
        <f>FIND("REV",Table_Query_from_m2mdata013[[#This Row],[fdescmemo]])</f>
        <v>#VALUE!</v>
      </c>
      <c r="J916" s="2" t="e">
        <f>FIND("REV",Table_Query_from_m2mdata013[[#This Row],[fdesc]])</f>
        <v>#VALUE!</v>
      </c>
      <c r="K916" s="2" t="e">
        <f>FIND("`REV",Table_Query_from_m2mdata013[[#This Row],[fdescmemo]])</f>
        <v>#VALUE!</v>
      </c>
      <c r="L916" s="2" t="e">
        <f>FIND("`REV",Table_Query_from_m2mdata013[[#This Row],[fdesc]])</f>
        <v>#VALUE!</v>
      </c>
      <c r="M9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6" s="2" t="str">
        <f>IF(Table_Query_from_m2mdata013[[#This Row],[fpartrev]]="NS",Table_Query_from_m2mdata013[[#This Row],[SELECT]],Table_Query_from_m2mdata013[[#This Row],[fpartrev]])</f>
        <v>05</v>
      </c>
      <c r="O916" s="2" t="str">
        <f>CONCATENATE("DMG ",Table_Query_from_m2mdata013[[#This Row],[fpartnoOriginal]])</f>
        <v>DMG SULL-02250164-816-UNF</v>
      </c>
    </row>
    <row r="917" spans="1:15" x14ac:dyDescent="0.25">
      <c r="A917" t="s">
        <v>2092</v>
      </c>
      <c r="B917" t="s">
        <v>44</v>
      </c>
      <c r="C917">
        <v>10</v>
      </c>
      <c r="D917" t="s">
        <v>87</v>
      </c>
      <c r="E917" t="s">
        <v>477</v>
      </c>
      <c r="F917" t="s">
        <v>44</v>
      </c>
      <c r="G917" t="s">
        <v>10</v>
      </c>
      <c r="H917" t="s">
        <v>476</v>
      </c>
      <c r="I917" s="2" t="e">
        <f>FIND("REV",Table_Query_from_m2mdata013[[#This Row],[fdescmemo]])</f>
        <v>#VALUE!</v>
      </c>
      <c r="J917" s="2" t="e">
        <f>FIND("REV",Table_Query_from_m2mdata013[[#This Row],[fdesc]])</f>
        <v>#VALUE!</v>
      </c>
      <c r="K917" s="2" t="e">
        <f>FIND("`REV",Table_Query_from_m2mdata013[[#This Row],[fdescmemo]])</f>
        <v>#VALUE!</v>
      </c>
      <c r="L917" s="2" t="e">
        <f>FIND("`REV",Table_Query_from_m2mdata013[[#This Row],[fdesc]])</f>
        <v>#VALUE!</v>
      </c>
      <c r="M9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7" s="2" t="str">
        <f>IF(Table_Query_from_m2mdata013[[#This Row],[fpartrev]]="NS",Table_Query_from_m2mdata013[[#This Row],[SELECT]],Table_Query_from_m2mdata013[[#This Row],[fpartrev]])</f>
        <v>06</v>
      </c>
      <c r="O917" s="2" t="str">
        <f>CONCATENATE("DMG ",Table_Query_from_m2mdata013[[#This Row],[fpartnoOriginal]])</f>
        <v>DMG SULL-02250164-834-UNF</v>
      </c>
    </row>
    <row r="918" spans="1:15" x14ac:dyDescent="0.25">
      <c r="A918" t="s">
        <v>2093</v>
      </c>
      <c r="B918" t="s">
        <v>45</v>
      </c>
      <c r="C918">
        <v>27</v>
      </c>
      <c r="D918" t="s">
        <v>87</v>
      </c>
      <c r="E918" t="s">
        <v>151</v>
      </c>
      <c r="F918" t="s">
        <v>45</v>
      </c>
      <c r="G918" t="s">
        <v>10</v>
      </c>
      <c r="H918" t="s">
        <v>150</v>
      </c>
      <c r="I918" s="2" t="e">
        <f>FIND("REV",Table_Query_from_m2mdata013[[#This Row],[fdescmemo]])</f>
        <v>#VALUE!</v>
      </c>
      <c r="J918" s="2" t="e">
        <f>FIND("REV",Table_Query_from_m2mdata013[[#This Row],[fdesc]])</f>
        <v>#VALUE!</v>
      </c>
      <c r="K918" s="2" t="e">
        <f>FIND("`REV",Table_Query_from_m2mdata013[[#This Row],[fdescmemo]])</f>
        <v>#VALUE!</v>
      </c>
      <c r="L918" s="2" t="e">
        <f>FIND("`REV",Table_Query_from_m2mdata013[[#This Row],[fdesc]])</f>
        <v>#VALUE!</v>
      </c>
      <c r="M9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8" s="2" t="str">
        <f>IF(Table_Query_from_m2mdata013[[#This Row],[fpartrev]]="NS",Table_Query_from_m2mdata013[[#This Row],[SELECT]],Table_Query_from_m2mdata013[[#This Row],[fpartrev]])</f>
        <v>03</v>
      </c>
      <c r="O918" s="2" t="str">
        <f>CONCATENATE("DMG ",Table_Query_from_m2mdata013[[#This Row],[fpartnoOriginal]])</f>
        <v>DMG SULL-02250164-858-UNF</v>
      </c>
    </row>
    <row r="919" spans="1:15" x14ac:dyDescent="0.25">
      <c r="A919" t="s">
        <v>1854</v>
      </c>
      <c r="B919" t="s">
        <v>45</v>
      </c>
      <c r="C919">
        <v>13</v>
      </c>
      <c r="D919" t="s">
        <v>87</v>
      </c>
      <c r="E919" t="s">
        <v>151</v>
      </c>
      <c r="F919" t="s">
        <v>45</v>
      </c>
      <c r="G919" t="s">
        <v>10</v>
      </c>
      <c r="H919" t="s">
        <v>150</v>
      </c>
      <c r="I919" s="2" t="e">
        <f>FIND("REV",Table_Query_from_m2mdata013[[#This Row],[fdescmemo]])</f>
        <v>#VALUE!</v>
      </c>
      <c r="J919" s="2" t="e">
        <f>FIND("REV",Table_Query_from_m2mdata013[[#This Row],[fdesc]])</f>
        <v>#VALUE!</v>
      </c>
      <c r="K919" s="2" t="e">
        <f>FIND("`REV",Table_Query_from_m2mdata013[[#This Row],[fdescmemo]])</f>
        <v>#VALUE!</v>
      </c>
      <c r="L919" s="2" t="e">
        <f>FIND("`REV",Table_Query_from_m2mdata013[[#This Row],[fdesc]])</f>
        <v>#VALUE!</v>
      </c>
      <c r="M9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19" s="2" t="str">
        <f>IF(Table_Query_from_m2mdata013[[#This Row],[fpartrev]]="NS",Table_Query_from_m2mdata013[[#This Row],[SELECT]],Table_Query_from_m2mdata013[[#This Row],[fpartrev]])</f>
        <v>03</v>
      </c>
      <c r="O919" s="2" t="str">
        <f>CONCATENATE("DMG ",Table_Query_from_m2mdata013[[#This Row],[fpartnoOriginal]])</f>
        <v>DMG SULL-02250164-858-UNF</v>
      </c>
    </row>
    <row r="920" spans="1:15" x14ac:dyDescent="0.25">
      <c r="A920" t="s">
        <v>1695</v>
      </c>
      <c r="B920" t="s">
        <v>84</v>
      </c>
      <c r="C920">
        <v>20</v>
      </c>
      <c r="D920" t="s">
        <v>87</v>
      </c>
      <c r="E920" t="s">
        <v>149</v>
      </c>
      <c r="F920" t="s">
        <v>84</v>
      </c>
      <c r="G920" t="s">
        <v>10</v>
      </c>
      <c r="H920" t="s">
        <v>148</v>
      </c>
      <c r="I920" s="2" t="e">
        <f>FIND("REV",Table_Query_from_m2mdata013[[#This Row],[fdescmemo]])</f>
        <v>#VALUE!</v>
      </c>
      <c r="J920" s="2" t="e">
        <f>FIND("REV",Table_Query_from_m2mdata013[[#This Row],[fdesc]])</f>
        <v>#VALUE!</v>
      </c>
      <c r="K920" s="2" t="e">
        <f>FIND("`REV",Table_Query_from_m2mdata013[[#This Row],[fdescmemo]])</f>
        <v>#VALUE!</v>
      </c>
      <c r="L920" s="2" t="e">
        <f>FIND("`REV",Table_Query_from_m2mdata013[[#This Row],[fdesc]])</f>
        <v>#VALUE!</v>
      </c>
      <c r="M9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0" s="2" t="str">
        <f>IF(Table_Query_from_m2mdata013[[#This Row],[fpartrev]]="NS",Table_Query_from_m2mdata013[[#This Row],[SELECT]],Table_Query_from_m2mdata013[[#This Row],[fpartrev]])</f>
        <v>09</v>
      </c>
      <c r="O920" s="2" t="str">
        <f>CONCATENATE("DMG ",Table_Query_from_m2mdata013[[#This Row],[fpartnoOriginal]])</f>
        <v>DMG SULL-02250164-863-UNF</v>
      </c>
    </row>
    <row r="921" spans="1:15" x14ac:dyDescent="0.25">
      <c r="A921" t="s">
        <v>1855</v>
      </c>
      <c r="B921" t="s">
        <v>84</v>
      </c>
      <c r="C921">
        <v>10</v>
      </c>
      <c r="D921" t="s">
        <v>87</v>
      </c>
      <c r="E921" t="s">
        <v>149</v>
      </c>
      <c r="F921" t="s">
        <v>84</v>
      </c>
      <c r="G921" t="s">
        <v>10</v>
      </c>
      <c r="H921" t="s">
        <v>148</v>
      </c>
      <c r="I921" s="2" t="e">
        <f>FIND("REV",Table_Query_from_m2mdata013[[#This Row],[fdescmemo]])</f>
        <v>#VALUE!</v>
      </c>
      <c r="J921" s="2" t="e">
        <f>FIND("REV",Table_Query_from_m2mdata013[[#This Row],[fdesc]])</f>
        <v>#VALUE!</v>
      </c>
      <c r="K921" s="2" t="e">
        <f>FIND("`REV",Table_Query_from_m2mdata013[[#This Row],[fdescmemo]])</f>
        <v>#VALUE!</v>
      </c>
      <c r="L921" s="2" t="e">
        <f>FIND("`REV",Table_Query_from_m2mdata013[[#This Row],[fdesc]])</f>
        <v>#VALUE!</v>
      </c>
      <c r="M9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1" s="2" t="str">
        <f>IF(Table_Query_from_m2mdata013[[#This Row],[fpartrev]]="NS",Table_Query_from_m2mdata013[[#This Row],[SELECT]],Table_Query_from_m2mdata013[[#This Row],[fpartrev]])</f>
        <v>09</v>
      </c>
      <c r="O921" s="2" t="str">
        <f>CONCATENATE("DMG ",Table_Query_from_m2mdata013[[#This Row],[fpartnoOriginal]])</f>
        <v>DMG SULL-02250164-863-UNF</v>
      </c>
    </row>
    <row r="922" spans="1:15" x14ac:dyDescent="0.25">
      <c r="A922" t="s">
        <v>2094</v>
      </c>
      <c r="B922" t="s">
        <v>84</v>
      </c>
      <c r="C922">
        <v>20</v>
      </c>
      <c r="D922" t="s">
        <v>87</v>
      </c>
      <c r="E922" t="s">
        <v>149</v>
      </c>
      <c r="F922" t="s">
        <v>84</v>
      </c>
      <c r="G922" t="s">
        <v>10</v>
      </c>
      <c r="H922" t="s">
        <v>148</v>
      </c>
      <c r="I922" s="2" t="e">
        <f>FIND("REV",Table_Query_from_m2mdata013[[#This Row],[fdescmemo]])</f>
        <v>#VALUE!</v>
      </c>
      <c r="J922" s="2" t="e">
        <f>FIND("REV",Table_Query_from_m2mdata013[[#This Row],[fdesc]])</f>
        <v>#VALUE!</v>
      </c>
      <c r="K922" s="2" t="e">
        <f>FIND("`REV",Table_Query_from_m2mdata013[[#This Row],[fdescmemo]])</f>
        <v>#VALUE!</v>
      </c>
      <c r="L922" s="2" t="e">
        <f>FIND("`REV",Table_Query_from_m2mdata013[[#This Row],[fdesc]])</f>
        <v>#VALUE!</v>
      </c>
      <c r="M9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2" s="2" t="str">
        <f>IF(Table_Query_from_m2mdata013[[#This Row],[fpartrev]]="NS",Table_Query_from_m2mdata013[[#This Row],[SELECT]],Table_Query_from_m2mdata013[[#This Row],[fpartrev]])</f>
        <v>09</v>
      </c>
      <c r="O922" s="2" t="str">
        <f>CONCATENATE("DMG ",Table_Query_from_m2mdata013[[#This Row],[fpartnoOriginal]])</f>
        <v>DMG SULL-02250164-863-UNF</v>
      </c>
    </row>
    <row r="923" spans="1:15" x14ac:dyDescent="0.25">
      <c r="A923" t="s">
        <v>1129</v>
      </c>
      <c r="B923" t="s">
        <v>41</v>
      </c>
      <c r="C923">
        <v>30</v>
      </c>
      <c r="D923" t="s">
        <v>87</v>
      </c>
      <c r="E923" t="s">
        <v>505</v>
      </c>
      <c r="F923" t="s">
        <v>41</v>
      </c>
      <c r="G923" t="s">
        <v>10</v>
      </c>
      <c r="H923" t="s">
        <v>504</v>
      </c>
      <c r="I923" s="2" t="e">
        <f>FIND("REV",Table_Query_from_m2mdata013[[#This Row],[fdescmemo]])</f>
        <v>#VALUE!</v>
      </c>
      <c r="J923" s="2" t="e">
        <f>FIND("REV",Table_Query_from_m2mdata013[[#This Row],[fdesc]])</f>
        <v>#VALUE!</v>
      </c>
      <c r="K923" s="2" t="e">
        <f>FIND("`REV",Table_Query_from_m2mdata013[[#This Row],[fdescmemo]])</f>
        <v>#VALUE!</v>
      </c>
      <c r="L923" s="2" t="e">
        <f>FIND("`REV",Table_Query_from_m2mdata013[[#This Row],[fdesc]])</f>
        <v>#VALUE!</v>
      </c>
      <c r="M9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3" s="2" t="str">
        <f>IF(Table_Query_from_m2mdata013[[#This Row],[fpartrev]]="NS",Table_Query_from_m2mdata013[[#This Row],[SELECT]],Table_Query_from_m2mdata013[[#This Row],[fpartrev]])</f>
        <v>04</v>
      </c>
      <c r="O923" s="2" t="str">
        <f>CONCATENATE("DMG ",Table_Query_from_m2mdata013[[#This Row],[fpartnoOriginal]])</f>
        <v>DMG SULL-02250164-881-UNF</v>
      </c>
    </row>
    <row r="924" spans="1:15" x14ac:dyDescent="0.25">
      <c r="A924" t="s">
        <v>2364</v>
      </c>
      <c r="B924" t="s">
        <v>41</v>
      </c>
      <c r="C924">
        <v>30</v>
      </c>
      <c r="D924" t="s">
        <v>87</v>
      </c>
      <c r="E924" t="s">
        <v>505</v>
      </c>
      <c r="F924" t="s">
        <v>41</v>
      </c>
      <c r="G924" t="s">
        <v>10</v>
      </c>
      <c r="H924" t="s">
        <v>504</v>
      </c>
      <c r="I924" s="2" t="e">
        <f>FIND("REV",Table_Query_from_m2mdata013[[#This Row],[fdescmemo]])</f>
        <v>#VALUE!</v>
      </c>
      <c r="J924" s="2" t="e">
        <f>FIND("REV",Table_Query_from_m2mdata013[[#This Row],[fdesc]])</f>
        <v>#VALUE!</v>
      </c>
      <c r="K924" s="2" t="e">
        <f>FIND("`REV",Table_Query_from_m2mdata013[[#This Row],[fdescmemo]])</f>
        <v>#VALUE!</v>
      </c>
      <c r="L924" s="2" t="e">
        <f>FIND("`REV",Table_Query_from_m2mdata013[[#This Row],[fdesc]])</f>
        <v>#VALUE!</v>
      </c>
      <c r="M9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4" s="2" t="str">
        <f>IF(Table_Query_from_m2mdata013[[#This Row],[fpartrev]]="NS",Table_Query_from_m2mdata013[[#This Row],[SELECT]],Table_Query_from_m2mdata013[[#This Row],[fpartrev]])</f>
        <v>04</v>
      </c>
      <c r="O924" s="2" t="str">
        <f>CONCATENATE("DMG ",Table_Query_from_m2mdata013[[#This Row],[fpartnoOriginal]])</f>
        <v>DMG SULL-02250164-881-UNF</v>
      </c>
    </row>
    <row r="925" spans="1:15" x14ac:dyDescent="0.25">
      <c r="A925" t="s">
        <v>1302</v>
      </c>
      <c r="B925" t="s">
        <v>45</v>
      </c>
      <c r="C925">
        <v>30</v>
      </c>
      <c r="D925" t="s">
        <v>87</v>
      </c>
      <c r="E925" t="s">
        <v>501</v>
      </c>
      <c r="F925" t="s">
        <v>45</v>
      </c>
      <c r="G925" t="s">
        <v>10</v>
      </c>
      <c r="H925" t="s">
        <v>500</v>
      </c>
      <c r="I925" s="2" t="e">
        <f>FIND("REV",Table_Query_from_m2mdata013[[#This Row],[fdescmemo]])</f>
        <v>#VALUE!</v>
      </c>
      <c r="J925" s="2" t="e">
        <f>FIND("REV",Table_Query_from_m2mdata013[[#This Row],[fdesc]])</f>
        <v>#VALUE!</v>
      </c>
      <c r="K925" s="2" t="e">
        <f>FIND("`REV",Table_Query_from_m2mdata013[[#This Row],[fdescmemo]])</f>
        <v>#VALUE!</v>
      </c>
      <c r="L925" s="2" t="e">
        <f>FIND("`REV",Table_Query_from_m2mdata013[[#This Row],[fdesc]])</f>
        <v>#VALUE!</v>
      </c>
      <c r="M9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5" s="2" t="str">
        <f>IF(Table_Query_from_m2mdata013[[#This Row],[fpartrev]]="NS",Table_Query_from_m2mdata013[[#This Row],[SELECT]],Table_Query_from_m2mdata013[[#This Row],[fpartrev]])</f>
        <v>03</v>
      </c>
      <c r="O925" s="2" t="str">
        <f>CONCATENATE("DMG ",Table_Query_from_m2mdata013[[#This Row],[fpartnoOriginal]])</f>
        <v>DMG SULL-02250165-538-UNF</v>
      </c>
    </row>
    <row r="926" spans="1:15" x14ac:dyDescent="0.25">
      <c r="A926" t="s">
        <v>1303</v>
      </c>
      <c r="B926" t="s">
        <v>45</v>
      </c>
      <c r="C926">
        <v>15</v>
      </c>
      <c r="D926" t="s">
        <v>87</v>
      </c>
      <c r="E926" t="s">
        <v>501</v>
      </c>
      <c r="F926" t="s">
        <v>45</v>
      </c>
      <c r="G926" t="s">
        <v>10</v>
      </c>
      <c r="H926" t="s">
        <v>500</v>
      </c>
      <c r="I926" s="2" t="e">
        <f>FIND("REV",Table_Query_from_m2mdata013[[#This Row],[fdescmemo]])</f>
        <v>#VALUE!</v>
      </c>
      <c r="J926" s="2" t="e">
        <f>FIND("REV",Table_Query_from_m2mdata013[[#This Row],[fdesc]])</f>
        <v>#VALUE!</v>
      </c>
      <c r="K926" s="2" t="e">
        <f>FIND("`REV",Table_Query_from_m2mdata013[[#This Row],[fdescmemo]])</f>
        <v>#VALUE!</v>
      </c>
      <c r="L926" s="2" t="e">
        <f>FIND("`REV",Table_Query_from_m2mdata013[[#This Row],[fdesc]])</f>
        <v>#VALUE!</v>
      </c>
      <c r="M9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6" s="2" t="str">
        <f>IF(Table_Query_from_m2mdata013[[#This Row],[fpartrev]]="NS",Table_Query_from_m2mdata013[[#This Row],[SELECT]],Table_Query_from_m2mdata013[[#This Row],[fpartrev]])</f>
        <v>03</v>
      </c>
      <c r="O926" s="2" t="str">
        <f>CONCATENATE("DMG ",Table_Query_from_m2mdata013[[#This Row],[fpartnoOriginal]])</f>
        <v>DMG SULL-02250165-538-UNF</v>
      </c>
    </row>
    <row r="927" spans="1:15" x14ac:dyDescent="0.25">
      <c r="A927" t="s">
        <v>2095</v>
      </c>
      <c r="B927" t="s">
        <v>45</v>
      </c>
      <c r="C927">
        <v>26</v>
      </c>
      <c r="D927" t="s">
        <v>87</v>
      </c>
      <c r="E927" t="s">
        <v>501</v>
      </c>
      <c r="F927" t="s">
        <v>45</v>
      </c>
      <c r="G927" t="s">
        <v>10</v>
      </c>
      <c r="H927" t="s">
        <v>500</v>
      </c>
      <c r="I927" s="2" t="e">
        <f>FIND("REV",Table_Query_from_m2mdata013[[#This Row],[fdescmemo]])</f>
        <v>#VALUE!</v>
      </c>
      <c r="J927" s="2" t="e">
        <f>FIND("REV",Table_Query_from_m2mdata013[[#This Row],[fdesc]])</f>
        <v>#VALUE!</v>
      </c>
      <c r="K927" s="2" t="e">
        <f>FIND("`REV",Table_Query_from_m2mdata013[[#This Row],[fdescmemo]])</f>
        <v>#VALUE!</v>
      </c>
      <c r="L927" s="2" t="e">
        <f>FIND("`REV",Table_Query_from_m2mdata013[[#This Row],[fdesc]])</f>
        <v>#VALUE!</v>
      </c>
      <c r="M9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7" s="2" t="str">
        <f>IF(Table_Query_from_m2mdata013[[#This Row],[fpartrev]]="NS",Table_Query_from_m2mdata013[[#This Row],[SELECT]],Table_Query_from_m2mdata013[[#This Row],[fpartrev]])</f>
        <v>03</v>
      </c>
      <c r="O927" s="2" t="str">
        <f>CONCATENATE("DMG ",Table_Query_from_m2mdata013[[#This Row],[fpartnoOriginal]])</f>
        <v>DMG SULL-02250165-538-UNF</v>
      </c>
    </row>
    <row r="928" spans="1:15" x14ac:dyDescent="0.25">
      <c r="A928" t="s">
        <v>1422</v>
      </c>
      <c r="B928" t="s">
        <v>44</v>
      </c>
      <c r="C928">
        <v>20</v>
      </c>
      <c r="D928" t="s">
        <v>87</v>
      </c>
      <c r="E928" t="s">
        <v>239</v>
      </c>
      <c r="F928" t="s">
        <v>44</v>
      </c>
      <c r="G928" t="s">
        <v>10</v>
      </c>
      <c r="H928" t="s">
        <v>238</v>
      </c>
      <c r="I928" s="2" t="e">
        <f>FIND("REV",Table_Query_from_m2mdata013[[#This Row],[fdescmemo]])</f>
        <v>#VALUE!</v>
      </c>
      <c r="J928" s="2" t="e">
        <f>FIND("REV",Table_Query_from_m2mdata013[[#This Row],[fdesc]])</f>
        <v>#VALUE!</v>
      </c>
      <c r="K928" s="2" t="e">
        <f>FIND("`REV",Table_Query_from_m2mdata013[[#This Row],[fdescmemo]])</f>
        <v>#VALUE!</v>
      </c>
      <c r="L928" s="2" t="e">
        <f>FIND("`REV",Table_Query_from_m2mdata013[[#This Row],[fdesc]])</f>
        <v>#VALUE!</v>
      </c>
      <c r="M9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8" s="2" t="str">
        <f>IF(Table_Query_from_m2mdata013[[#This Row],[fpartrev]]="NS",Table_Query_from_m2mdata013[[#This Row],[SELECT]],Table_Query_from_m2mdata013[[#This Row],[fpartrev]])</f>
        <v>06</v>
      </c>
      <c r="O928" s="2" t="str">
        <f>CONCATENATE("DMG ",Table_Query_from_m2mdata013[[#This Row],[fpartnoOriginal]])</f>
        <v>DMG SULL-02250167-515-UNF</v>
      </c>
    </row>
    <row r="929" spans="1:15" x14ac:dyDescent="0.25">
      <c r="A929" t="s">
        <v>1595</v>
      </c>
      <c r="B929" t="s">
        <v>44</v>
      </c>
      <c r="C929">
        <v>20</v>
      </c>
      <c r="D929" t="s">
        <v>87</v>
      </c>
      <c r="E929" t="s">
        <v>239</v>
      </c>
      <c r="F929" t="s">
        <v>44</v>
      </c>
      <c r="G929" t="s">
        <v>10</v>
      </c>
      <c r="H929" t="s">
        <v>238</v>
      </c>
      <c r="I929" s="2" t="e">
        <f>FIND("REV",Table_Query_from_m2mdata013[[#This Row],[fdescmemo]])</f>
        <v>#VALUE!</v>
      </c>
      <c r="J929" s="2" t="e">
        <f>FIND("REV",Table_Query_from_m2mdata013[[#This Row],[fdesc]])</f>
        <v>#VALUE!</v>
      </c>
      <c r="K929" s="2" t="e">
        <f>FIND("`REV",Table_Query_from_m2mdata013[[#This Row],[fdescmemo]])</f>
        <v>#VALUE!</v>
      </c>
      <c r="L929" s="2" t="e">
        <f>FIND("`REV",Table_Query_from_m2mdata013[[#This Row],[fdesc]])</f>
        <v>#VALUE!</v>
      </c>
      <c r="M9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29" s="2" t="str">
        <f>IF(Table_Query_from_m2mdata013[[#This Row],[fpartrev]]="NS",Table_Query_from_m2mdata013[[#This Row],[SELECT]],Table_Query_from_m2mdata013[[#This Row],[fpartrev]])</f>
        <v>06</v>
      </c>
      <c r="O929" s="2" t="str">
        <f>CONCATENATE("DMG ",Table_Query_from_m2mdata013[[#This Row],[fpartnoOriginal]])</f>
        <v>DMG SULL-02250167-515-UNF</v>
      </c>
    </row>
    <row r="930" spans="1:15" x14ac:dyDescent="0.25">
      <c r="A930" t="s">
        <v>1991</v>
      </c>
      <c r="B930" t="s">
        <v>44</v>
      </c>
      <c r="C930">
        <v>40</v>
      </c>
      <c r="D930" t="s">
        <v>87</v>
      </c>
      <c r="E930" t="s">
        <v>239</v>
      </c>
      <c r="F930" t="s">
        <v>44</v>
      </c>
      <c r="G930" t="s">
        <v>10</v>
      </c>
      <c r="H930" t="s">
        <v>238</v>
      </c>
      <c r="I930" s="2" t="e">
        <f>FIND("REV",Table_Query_from_m2mdata013[[#This Row],[fdescmemo]])</f>
        <v>#VALUE!</v>
      </c>
      <c r="J930" s="2" t="e">
        <f>FIND("REV",Table_Query_from_m2mdata013[[#This Row],[fdesc]])</f>
        <v>#VALUE!</v>
      </c>
      <c r="K930" s="2" t="e">
        <f>FIND("`REV",Table_Query_from_m2mdata013[[#This Row],[fdescmemo]])</f>
        <v>#VALUE!</v>
      </c>
      <c r="L930" s="2" t="e">
        <f>FIND("`REV",Table_Query_from_m2mdata013[[#This Row],[fdesc]])</f>
        <v>#VALUE!</v>
      </c>
      <c r="M9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0" s="2" t="str">
        <f>IF(Table_Query_from_m2mdata013[[#This Row],[fpartrev]]="NS",Table_Query_from_m2mdata013[[#This Row],[SELECT]],Table_Query_from_m2mdata013[[#This Row],[fpartrev]])</f>
        <v>06</v>
      </c>
      <c r="O930" s="2" t="str">
        <f>CONCATENATE("DMG ",Table_Query_from_m2mdata013[[#This Row],[fpartnoOriginal]])</f>
        <v>DMG SULL-02250167-515-UNF</v>
      </c>
    </row>
    <row r="931" spans="1:15" x14ac:dyDescent="0.25">
      <c r="A931" t="s">
        <v>1596</v>
      </c>
      <c r="B931" t="s">
        <v>43</v>
      </c>
      <c r="C931">
        <v>42</v>
      </c>
      <c r="D931" t="s">
        <v>87</v>
      </c>
      <c r="E931" t="s">
        <v>202</v>
      </c>
      <c r="F931" t="s">
        <v>43</v>
      </c>
      <c r="G931" t="s">
        <v>203</v>
      </c>
      <c r="H931" t="s">
        <v>201</v>
      </c>
      <c r="I931" s="2" t="e">
        <f>FIND("REV",Table_Query_from_m2mdata013[[#This Row],[fdescmemo]])</f>
        <v>#VALUE!</v>
      </c>
      <c r="J931" s="2" t="e">
        <f>FIND("REV",Table_Query_from_m2mdata013[[#This Row],[fdesc]])</f>
        <v>#VALUE!</v>
      </c>
      <c r="K931" s="2" t="e">
        <f>FIND("`REV",Table_Query_from_m2mdata013[[#This Row],[fdescmemo]])</f>
        <v>#VALUE!</v>
      </c>
      <c r="L931" s="2" t="e">
        <f>FIND("`REV",Table_Query_from_m2mdata013[[#This Row],[fdesc]])</f>
        <v>#VALUE!</v>
      </c>
      <c r="M9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1" s="2" t="str">
        <f>IF(Table_Query_from_m2mdata013[[#This Row],[fpartrev]]="NS",Table_Query_from_m2mdata013[[#This Row],[SELECT]],Table_Query_from_m2mdata013[[#This Row],[fpartrev]])</f>
        <v>02</v>
      </c>
      <c r="O931" s="2" t="str">
        <f>CONCATENATE("DMG ",Table_Query_from_m2mdata013[[#This Row],[fpartnoOriginal]])</f>
        <v>DMG SULL-02250172-479</v>
      </c>
    </row>
    <row r="932" spans="1:15" x14ac:dyDescent="0.25">
      <c r="A932" t="s">
        <v>2277</v>
      </c>
      <c r="B932" t="s">
        <v>43</v>
      </c>
      <c r="C932">
        <v>60</v>
      </c>
      <c r="D932" t="s">
        <v>87</v>
      </c>
      <c r="E932" t="s">
        <v>202</v>
      </c>
      <c r="F932" t="s">
        <v>43</v>
      </c>
      <c r="G932" t="s">
        <v>203</v>
      </c>
      <c r="H932" t="s">
        <v>201</v>
      </c>
      <c r="I932" s="2" t="e">
        <f>FIND("REV",Table_Query_from_m2mdata013[[#This Row],[fdescmemo]])</f>
        <v>#VALUE!</v>
      </c>
      <c r="J932" s="2" t="e">
        <f>FIND("REV",Table_Query_from_m2mdata013[[#This Row],[fdesc]])</f>
        <v>#VALUE!</v>
      </c>
      <c r="K932" s="2" t="e">
        <f>FIND("`REV",Table_Query_from_m2mdata013[[#This Row],[fdescmemo]])</f>
        <v>#VALUE!</v>
      </c>
      <c r="L932" s="2" t="e">
        <f>FIND("`REV",Table_Query_from_m2mdata013[[#This Row],[fdesc]])</f>
        <v>#VALUE!</v>
      </c>
      <c r="M9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2" s="2" t="str">
        <f>IF(Table_Query_from_m2mdata013[[#This Row],[fpartrev]]="NS",Table_Query_from_m2mdata013[[#This Row],[SELECT]],Table_Query_from_m2mdata013[[#This Row],[fpartrev]])</f>
        <v>02</v>
      </c>
      <c r="O932" s="2" t="str">
        <f>CONCATENATE("DMG ",Table_Query_from_m2mdata013[[#This Row],[fpartnoOriginal]])</f>
        <v>DMG SULL-02250172-479</v>
      </c>
    </row>
    <row r="933" spans="1:15" x14ac:dyDescent="0.25">
      <c r="A933" t="s">
        <v>1130</v>
      </c>
      <c r="B933" t="s">
        <v>42</v>
      </c>
      <c r="C933">
        <v>30</v>
      </c>
      <c r="D933" t="s">
        <v>87</v>
      </c>
      <c r="E933" t="s">
        <v>191</v>
      </c>
      <c r="F933" t="s">
        <v>42</v>
      </c>
      <c r="G933" t="s">
        <v>10</v>
      </c>
      <c r="H933" t="s">
        <v>190</v>
      </c>
      <c r="I933" s="2" t="e">
        <f>FIND("REV",Table_Query_from_m2mdata013[[#This Row],[fdescmemo]])</f>
        <v>#VALUE!</v>
      </c>
      <c r="J933" s="2" t="e">
        <f>FIND("REV",Table_Query_from_m2mdata013[[#This Row],[fdesc]])</f>
        <v>#VALUE!</v>
      </c>
      <c r="K933" s="2" t="e">
        <f>FIND("`REV",Table_Query_from_m2mdata013[[#This Row],[fdescmemo]])</f>
        <v>#VALUE!</v>
      </c>
      <c r="L933" s="2" t="e">
        <f>FIND("`REV",Table_Query_from_m2mdata013[[#This Row],[fdesc]])</f>
        <v>#VALUE!</v>
      </c>
      <c r="M9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3" s="2" t="str">
        <f>IF(Table_Query_from_m2mdata013[[#This Row],[fpartrev]]="NS",Table_Query_from_m2mdata013[[#This Row],[SELECT]],Table_Query_from_m2mdata013[[#This Row],[fpartrev]])</f>
        <v>01</v>
      </c>
      <c r="O933" s="2" t="str">
        <f>CONCATENATE("DMG ",Table_Query_from_m2mdata013[[#This Row],[fpartnoOriginal]])</f>
        <v>DMG SULL-02250175-933</v>
      </c>
    </row>
    <row r="934" spans="1:15" x14ac:dyDescent="0.25">
      <c r="A934" t="s">
        <v>2096</v>
      </c>
      <c r="B934" t="s">
        <v>42</v>
      </c>
      <c r="C934">
        <v>30</v>
      </c>
      <c r="D934" t="s">
        <v>87</v>
      </c>
      <c r="E934" t="s">
        <v>191</v>
      </c>
      <c r="F934" t="s">
        <v>42</v>
      </c>
      <c r="G934" t="s">
        <v>10</v>
      </c>
      <c r="H934" t="s">
        <v>190</v>
      </c>
      <c r="I934" s="2" t="e">
        <f>FIND("REV",Table_Query_from_m2mdata013[[#This Row],[fdescmemo]])</f>
        <v>#VALUE!</v>
      </c>
      <c r="J934" s="2" t="e">
        <f>FIND("REV",Table_Query_from_m2mdata013[[#This Row],[fdesc]])</f>
        <v>#VALUE!</v>
      </c>
      <c r="K934" s="2" t="e">
        <f>FIND("`REV",Table_Query_from_m2mdata013[[#This Row],[fdescmemo]])</f>
        <v>#VALUE!</v>
      </c>
      <c r="L934" s="2" t="e">
        <f>FIND("`REV",Table_Query_from_m2mdata013[[#This Row],[fdesc]])</f>
        <v>#VALUE!</v>
      </c>
      <c r="M9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4" s="2" t="str">
        <f>IF(Table_Query_from_m2mdata013[[#This Row],[fpartrev]]="NS",Table_Query_from_m2mdata013[[#This Row],[SELECT]],Table_Query_from_m2mdata013[[#This Row],[fpartrev]])</f>
        <v>01</v>
      </c>
      <c r="O934" s="2" t="str">
        <f>CONCATENATE("DMG ",Table_Query_from_m2mdata013[[#This Row],[fpartnoOriginal]])</f>
        <v>DMG SULL-02250175-933</v>
      </c>
    </row>
    <row r="935" spans="1:15" x14ac:dyDescent="0.25">
      <c r="A935" t="s">
        <v>1696</v>
      </c>
      <c r="B935" t="s">
        <v>254</v>
      </c>
      <c r="C935">
        <v>24</v>
      </c>
      <c r="D935" t="s">
        <v>87</v>
      </c>
      <c r="E935" t="s">
        <v>523</v>
      </c>
      <c r="F935" t="s">
        <v>254</v>
      </c>
      <c r="G935" t="s">
        <v>164</v>
      </c>
      <c r="H935" t="s">
        <v>534</v>
      </c>
      <c r="I935" s="2" t="e">
        <f>FIND("REV",Table_Query_from_m2mdata013[[#This Row],[fdescmemo]])</f>
        <v>#VALUE!</v>
      </c>
      <c r="J935" s="2" t="e">
        <f>FIND("REV",Table_Query_from_m2mdata013[[#This Row],[fdesc]])</f>
        <v>#VALUE!</v>
      </c>
      <c r="K935" s="2" t="e">
        <f>FIND("`REV",Table_Query_from_m2mdata013[[#This Row],[fdescmemo]])</f>
        <v>#VALUE!</v>
      </c>
      <c r="L935" s="2" t="e">
        <f>FIND("`REV",Table_Query_from_m2mdata013[[#This Row],[fdesc]])</f>
        <v>#VALUE!</v>
      </c>
      <c r="M9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5" s="2" t="str">
        <f>IF(Table_Query_from_m2mdata013[[#This Row],[fpartrev]]="NS",Table_Query_from_m2mdata013[[#This Row],[SELECT]],Table_Query_from_m2mdata013[[#This Row],[fpartrev]])</f>
        <v>13</v>
      </c>
      <c r="O935" s="2" t="str">
        <f>CONCATENATE("DMG ",Table_Query_from_m2mdata013[[#This Row],[fpartnoOriginal]])</f>
        <v>DMG SULL-02250190-667-2-F</v>
      </c>
    </row>
    <row r="936" spans="1:15" x14ac:dyDescent="0.25">
      <c r="A936" t="s">
        <v>2433</v>
      </c>
      <c r="B936" t="s">
        <v>254</v>
      </c>
      <c r="C936">
        <v>25</v>
      </c>
      <c r="D936" t="s">
        <v>87</v>
      </c>
      <c r="E936" t="s">
        <v>523</v>
      </c>
      <c r="F936" t="s">
        <v>254</v>
      </c>
      <c r="G936" t="s">
        <v>164</v>
      </c>
      <c r="H936" t="s">
        <v>534</v>
      </c>
      <c r="I936" s="2" t="e">
        <f>FIND("REV",Table_Query_from_m2mdata013[[#This Row],[fdescmemo]])</f>
        <v>#VALUE!</v>
      </c>
      <c r="J936" s="2" t="e">
        <f>FIND("REV",Table_Query_from_m2mdata013[[#This Row],[fdesc]])</f>
        <v>#VALUE!</v>
      </c>
      <c r="K936" s="2" t="e">
        <f>FIND("`REV",Table_Query_from_m2mdata013[[#This Row],[fdescmemo]])</f>
        <v>#VALUE!</v>
      </c>
      <c r="L936" s="2" t="e">
        <f>FIND("`REV",Table_Query_from_m2mdata013[[#This Row],[fdesc]])</f>
        <v>#VALUE!</v>
      </c>
      <c r="M9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6" s="2" t="str">
        <f>IF(Table_Query_from_m2mdata013[[#This Row],[fpartrev]]="NS",Table_Query_from_m2mdata013[[#This Row],[SELECT]],Table_Query_from_m2mdata013[[#This Row],[fpartrev]])</f>
        <v>13</v>
      </c>
      <c r="O936" s="2" t="str">
        <f>CONCATENATE("DMG ",Table_Query_from_m2mdata013[[#This Row],[fpartnoOriginal]])</f>
        <v>DMG SULL-02250190-667-2-F</v>
      </c>
    </row>
    <row r="937" spans="1:15" x14ac:dyDescent="0.25">
      <c r="A937" t="s">
        <v>1992</v>
      </c>
      <c r="B937" t="s">
        <v>254</v>
      </c>
      <c r="C937">
        <v>75</v>
      </c>
      <c r="D937" t="s">
        <v>87</v>
      </c>
      <c r="E937" t="s">
        <v>536</v>
      </c>
      <c r="F937" t="s">
        <v>254</v>
      </c>
      <c r="G937" t="s">
        <v>537</v>
      </c>
      <c r="H937" t="s">
        <v>535</v>
      </c>
      <c r="I937" s="2" t="e">
        <f>FIND("REV",Table_Query_from_m2mdata013[[#This Row],[fdescmemo]])</f>
        <v>#VALUE!</v>
      </c>
      <c r="J937" s="2" t="e">
        <f>FIND("REV",Table_Query_from_m2mdata013[[#This Row],[fdesc]])</f>
        <v>#VALUE!</v>
      </c>
      <c r="K937" s="2" t="e">
        <f>FIND("`REV",Table_Query_from_m2mdata013[[#This Row],[fdescmemo]])</f>
        <v>#VALUE!</v>
      </c>
      <c r="L937" s="2" t="e">
        <f>FIND("`REV",Table_Query_from_m2mdata013[[#This Row],[fdesc]])</f>
        <v>#VALUE!</v>
      </c>
      <c r="M9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7" s="2" t="str">
        <f>IF(Table_Query_from_m2mdata013[[#This Row],[fpartrev]]="NS",Table_Query_from_m2mdata013[[#This Row],[SELECT]],Table_Query_from_m2mdata013[[#This Row],[fpartrev]])</f>
        <v>13</v>
      </c>
      <c r="O937" s="2" t="str">
        <f>CONCATENATE("DMG ",Table_Query_from_m2mdata013[[#This Row],[fpartnoOriginal]])</f>
        <v>DMG SULL-02250190-667-3-UNF</v>
      </c>
    </row>
    <row r="938" spans="1:15" x14ac:dyDescent="0.25">
      <c r="A938" t="s">
        <v>2773</v>
      </c>
      <c r="B938" t="s">
        <v>254</v>
      </c>
      <c r="C938">
        <v>75</v>
      </c>
      <c r="D938" t="s">
        <v>87</v>
      </c>
      <c r="E938" t="s">
        <v>536</v>
      </c>
      <c r="F938" t="s">
        <v>254</v>
      </c>
      <c r="G938" t="s">
        <v>537</v>
      </c>
      <c r="H938" t="s">
        <v>535</v>
      </c>
      <c r="I938" s="2" t="e">
        <f>FIND("REV",Table_Query_from_m2mdata013[[#This Row],[fdescmemo]])</f>
        <v>#VALUE!</v>
      </c>
      <c r="J938" s="2" t="e">
        <f>FIND("REV",Table_Query_from_m2mdata013[[#This Row],[fdesc]])</f>
        <v>#VALUE!</v>
      </c>
      <c r="K938" s="2" t="e">
        <f>FIND("`REV",Table_Query_from_m2mdata013[[#This Row],[fdescmemo]])</f>
        <v>#VALUE!</v>
      </c>
      <c r="L938" s="2" t="e">
        <f>FIND("`REV",Table_Query_from_m2mdata013[[#This Row],[fdesc]])</f>
        <v>#VALUE!</v>
      </c>
      <c r="M9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8" s="2" t="str">
        <f>IF(Table_Query_from_m2mdata013[[#This Row],[fpartrev]]="NS",Table_Query_from_m2mdata013[[#This Row],[SELECT]],Table_Query_from_m2mdata013[[#This Row],[fpartrev]])</f>
        <v>13</v>
      </c>
      <c r="O938" s="2" t="str">
        <f>CONCATENATE("DMG ",Table_Query_from_m2mdata013[[#This Row],[fpartnoOriginal]])</f>
        <v>DMG SULL-02250190-667-3-UNF</v>
      </c>
    </row>
    <row r="939" spans="1:15" x14ac:dyDescent="0.25">
      <c r="A939" t="s">
        <v>1597</v>
      </c>
      <c r="B939" t="s">
        <v>254</v>
      </c>
      <c r="C939">
        <v>25</v>
      </c>
      <c r="D939" t="s">
        <v>87</v>
      </c>
      <c r="E939" t="s">
        <v>213</v>
      </c>
      <c r="F939" t="s">
        <v>254</v>
      </c>
      <c r="G939" t="s">
        <v>164</v>
      </c>
      <c r="H939" t="s">
        <v>212</v>
      </c>
      <c r="I939" s="2" t="e">
        <f>FIND("REV",Table_Query_from_m2mdata013[[#This Row],[fdescmemo]])</f>
        <v>#VALUE!</v>
      </c>
      <c r="J939" s="2" t="e">
        <f>FIND("REV",Table_Query_from_m2mdata013[[#This Row],[fdesc]])</f>
        <v>#VALUE!</v>
      </c>
      <c r="K939" s="2" t="e">
        <f>FIND("`REV",Table_Query_from_m2mdata013[[#This Row],[fdescmemo]])</f>
        <v>#VALUE!</v>
      </c>
      <c r="L939" s="2" t="e">
        <f>FIND("`REV",Table_Query_from_m2mdata013[[#This Row],[fdesc]])</f>
        <v>#VALUE!</v>
      </c>
      <c r="M9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39" s="2" t="str">
        <f>IF(Table_Query_from_m2mdata013[[#This Row],[fpartrev]]="NS",Table_Query_from_m2mdata013[[#This Row],[SELECT]],Table_Query_from_m2mdata013[[#This Row],[fpartrev]])</f>
        <v>13</v>
      </c>
      <c r="O939" s="2" t="str">
        <f>CONCATENATE("DMG ",Table_Query_from_m2mdata013[[#This Row],[fpartnoOriginal]])</f>
        <v>DMG SULL-02250190-667-4-UNF</v>
      </c>
    </row>
    <row r="940" spans="1:15" x14ac:dyDescent="0.25">
      <c r="A940" t="s">
        <v>2582</v>
      </c>
      <c r="B940" t="s">
        <v>254</v>
      </c>
      <c r="C940">
        <v>16</v>
      </c>
      <c r="D940" t="s">
        <v>87</v>
      </c>
      <c r="E940" t="s">
        <v>213</v>
      </c>
      <c r="F940" t="s">
        <v>254</v>
      </c>
      <c r="G940" t="s">
        <v>164</v>
      </c>
      <c r="H940" t="s">
        <v>212</v>
      </c>
      <c r="I940" s="2" t="e">
        <f>FIND("REV",Table_Query_from_m2mdata013[[#This Row],[fdescmemo]])</f>
        <v>#VALUE!</v>
      </c>
      <c r="J940" s="2" t="e">
        <f>FIND("REV",Table_Query_from_m2mdata013[[#This Row],[fdesc]])</f>
        <v>#VALUE!</v>
      </c>
      <c r="K940" s="2" t="e">
        <f>FIND("`REV",Table_Query_from_m2mdata013[[#This Row],[fdescmemo]])</f>
        <v>#VALUE!</v>
      </c>
      <c r="L940" s="2" t="e">
        <f>FIND("`REV",Table_Query_from_m2mdata013[[#This Row],[fdesc]])</f>
        <v>#VALUE!</v>
      </c>
      <c r="M9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0" s="2" t="str">
        <f>IF(Table_Query_from_m2mdata013[[#This Row],[fpartrev]]="NS",Table_Query_from_m2mdata013[[#This Row],[SELECT]],Table_Query_from_m2mdata013[[#This Row],[fpartrev]])</f>
        <v>13</v>
      </c>
      <c r="O940" s="2" t="str">
        <f>CONCATENATE("DMG ",Table_Query_from_m2mdata013[[#This Row],[fpartnoOriginal]])</f>
        <v>DMG SULL-02250190-667-4-UNF</v>
      </c>
    </row>
    <row r="941" spans="1:15" x14ac:dyDescent="0.25">
      <c r="A941" t="s">
        <v>1697</v>
      </c>
      <c r="B941" t="s">
        <v>254</v>
      </c>
      <c r="C941">
        <v>25</v>
      </c>
      <c r="D941" t="s">
        <v>87</v>
      </c>
      <c r="E941" t="s">
        <v>210</v>
      </c>
      <c r="F941" t="s">
        <v>254</v>
      </c>
      <c r="G941" t="s">
        <v>164</v>
      </c>
      <c r="H941" t="s">
        <v>209</v>
      </c>
      <c r="I941" s="2" t="e">
        <f>FIND("REV",Table_Query_from_m2mdata013[[#This Row],[fdescmemo]])</f>
        <v>#VALUE!</v>
      </c>
      <c r="J941" s="2" t="e">
        <f>FIND("REV",Table_Query_from_m2mdata013[[#This Row],[fdesc]])</f>
        <v>#VALUE!</v>
      </c>
      <c r="K941" s="2" t="e">
        <f>FIND("`REV",Table_Query_from_m2mdata013[[#This Row],[fdescmemo]])</f>
        <v>#VALUE!</v>
      </c>
      <c r="L941" s="2" t="e">
        <f>FIND("`REV",Table_Query_from_m2mdata013[[#This Row],[fdesc]])</f>
        <v>#VALUE!</v>
      </c>
      <c r="M9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1" s="2" t="str">
        <f>IF(Table_Query_from_m2mdata013[[#This Row],[fpartrev]]="NS",Table_Query_from_m2mdata013[[#This Row],[SELECT]],Table_Query_from_m2mdata013[[#This Row],[fpartrev]])</f>
        <v>13</v>
      </c>
      <c r="O941" s="2" t="str">
        <f>CONCATENATE("DMG ",Table_Query_from_m2mdata013[[#This Row],[fpartnoOriginal]])</f>
        <v>DMG SULL-02250190-667-8-UNF</v>
      </c>
    </row>
    <row r="942" spans="1:15" x14ac:dyDescent="0.25">
      <c r="A942" t="s">
        <v>2709</v>
      </c>
      <c r="B942" t="s">
        <v>254</v>
      </c>
      <c r="C942">
        <v>25</v>
      </c>
      <c r="D942" t="s">
        <v>87</v>
      </c>
      <c r="E942" t="s">
        <v>210</v>
      </c>
      <c r="F942" t="s">
        <v>254</v>
      </c>
      <c r="G942" t="s">
        <v>164</v>
      </c>
      <c r="H942" t="s">
        <v>209</v>
      </c>
      <c r="I942" s="2" t="e">
        <f>FIND("REV",Table_Query_from_m2mdata013[[#This Row],[fdescmemo]])</f>
        <v>#VALUE!</v>
      </c>
      <c r="J942" s="2" t="e">
        <f>FIND("REV",Table_Query_from_m2mdata013[[#This Row],[fdesc]])</f>
        <v>#VALUE!</v>
      </c>
      <c r="K942" s="2" t="e">
        <f>FIND("`REV",Table_Query_from_m2mdata013[[#This Row],[fdescmemo]])</f>
        <v>#VALUE!</v>
      </c>
      <c r="L942" s="2" t="e">
        <f>FIND("`REV",Table_Query_from_m2mdata013[[#This Row],[fdesc]])</f>
        <v>#VALUE!</v>
      </c>
      <c r="M9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2" s="2" t="str">
        <f>IF(Table_Query_from_m2mdata013[[#This Row],[fpartrev]]="NS",Table_Query_from_m2mdata013[[#This Row],[SELECT]],Table_Query_from_m2mdata013[[#This Row],[fpartrev]])</f>
        <v>13</v>
      </c>
      <c r="O942" s="2" t="str">
        <f>CONCATENATE("DMG ",Table_Query_from_m2mdata013[[#This Row],[fpartnoOriginal]])</f>
        <v>DMG SULL-02250190-667-8-UNF</v>
      </c>
    </row>
    <row r="943" spans="1:15" x14ac:dyDescent="0.25">
      <c r="A943" t="s">
        <v>2097</v>
      </c>
      <c r="B943" t="s">
        <v>45</v>
      </c>
      <c r="C943">
        <v>30</v>
      </c>
      <c r="D943" t="s">
        <v>87</v>
      </c>
      <c r="E943" t="s">
        <v>627</v>
      </c>
      <c r="F943" t="s">
        <v>45</v>
      </c>
      <c r="G943" t="s">
        <v>10</v>
      </c>
      <c r="H943" t="s">
        <v>626</v>
      </c>
      <c r="I943" s="2" t="e">
        <f>FIND("REV",Table_Query_from_m2mdata013[[#This Row],[fdescmemo]])</f>
        <v>#VALUE!</v>
      </c>
      <c r="J943" s="2" t="e">
        <f>FIND("REV",Table_Query_from_m2mdata013[[#This Row],[fdesc]])</f>
        <v>#VALUE!</v>
      </c>
      <c r="K943" s="2" t="e">
        <f>FIND("`REV",Table_Query_from_m2mdata013[[#This Row],[fdescmemo]])</f>
        <v>#VALUE!</v>
      </c>
      <c r="L943" s="2" t="e">
        <f>FIND("`REV",Table_Query_from_m2mdata013[[#This Row],[fdesc]])</f>
        <v>#VALUE!</v>
      </c>
      <c r="M9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3" s="2" t="str">
        <f>IF(Table_Query_from_m2mdata013[[#This Row],[fpartrev]]="NS",Table_Query_from_m2mdata013[[#This Row],[SELECT]],Table_Query_from_m2mdata013[[#This Row],[fpartrev]])</f>
        <v>03</v>
      </c>
      <c r="O943" s="2" t="str">
        <f>CONCATENATE("DMG ",Table_Query_from_m2mdata013[[#This Row],[fpartnoOriginal]])</f>
        <v>DMG SULL-02250199-653-1</v>
      </c>
    </row>
    <row r="944" spans="1:15" x14ac:dyDescent="0.25">
      <c r="A944" t="s">
        <v>954</v>
      </c>
      <c r="B944" t="s">
        <v>45</v>
      </c>
      <c r="C944">
        <v>30</v>
      </c>
      <c r="D944" t="s">
        <v>87</v>
      </c>
      <c r="E944" t="s">
        <v>613</v>
      </c>
      <c r="F944" t="s">
        <v>45</v>
      </c>
      <c r="G944" t="s">
        <v>10</v>
      </c>
      <c r="H944" t="s">
        <v>612</v>
      </c>
      <c r="I944" s="2" t="e">
        <f>FIND("REV",Table_Query_from_m2mdata013[[#This Row],[fdescmemo]])</f>
        <v>#VALUE!</v>
      </c>
      <c r="J944" s="2" t="e">
        <f>FIND("REV",Table_Query_from_m2mdata013[[#This Row],[fdesc]])</f>
        <v>#VALUE!</v>
      </c>
      <c r="K944" s="2" t="e">
        <f>FIND("`REV",Table_Query_from_m2mdata013[[#This Row],[fdescmemo]])</f>
        <v>#VALUE!</v>
      </c>
      <c r="L944" s="2" t="e">
        <f>FIND("`REV",Table_Query_from_m2mdata013[[#This Row],[fdesc]])</f>
        <v>#VALUE!</v>
      </c>
      <c r="M9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4" s="2" t="str">
        <f>IF(Table_Query_from_m2mdata013[[#This Row],[fpartrev]]="NS",Table_Query_from_m2mdata013[[#This Row],[SELECT]],Table_Query_from_m2mdata013[[#This Row],[fpartrev]])</f>
        <v>03</v>
      </c>
      <c r="O944" s="2" t="str">
        <f>CONCATENATE("DMG ",Table_Query_from_m2mdata013[[#This Row],[fpartnoOriginal]])</f>
        <v>DMG SULL-02250199-653-2</v>
      </c>
    </row>
    <row r="945" spans="1:15" x14ac:dyDescent="0.25">
      <c r="A945" t="s">
        <v>2098</v>
      </c>
      <c r="B945" t="s">
        <v>45</v>
      </c>
      <c r="C945">
        <v>30</v>
      </c>
      <c r="D945" t="s">
        <v>87</v>
      </c>
      <c r="E945" t="s">
        <v>613</v>
      </c>
      <c r="F945" t="s">
        <v>45</v>
      </c>
      <c r="G945" t="s">
        <v>10</v>
      </c>
      <c r="H945" t="s">
        <v>612</v>
      </c>
      <c r="I945" s="2" t="e">
        <f>FIND("REV",Table_Query_from_m2mdata013[[#This Row],[fdescmemo]])</f>
        <v>#VALUE!</v>
      </c>
      <c r="J945" s="2" t="e">
        <f>FIND("REV",Table_Query_from_m2mdata013[[#This Row],[fdesc]])</f>
        <v>#VALUE!</v>
      </c>
      <c r="K945" s="2" t="e">
        <f>FIND("`REV",Table_Query_from_m2mdata013[[#This Row],[fdescmemo]])</f>
        <v>#VALUE!</v>
      </c>
      <c r="L945" s="2" t="e">
        <f>FIND("`REV",Table_Query_from_m2mdata013[[#This Row],[fdesc]])</f>
        <v>#VALUE!</v>
      </c>
      <c r="M9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5" s="2" t="str">
        <f>IF(Table_Query_from_m2mdata013[[#This Row],[fpartrev]]="NS",Table_Query_from_m2mdata013[[#This Row],[SELECT]],Table_Query_from_m2mdata013[[#This Row],[fpartrev]])</f>
        <v>03</v>
      </c>
      <c r="O945" s="2" t="str">
        <f>CONCATENATE("DMG ",Table_Query_from_m2mdata013[[#This Row],[fpartnoOriginal]])</f>
        <v>DMG SULL-02250199-653-2</v>
      </c>
    </row>
    <row r="946" spans="1:15" x14ac:dyDescent="0.25">
      <c r="A946" t="s">
        <v>2278</v>
      </c>
      <c r="B946" t="s">
        <v>45</v>
      </c>
      <c r="C946">
        <v>60</v>
      </c>
      <c r="D946" t="s">
        <v>87</v>
      </c>
      <c r="E946" t="s">
        <v>592</v>
      </c>
      <c r="F946" t="s">
        <v>45</v>
      </c>
      <c r="G946" t="s">
        <v>10</v>
      </c>
      <c r="H946" t="s">
        <v>591</v>
      </c>
      <c r="I946" s="2" t="e">
        <f>FIND("REV",Table_Query_from_m2mdata013[[#This Row],[fdescmemo]])</f>
        <v>#VALUE!</v>
      </c>
      <c r="J946" s="2" t="e">
        <f>FIND("REV",Table_Query_from_m2mdata013[[#This Row],[fdesc]])</f>
        <v>#VALUE!</v>
      </c>
      <c r="K946" s="2" t="e">
        <f>FIND("`REV",Table_Query_from_m2mdata013[[#This Row],[fdescmemo]])</f>
        <v>#VALUE!</v>
      </c>
      <c r="L946" s="2" t="e">
        <f>FIND("`REV",Table_Query_from_m2mdata013[[#This Row],[fdesc]])</f>
        <v>#VALUE!</v>
      </c>
      <c r="M9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6" s="2" t="str">
        <f>IF(Table_Query_from_m2mdata013[[#This Row],[fpartrev]]="NS",Table_Query_from_m2mdata013[[#This Row],[SELECT]],Table_Query_from_m2mdata013[[#This Row],[fpartrev]])</f>
        <v>03</v>
      </c>
      <c r="O946" s="2" t="str">
        <f>CONCATENATE("DMG ",Table_Query_from_m2mdata013[[#This Row],[fpartnoOriginal]])</f>
        <v>DMG SULL-02250199-653-3</v>
      </c>
    </row>
    <row r="947" spans="1:15" x14ac:dyDescent="0.25">
      <c r="A947" t="s">
        <v>2279</v>
      </c>
      <c r="B947" t="s">
        <v>45</v>
      </c>
      <c r="C947">
        <v>48</v>
      </c>
      <c r="D947" t="s">
        <v>87</v>
      </c>
      <c r="E947" t="s">
        <v>594</v>
      </c>
      <c r="F947" t="s">
        <v>45</v>
      </c>
      <c r="G947" t="s">
        <v>10</v>
      </c>
      <c r="H947" t="s">
        <v>593</v>
      </c>
      <c r="I947" s="2" t="e">
        <f>FIND("REV",Table_Query_from_m2mdata013[[#This Row],[fdescmemo]])</f>
        <v>#VALUE!</v>
      </c>
      <c r="J947" s="2" t="e">
        <f>FIND("REV",Table_Query_from_m2mdata013[[#This Row],[fdesc]])</f>
        <v>#VALUE!</v>
      </c>
      <c r="K947" s="2" t="e">
        <f>FIND("`REV",Table_Query_from_m2mdata013[[#This Row],[fdescmemo]])</f>
        <v>#VALUE!</v>
      </c>
      <c r="L947" s="2" t="e">
        <f>FIND("`REV",Table_Query_from_m2mdata013[[#This Row],[fdesc]])</f>
        <v>#VALUE!</v>
      </c>
      <c r="M9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7" s="2" t="str">
        <f>IF(Table_Query_from_m2mdata013[[#This Row],[fpartrev]]="NS",Table_Query_from_m2mdata013[[#This Row],[SELECT]],Table_Query_from_m2mdata013[[#This Row],[fpartrev]])</f>
        <v>03</v>
      </c>
      <c r="O947" s="2" t="str">
        <f>CONCATENATE("DMG ",Table_Query_from_m2mdata013[[#This Row],[fpartnoOriginal]])</f>
        <v>DMG SULL-02250199-653-4</v>
      </c>
    </row>
    <row r="948" spans="1:15" x14ac:dyDescent="0.25">
      <c r="A948" t="s">
        <v>1131</v>
      </c>
      <c r="B948" t="s">
        <v>45</v>
      </c>
      <c r="C948">
        <v>60</v>
      </c>
      <c r="D948" t="s">
        <v>87</v>
      </c>
      <c r="E948" t="s">
        <v>639</v>
      </c>
      <c r="F948" t="s">
        <v>45</v>
      </c>
      <c r="G948" t="s">
        <v>10</v>
      </c>
      <c r="H948" t="s">
        <v>638</v>
      </c>
      <c r="I948" s="2" t="e">
        <f>FIND("REV",Table_Query_from_m2mdata013[[#This Row],[fdescmemo]])</f>
        <v>#VALUE!</v>
      </c>
      <c r="J948" s="2" t="e">
        <f>FIND("REV",Table_Query_from_m2mdata013[[#This Row],[fdesc]])</f>
        <v>#VALUE!</v>
      </c>
      <c r="K948" s="2" t="e">
        <f>FIND("`REV",Table_Query_from_m2mdata013[[#This Row],[fdescmemo]])</f>
        <v>#VALUE!</v>
      </c>
      <c r="L948" s="2" t="e">
        <f>FIND("`REV",Table_Query_from_m2mdata013[[#This Row],[fdesc]])</f>
        <v>#VALUE!</v>
      </c>
      <c r="M9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8" s="2" t="str">
        <f>IF(Table_Query_from_m2mdata013[[#This Row],[fpartrev]]="NS",Table_Query_from_m2mdata013[[#This Row],[SELECT]],Table_Query_from_m2mdata013[[#This Row],[fpartrev]])</f>
        <v>03</v>
      </c>
      <c r="O948" s="2" t="str">
        <f>CONCATENATE("DMG ",Table_Query_from_m2mdata013[[#This Row],[fpartnoOriginal]])</f>
        <v>DMG SULL-02250199-653-5</v>
      </c>
    </row>
    <row r="949" spans="1:15" x14ac:dyDescent="0.25">
      <c r="A949" t="s">
        <v>2099</v>
      </c>
      <c r="B949" t="s">
        <v>45</v>
      </c>
      <c r="C949">
        <v>60</v>
      </c>
      <c r="D949" t="s">
        <v>87</v>
      </c>
      <c r="E949" t="s">
        <v>639</v>
      </c>
      <c r="F949" t="s">
        <v>45</v>
      </c>
      <c r="G949" t="s">
        <v>10</v>
      </c>
      <c r="H949" t="s">
        <v>638</v>
      </c>
      <c r="I949" s="2" t="e">
        <f>FIND("REV",Table_Query_from_m2mdata013[[#This Row],[fdescmemo]])</f>
        <v>#VALUE!</v>
      </c>
      <c r="J949" s="2" t="e">
        <f>FIND("REV",Table_Query_from_m2mdata013[[#This Row],[fdesc]])</f>
        <v>#VALUE!</v>
      </c>
      <c r="K949" s="2" t="e">
        <f>FIND("`REV",Table_Query_from_m2mdata013[[#This Row],[fdescmemo]])</f>
        <v>#VALUE!</v>
      </c>
      <c r="L949" s="2" t="e">
        <f>FIND("`REV",Table_Query_from_m2mdata013[[#This Row],[fdesc]])</f>
        <v>#VALUE!</v>
      </c>
      <c r="M9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49" s="2" t="str">
        <f>IF(Table_Query_from_m2mdata013[[#This Row],[fpartrev]]="NS",Table_Query_from_m2mdata013[[#This Row],[SELECT]],Table_Query_from_m2mdata013[[#This Row],[fpartrev]])</f>
        <v>03</v>
      </c>
      <c r="O949" s="2" t="str">
        <f>CONCATENATE("DMG ",Table_Query_from_m2mdata013[[#This Row],[fpartnoOriginal]])</f>
        <v>DMG SULL-02250199-653-5</v>
      </c>
    </row>
    <row r="950" spans="1:15" x14ac:dyDescent="0.25">
      <c r="A950" t="s">
        <v>2100</v>
      </c>
      <c r="B950" t="s">
        <v>45</v>
      </c>
      <c r="C950">
        <v>60</v>
      </c>
      <c r="D950" t="s">
        <v>87</v>
      </c>
      <c r="E950" t="s">
        <v>641</v>
      </c>
      <c r="F950" t="s">
        <v>45</v>
      </c>
      <c r="G950" t="s">
        <v>10</v>
      </c>
      <c r="H950" t="s">
        <v>640</v>
      </c>
      <c r="I950" s="2" t="e">
        <f>FIND("REV",Table_Query_from_m2mdata013[[#This Row],[fdescmemo]])</f>
        <v>#VALUE!</v>
      </c>
      <c r="J950" s="2" t="e">
        <f>FIND("REV",Table_Query_from_m2mdata013[[#This Row],[fdesc]])</f>
        <v>#VALUE!</v>
      </c>
      <c r="K950" s="2" t="e">
        <f>FIND("`REV",Table_Query_from_m2mdata013[[#This Row],[fdescmemo]])</f>
        <v>#VALUE!</v>
      </c>
      <c r="L950" s="2" t="e">
        <f>FIND("`REV",Table_Query_from_m2mdata013[[#This Row],[fdesc]])</f>
        <v>#VALUE!</v>
      </c>
      <c r="M9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0" s="2" t="str">
        <f>IF(Table_Query_from_m2mdata013[[#This Row],[fpartrev]]="NS",Table_Query_from_m2mdata013[[#This Row],[SELECT]],Table_Query_from_m2mdata013[[#This Row],[fpartrev]])</f>
        <v>03</v>
      </c>
      <c r="O950" s="2" t="str">
        <f>CONCATENATE("DMG ",Table_Query_from_m2mdata013[[#This Row],[fpartnoOriginal]])</f>
        <v>DMG SULL-02250199-653-6</v>
      </c>
    </row>
    <row r="951" spans="1:15" x14ac:dyDescent="0.25">
      <c r="A951" t="s">
        <v>2280</v>
      </c>
      <c r="B951" t="s">
        <v>45</v>
      </c>
      <c r="C951">
        <v>60</v>
      </c>
      <c r="D951" t="s">
        <v>87</v>
      </c>
      <c r="E951" t="s">
        <v>643</v>
      </c>
      <c r="F951" t="s">
        <v>45</v>
      </c>
      <c r="G951" t="s">
        <v>10</v>
      </c>
      <c r="H951" t="s">
        <v>642</v>
      </c>
      <c r="I951" s="2" t="e">
        <f>FIND("REV",Table_Query_from_m2mdata013[[#This Row],[fdescmemo]])</f>
        <v>#VALUE!</v>
      </c>
      <c r="J951" s="2" t="e">
        <f>FIND("REV",Table_Query_from_m2mdata013[[#This Row],[fdesc]])</f>
        <v>#VALUE!</v>
      </c>
      <c r="K951" s="2" t="e">
        <f>FIND("`REV",Table_Query_from_m2mdata013[[#This Row],[fdescmemo]])</f>
        <v>#VALUE!</v>
      </c>
      <c r="L951" s="2" t="e">
        <f>FIND("`REV",Table_Query_from_m2mdata013[[#This Row],[fdesc]])</f>
        <v>#VALUE!</v>
      </c>
      <c r="M9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1" s="2" t="str">
        <f>IF(Table_Query_from_m2mdata013[[#This Row],[fpartrev]]="NS",Table_Query_from_m2mdata013[[#This Row],[SELECT]],Table_Query_from_m2mdata013[[#This Row],[fpartrev]])</f>
        <v>03</v>
      </c>
      <c r="O951" s="2" t="str">
        <f>CONCATENATE("DMG ",Table_Query_from_m2mdata013[[#This Row],[fpartnoOriginal]])</f>
        <v>DMG SULL-02250199-653-7</v>
      </c>
    </row>
    <row r="952" spans="1:15" x14ac:dyDescent="0.25">
      <c r="A952" t="s">
        <v>2101</v>
      </c>
      <c r="B952" t="s">
        <v>45</v>
      </c>
      <c r="C952">
        <v>90</v>
      </c>
      <c r="D952" t="s">
        <v>87</v>
      </c>
      <c r="E952" t="s">
        <v>645</v>
      </c>
      <c r="F952" t="s">
        <v>45</v>
      </c>
      <c r="G952" t="s">
        <v>10</v>
      </c>
      <c r="H952" t="s">
        <v>644</v>
      </c>
      <c r="I952" s="2" t="e">
        <f>FIND("REV",Table_Query_from_m2mdata013[[#This Row],[fdescmemo]])</f>
        <v>#VALUE!</v>
      </c>
      <c r="J952" s="2" t="e">
        <f>FIND("REV",Table_Query_from_m2mdata013[[#This Row],[fdesc]])</f>
        <v>#VALUE!</v>
      </c>
      <c r="K952" s="2" t="e">
        <f>FIND("`REV",Table_Query_from_m2mdata013[[#This Row],[fdescmemo]])</f>
        <v>#VALUE!</v>
      </c>
      <c r="L952" s="2" t="e">
        <f>FIND("`REV",Table_Query_from_m2mdata013[[#This Row],[fdesc]])</f>
        <v>#VALUE!</v>
      </c>
      <c r="M9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2" s="2" t="str">
        <f>IF(Table_Query_from_m2mdata013[[#This Row],[fpartrev]]="NS",Table_Query_from_m2mdata013[[#This Row],[SELECT]],Table_Query_from_m2mdata013[[#This Row],[fpartrev]])</f>
        <v>03</v>
      </c>
      <c r="O952" s="2" t="str">
        <f>CONCATENATE("DMG ",Table_Query_from_m2mdata013[[#This Row],[fpartnoOriginal]])</f>
        <v>DMG SULL-02250199-653-8</v>
      </c>
    </row>
    <row r="953" spans="1:15" x14ac:dyDescent="0.25">
      <c r="A953" t="s">
        <v>1132</v>
      </c>
      <c r="B953" t="s">
        <v>45</v>
      </c>
      <c r="C953">
        <v>480</v>
      </c>
      <c r="D953" t="s">
        <v>87</v>
      </c>
      <c r="E953" t="s">
        <v>647</v>
      </c>
      <c r="F953" t="s">
        <v>45</v>
      </c>
      <c r="G953" t="s">
        <v>10</v>
      </c>
      <c r="H953" t="s">
        <v>646</v>
      </c>
      <c r="I953" s="2" t="e">
        <f>FIND("REV",Table_Query_from_m2mdata013[[#This Row],[fdescmemo]])</f>
        <v>#VALUE!</v>
      </c>
      <c r="J953" s="2" t="e">
        <f>FIND("REV",Table_Query_from_m2mdata013[[#This Row],[fdesc]])</f>
        <v>#VALUE!</v>
      </c>
      <c r="K953" s="2" t="e">
        <f>FIND("`REV",Table_Query_from_m2mdata013[[#This Row],[fdescmemo]])</f>
        <v>#VALUE!</v>
      </c>
      <c r="L953" s="2" t="e">
        <f>FIND("`REV",Table_Query_from_m2mdata013[[#This Row],[fdesc]])</f>
        <v>#VALUE!</v>
      </c>
      <c r="M9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3" s="2" t="str">
        <f>IF(Table_Query_from_m2mdata013[[#This Row],[fpartrev]]="NS",Table_Query_from_m2mdata013[[#This Row],[SELECT]],Table_Query_from_m2mdata013[[#This Row],[fpartrev]])</f>
        <v>03</v>
      </c>
      <c r="O953" s="2" t="str">
        <f>CONCATENATE("DMG ",Table_Query_from_m2mdata013[[#This Row],[fpartnoOriginal]])</f>
        <v>DMG SULL-02250199-653-9</v>
      </c>
    </row>
    <row r="954" spans="1:15" x14ac:dyDescent="0.25">
      <c r="A954" t="s">
        <v>2281</v>
      </c>
      <c r="B954" t="s">
        <v>45</v>
      </c>
      <c r="C954">
        <v>480</v>
      </c>
      <c r="D954" t="s">
        <v>87</v>
      </c>
      <c r="E954" t="s">
        <v>647</v>
      </c>
      <c r="F954" t="s">
        <v>45</v>
      </c>
      <c r="G954" t="s">
        <v>10</v>
      </c>
      <c r="H954" t="s">
        <v>646</v>
      </c>
      <c r="I954" s="2" t="e">
        <f>FIND("REV",Table_Query_from_m2mdata013[[#This Row],[fdescmemo]])</f>
        <v>#VALUE!</v>
      </c>
      <c r="J954" s="2" t="e">
        <f>FIND("REV",Table_Query_from_m2mdata013[[#This Row],[fdesc]])</f>
        <v>#VALUE!</v>
      </c>
      <c r="K954" s="2" t="e">
        <f>FIND("`REV",Table_Query_from_m2mdata013[[#This Row],[fdescmemo]])</f>
        <v>#VALUE!</v>
      </c>
      <c r="L954" s="2" t="e">
        <f>FIND("`REV",Table_Query_from_m2mdata013[[#This Row],[fdesc]])</f>
        <v>#VALUE!</v>
      </c>
      <c r="M9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4" s="2" t="str">
        <f>IF(Table_Query_from_m2mdata013[[#This Row],[fpartrev]]="NS",Table_Query_from_m2mdata013[[#This Row],[SELECT]],Table_Query_from_m2mdata013[[#This Row],[fpartrev]])</f>
        <v>03</v>
      </c>
      <c r="O954" s="2" t="str">
        <f>CONCATENATE("DMG ",Table_Query_from_m2mdata013[[#This Row],[fpartnoOriginal]])</f>
        <v>DMG SULL-02250199-653-9</v>
      </c>
    </row>
    <row r="955" spans="1:15" x14ac:dyDescent="0.25">
      <c r="A955" t="s">
        <v>1856</v>
      </c>
      <c r="B955" t="s">
        <v>42</v>
      </c>
      <c r="C955">
        <v>30</v>
      </c>
      <c r="D955" t="s">
        <v>87</v>
      </c>
      <c r="E955" t="s">
        <v>242</v>
      </c>
      <c r="F955" t="s">
        <v>42</v>
      </c>
      <c r="G955" t="s">
        <v>243</v>
      </c>
      <c r="H955" t="s">
        <v>241</v>
      </c>
      <c r="I955" s="2" t="e">
        <f>FIND("REV",Table_Query_from_m2mdata013[[#This Row],[fdescmemo]])</f>
        <v>#VALUE!</v>
      </c>
      <c r="J955" s="2" t="e">
        <f>FIND("REV",Table_Query_from_m2mdata013[[#This Row],[fdesc]])</f>
        <v>#VALUE!</v>
      </c>
      <c r="K955" s="2" t="e">
        <f>FIND("`REV",Table_Query_from_m2mdata013[[#This Row],[fdescmemo]])</f>
        <v>#VALUE!</v>
      </c>
      <c r="L955" s="2" t="e">
        <f>FIND("`REV",Table_Query_from_m2mdata013[[#This Row],[fdesc]])</f>
        <v>#VALUE!</v>
      </c>
      <c r="M9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5" s="2" t="str">
        <f>IF(Table_Query_from_m2mdata013[[#This Row],[fpartrev]]="NS",Table_Query_from_m2mdata013[[#This Row],[SELECT]],Table_Query_from_m2mdata013[[#This Row],[fpartrev]])</f>
        <v>01</v>
      </c>
      <c r="O955" s="2" t="str">
        <f>CONCATENATE("DMG ",Table_Query_from_m2mdata013[[#This Row],[fpartnoOriginal]])</f>
        <v>DMG SULL-02250217-677</v>
      </c>
    </row>
    <row r="956" spans="1:15" x14ac:dyDescent="0.25">
      <c r="A956" t="s">
        <v>1993</v>
      </c>
      <c r="B956" t="s">
        <v>42</v>
      </c>
      <c r="C956">
        <v>15</v>
      </c>
      <c r="D956" t="s">
        <v>87</v>
      </c>
      <c r="E956" t="s">
        <v>528</v>
      </c>
      <c r="F956" t="s">
        <v>42</v>
      </c>
      <c r="G956" t="s">
        <v>439</v>
      </c>
      <c r="H956" t="s">
        <v>527</v>
      </c>
      <c r="I956" s="2" t="e">
        <f>FIND("REV",Table_Query_from_m2mdata013[[#This Row],[fdescmemo]])</f>
        <v>#VALUE!</v>
      </c>
      <c r="J956" s="2" t="e">
        <f>FIND("REV",Table_Query_from_m2mdata013[[#This Row],[fdesc]])</f>
        <v>#VALUE!</v>
      </c>
      <c r="K956" s="2" t="e">
        <f>FIND("`REV",Table_Query_from_m2mdata013[[#This Row],[fdescmemo]])</f>
        <v>#VALUE!</v>
      </c>
      <c r="L956" s="2" t="e">
        <f>FIND("`REV",Table_Query_from_m2mdata013[[#This Row],[fdesc]])</f>
        <v>#VALUE!</v>
      </c>
      <c r="M9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6" s="2" t="str">
        <f>IF(Table_Query_from_m2mdata013[[#This Row],[fpartrev]]="NS",Table_Query_from_m2mdata013[[#This Row],[SELECT]],Table_Query_from_m2mdata013[[#This Row],[fpartrev]])</f>
        <v>01</v>
      </c>
      <c r="O956" s="2" t="str">
        <f>CONCATENATE("DMG ",Table_Query_from_m2mdata013[[#This Row],[fpartnoOriginal]])</f>
        <v>DMG SULL-GR-02250164-880</v>
      </c>
    </row>
    <row r="957" spans="1:15" x14ac:dyDescent="0.25">
      <c r="A957" t="s">
        <v>1133</v>
      </c>
      <c r="B957" t="s">
        <v>81</v>
      </c>
      <c r="C957">
        <v>10</v>
      </c>
      <c r="D957" t="s">
        <v>87</v>
      </c>
      <c r="E957" t="s">
        <v>193</v>
      </c>
      <c r="F957" t="s">
        <v>81</v>
      </c>
      <c r="G957" t="s">
        <v>10</v>
      </c>
      <c r="H957" t="s">
        <v>192</v>
      </c>
      <c r="I957" s="2" t="e">
        <f>FIND("REV",Table_Query_from_m2mdata013[[#This Row],[fdescmemo]])</f>
        <v>#VALUE!</v>
      </c>
      <c r="J957" s="2" t="e">
        <f>FIND("REV",Table_Query_from_m2mdata013[[#This Row],[fdesc]])</f>
        <v>#VALUE!</v>
      </c>
      <c r="K957" s="2" t="e">
        <f>FIND("`REV",Table_Query_from_m2mdata013[[#This Row],[fdescmemo]])</f>
        <v>#VALUE!</v>
      </c>
      <c r="L957" s="2" t="e">
        <f>FIND("`REV",Table_Query_from_m2mdata013[[#This Row],[fdesc]])</f>
        <v>#VALUE!</v>
      </c>
      <c r="M9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7" s="2" t="str">
        <f>IF(Table_Query_from_m2mdata013[[#This Row],[fpartrev]]="NS",Table_Query_from_m2mdata013[[#This Row],[SELECT]],Table_Query_from_m2mdata013[[#This Row],[fpartrev]])</f>
        <v>08</v>
      </c>
      <c r="O957" s="2" t="str">
        <f>CONCATENATE("DMG ",Table_Query_from_m2mdata013[[#This Row],[fpartnoOriginal]])</f>
        <v>DMG SULL-02250164-386-1-UNF</v>
      </c>
    </row>
    <row r="958" spans="1:15" x14ac:dyDescent="0.25">
      <c r="A958" t="s">
        <v>1698</v>
      </c>
      <c r="B958" t="s">
        <v>81</v>
      </c>
      <c r="C958">
        <v>10</v>
      </c>
      <c r="D958" t="s">
        <v>87</v>
      </c>
      <c r="E958" t="s">
        <v>193</v>
      </c>
      <c r="F958" t="s">
        <v>81</v>
      </c>
      <c r="G958" t="s">
        <v>10</v>
      </c>
      <c r="H958" t="s">
        <v>192</v>
      </c>
      <c r="I958" s="2" t="e">
        <f>FIND("REV",Table_Query_from_m2mdata013[[#This Row],[fdescmemo]])</f>
        <v>#VALUE!</v>
      </c>
      <c r="J958" s="2" t="e">
        <f>FIND("REV",Table_Query_from_m2mdata013[[#This Row],[fdesc]])</f>
        <v>#VALUE!</v>
      </c>
      <c r="K958" s="2" t="e">
        <f>FIND("`REV",Table_Query_from_m2mdata013[[#This Row],[fdescmemo]])</f>
        <v>#VALUE!</v>
      </c>
      <c r="L958" s="2" t="e">
        <f>FIND("`REV",Table_Query_from_m2mdata013[[#This Row],[fdesc]])</f>
        <v>#VALUE!</v>
      </c>
      <c r="M9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8" s="2" t="str">
        <f>IF(Table_Query_from_m2mdata013[[#This Row],[fpartrev]]="NS",Table_Query_from_m2mdata013[[#This Row],[SELECT]],Table_Query_from_m2mdata013[[#This Row],[fpartrev]])</f>
        <v>08</v>
      </c>
      <c r="O958" s="2" t="str">
        <f>CONCATENATE("DMG ",Table_Query_from_m2mdata013[[#This Row],[fpartnoOriginal]])</f>
        <v>DMG SULL-02250164-386-1-UNF</v>
      </c>
    </row>
    <row r="959" spans="1:15" x14ac:dyDescent="0.25">
      <c r="A959" t="s">
        <v>1423</v>
      </c>
      <c r="B959" t="s">
        <v>81</v>
      </c>
      <c r="C959">
        <v>20</v>
      </c>
      <c r="D959" t="s">
        <v>87</v>
      </c>
      <c r="E959" t="s">
        <v>179</v>
      </c>
      <c r="F959" t="s">
        <v>81</v>
      </c>
      <c r="G959" t="s">
        <v>10</v>
      </c>
      <c r="H959" t="s">
        <v>178</v>
      </c>
      <c r="I959" s="2" t="e">
        <f>FIND("REV",Table_Query_from_m2mdata013[[#This Row],[fdescmemo]])</f>
        <v>#VALUE!</v>
      </c>
      <c r="J959" s="2" t="e">
        <f>FIND("REV",Table_Query_from_m2mdata013[[#This Row],[fdesc]])</f>
        <v>#VALUE!</v>
      </c>
      <c r="K959" s="2" t="e">
        <f>FIND("`REV",Table_Query_from_m2mdata013[[#This Row],[fdescmemo]])</f>
        <v>#VALUE!</v>
      </c>
      <c r="L959" s="2" t="e">
        <f>FIND("`REV",Table_Query_from_m2mdata013[[#This Row],[fdesc]])</f>
        <v>#VALUE!</v>
      </c>
      <c r="M9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59" s="2" t="str">
        <f>IF(Table_Query_from_m2mdata013[[#This Row],[fpartrev]]="NS",Table_Query_from_m2mdata013[[#This Row],[SELECT]],Table_Query_from_m2mdata013[[#This Row],[fpartrev]])</f>
        <v>08</v>
      </c>
      <c r="O959" s="2" t="str">
        <f>CONCATENATE("DMG ",Table_Query_from_m2mdata013[[#This Row],[fpartnoOriginal]])</f>
        <v>DMG SULL-02250164-386-2-UNF</v>
      </c>
    </row>
    <row r="960" spans="1:15" x14ac:dyDescent="0.25">
      <c r="A960" t="s">
        <v>2365</v>
      </c>
      <c r="B960" t="s">
        <v>81</v>
      </c>
      <c r="C960">
        <v>15</v>
      </c>
      <c r="D960" t="s">
        <v>87</v>
      </c>
      <c r="E960" t="s">
        <v>179</v>
      </c>
      <c r="F960" t="s">
        <v>81</v>
      </c>
      <c r="G960" t="s">
        <v>10</v>
      </c>
      <c r="H960" t="s">
        <v>178</v>
      </c>
      <c r="I960" s="2" t="e">
        <f>FIND("REV",Table_Query_from_m2mdata013[[#This Row],[fdescmemo]])</f>
        <v>#VALUE!</v>
      </c>
      <c r="J960" s="2" t="e">
        <f>FIND("REV",Table_Query_from_m2mdata013[[#This Row],[fdesc]])</f>
        <v>#VALUE!</v>
      </c>
      <c r="K960" s="2" t="e">
        <f>FIND("`REV",Table_Query_from_m2mdata013[[#This Row],[fdescmemo]])</f>
        <v>#VALUE!</v>
      </c>
      <c r="L960" s="2" t="e">
        <f>FIND("`REV",Table_Query_from_m2mdata013[[#This Row],[fdesc]])</f>
        <v>#VALUE!</v>
      </c>
      <c r="M9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0" s="2" t="str">
        <f>IF(Table_Query_from_m2mdata013[[#This Row],[fpartrev]]="NS",Table_Query_from_m2mdata013[[#This Row],[SELECT]],Table_Query_from_m2mdata013[[#This Row],[fpartrev]])</f>
        <v>08</v>
      </c>
      <c r="O960" s="2" t="str">
        <f>CONCATENATE("DMG ",Table_Query_from_m2mdata013[[#This Row],[fpartnoOriginal]])</f>
        <v>DMG SULL-02250164-386-2-UNF</v>
      </c>
    </row>
    <row r="961" spans="1:15" x14ac:dyDescent="0.25">
      <c r="A961" t="s">
        <v>1994</v>
      </c>
      <c r="B961" t="s">
        <v>81</v>
      </c>
      <c r="C961">
        <v>15</v>
      </c>
      <c r="D961" t="s">
        <v>87</v>
      </c>
      <c r="E961" t="s">
        <v>179</v>
      </c>
      <c r="F961" t="s">
        <v>81</v>
      </c>
      <c r="G961" t="s">
        <v>10</v>
      </c>
      <c r="H961" t="s">
        <v>178</v>
      </c>
      <c r="I961" s="2" t="e">
        <f>FIND("REV",Table_Query_from_m2mdata013[[#This Row],[fdescmemo]])</f>
        <v>#VALUE!</v>
      </c>
      <c r="J961" s="2" t="e">
        <f>FIND("REV",Table_Query_from_m2mdata013[[#This Row],[fdesc]])</f>
        <v>#VALUE!</v>
      </c>
      <c r="K961" s="2" t="e">
        <f>FIND("`REV",Table_Query_from_m2mdata013[[#This Row],[fdescmemo]])</f>
        <v>#VALUE!</v>
      </c>
      <c r="L961" s="2" t="e">
        <f>FIND("`REV",Table_Query_from_m2mdata013[[#This Row],[fdesc]])</f>
        <v>#VALUE!</v>
      </c>
      <c r="M9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1" s="2" t="str">
        <f>IF(Table_Query_from_m2mdata013[[#This Row],[fpartrev]]="NS",Table_Query_from_m2mdata013[[#This Row],[SELECT]],Table_Query_from_m2mdata013[[#This Row],[fpartrev]])</f>
        <v>08</v>
      </c>
      <c r="O961" s="2" t="str">
        <f>CONCATENATE("DMG ",Table_Query_from_m2mdata013[[#This Row],[fpartnoOriginal]])</f>
        <v>DMG SULL-02250164-386-2-UNF</v>
      </c>
    </row>
    <row r="962" spans="1:15" x14ac:dyDescent="0.25">
      <c r="A962" t="s">
        <v>1335</v>
      </c>
      <c r="B962" t="s">
        <v>81</v>
      </c>
      <c r="C962">
        <v>20</v>
      </c>
      <c r="D962" t="s">
        <v>87</v>
      </c>
      <c r="E962" t="s">
        <v>180</v>
      </c>
      <c r="F962" t="s">
        <v>81</v>
      </c>
      <c r="G962" t="s">
        <v>169</v>
      </c>
      <c r="H962" t="s">
        <v>168</v>
      </c>
      <c r="I962" s="2" t="e">
        <f>FIND("REV",Table_Query_from_m2mdata013[[#This Row],[fdescmemo]])</f>
        <v>#VALUE!</v>
      </c>
      <c r="J962" s="2" t="e">
        <f>FIND("REV",Table_Query_from_m2mdata013[[#This Row],[fdesc]])</f>
        <v>#VALUE!</v>
      </c>
      <c r="K962" s="2" t="e">
        <f>FIND("`REV",Table_Query_from_m2mdata013[[#This Row],[fdescmemo]])</f>
        <v>#VALUE!</v>
      </c>
      <c r="L962" s="2" t="e">
        <f>FIND("`REV",Table_Query_from_m2mdata013[[#This Row],[fdesc]])</f>
        <v>#VALUE!</v>
      </c>
      <c r="M9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2" s="2" t="str">
        <f>IF(Table_Query_from_m2mdata013[[#This Row],[fpartrev]]="NS",Table_Query_from_m2mdata013[[#This Row],[SELECT]],Table_Query_from_m2mdata013[[#This Row],[fpartrev]])</f>
        <v>08</v>
      </c>
      <c r="O962" s="2" t="str">
        <f>CONCATENATE("DMG ",Table_Query_from_m2mdata013[[#This Row],[fpartnoOriginal]])</f>
        <v>DMG SULL-02250164-386-3-UNF</v>
      </c>
    </row>
    <row r="963" spans="1:15" x14ac:dyDescent="0.25">
      <c r="A963" t="s">
        <v>2102</v>
      </c>
      <c r="B963" t="s">
        <v>81</v>
      </c>
      <c r="C963">
        <v>10</v>
      </c>
      <c r="D963" t="s">
        <v>87</v>
      </c>
      <c r="E963" t="s">
        <v>180</v>
      </c>
      <c r="F963" t="s">
        <v>81</v>
      </c>
      <c r="G963" t="s">
        <v>169</v>
      </c>
      <c r="H963" t="s">
        <v>168</v>
      </c>
      <c r="I963" s="2" t="e">
        <f>FIND("REV",Table_Query_from_m2mdata013[[#This Row],[fdescmemo]])</f>
        <v>#VALUE!</v>
      </c>
      <c r="J963" s="2" t="e">
        <f>FIND("REV",Table_Query_from_m2mdata013[[#This Row],[fdesc]])</f>
        <v>#VALUE!</v>
      </c>
      <c r="K963" s="2" t="e">
        <f>FIND("`REV",Table_Query_from_m2mdata013[[#This Row],[fdescmemo]])</f>
        <v>#VALUE!</v>
      </c>
      <c r="L963" s="2" t="e">
        <f>FIND("`REV",Table_Query_from_m2mdata013[[#This Row],[fdesc]])</f>
        <v>#VALUE!</v>
      </c>
      <c r="M9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3" s="2" t="str">
        <f>IF(Table_Query_from_m2mdata013[[#This Row],[fpartrev]]="NS",Table_Query_from_m2mdata013[[#This Row],[SELECT]],Table_Query_from_m2mdata013[[#This Row],[fpartrev]])</f>
        <v>08</v>
      </c>
      <c r="O963" s="2" t="str">
        <f>CONCATENATE("DMG ",Table_Query_from_m2mdata013[[#This Row],[fpartnoOriginal]])</f>
        <v>DMG SULL-02250164-386-3-UNF</v>
      </c>
    </row>
    <row r="964" spans="1:15" x14ac:dyDescent="0.25">
      <c r="A964" t="s">
        <v>1995</v>
      </c>
      <c r="B964" t="s">
        <v>81</v>
      </c>
      <c r="C964">
        <v>10</v>
      </c>
      <c r="D964" t="s">
        <v>87</v>
      </c>
      <c r="E964" t="s">
        <v>180</v>
      </c>
      <c r="F964" t="s">
        <v>81</v>
      </c>
      <c r="G964" t="s">
        <v>169</v>
      </c>
      <c r="H964" t="s">
        <v>168</v>
      </c>
      <c r="I964" s="2" t="e">
        <f>FIND("REV",Table_Query_from_m2mdata013[[#This Row],[fdescmemo]])</f>
        <v>#VALUE!</v>
      </c>
      <c r="J964" s="2" t="e">
        <f>FIND("REV",Table_Query_from_m2mdata013[[#This Row],[fdesc]])</f>
        <v>#VALUE!</v>
      </c>
      <c r="K964" s="2" t="e">
        <f>FIND("`REV",Table_Query_from_m2mdata013[[#This Row],[fdescmemo]])</f>
        <v>#VALUE!</v>
      </c>
      <c r="L964" s="2" t="e">
        <f>FIND("`REV",Table_Query_from_m2mdata013[[#This Row],[fdesc]])</f>
        <v>#VALUE!</v>
      </c>
      <c r="M9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4" s="2" t="str">
        <f>IF(Table_Query_from_m2mdata013[[#This Row],[fpartrev]]="NS",Table_Query_from_m2mdata013[[#This Row],[SELECT]],Table_Query_from_m2mdata013[[#This Row],[fpartrev]])</f>
        <v>08</v>
      </c>
      <c r="O964" s="2" t="str">
        <f>CONCATENATE("DMG ",Table_Query_from_m2mdata013[[#This Row],[fpartnoOriginal]])</f>
        <v>DMG SULL-02250164-386-3-UNF</v>
      </c>
    </row>
    <row r="965" spans="1:15" x14ac:dyDescent="0.25">
      <c r="A965" t="s">
        <v>1336</v>
      </c>
      <c r="B965" t="s">
        <v>81</v>
      </c>
      <c r="C965">
        <v>20</v>
      </c>
      <c r="D965" t="s">
        <v>87</v>
      </c>
      <c r="E965" t="s">
        <v>182</v>
      </c>
      <c r="F965" t="s">
        <v>81</v>
      </c>
      <c r="G965" t="s">
        <v>10</v>
      </c>
      <c r="H965" t="s">
        <v>181</v>
      </c>
      <c r="I965" s="2" t="e">
        <f>FIND("REV",Table_Query_from_m2mdata013[[#This Row],[fdescmemo]])</f>
        <v>#VALUE!</v>
      </c>
      <c r="J965" s="2" t="e">
        <f>FIND("REV",Table_Query_from_m2mdata013[[#This Row],[fdesc]])</f>
        <v>#VALUE!</v>
      </c>
      <c r="K965" s="2" t="e">
        <f>FIND("`REV",Table_Query_from_m2mdata013[[#This Row],[fdescmemo]])</f>
        <v>#VALUE!</v>
      </c>
      <c r="L965" s="2" t="e">
        <f>FIND("`REV",Table_Query_from_m2mdata013[[#This Row],[fdesc]])</f>
        <v>#VALUE!</v>
      </c>
      <c r="M9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5" s="2" t="str">
        <f>IF(Table_Query_from_m2mdata013[[#This Row],[fpartrev]]="NS",Table_Query_from_m2mdata013[[#This Row],[SELECT]],Table_Query_from_m2mdata013[[#This Row],[fpartrev]])</f>
        <v>08</v>
      </c>
      <c r="O965" s="2" t="str">
        <f>CONCATENATE("DMG ",Table_Query_from_m2mdata013[[#This Row],[fpartnoOriginal]])</f>
        <v>DMG SULL-02250164-386-4-UNF</v>
      </c>
    </row>
    <row r="966" spans="1:15" x14ac:dyDescent="0.25">
      <c r="A966" t="s">
        <v>2103</v>
      </c>
      <c r="B966" t="s">
        <v>81</v>
      </c>
      <c r="C966">
        <v>10</v>
      </c>
      <c r="D966" t="s">
        <v>87</v>
      </c>
      <c r="E966" t="s">
        <v>182</v>
      </c>
      <c r="F966" t="s">
        <v>81</v>
      </c>
      <c r="G966" t="s">
        <v>10</v>
      </c>
      <c r="H966" t="s">
        <v>181</v>
      </c>
      <c r="I966" s="2" t="e">
        <f>FIND("REV",Table_Query_from_m2mdata013[[#This Row],[fdescmemo]])</f>
        <v>#VALUE!</v>
      </c>
      <c r="J966" s="2" t="e">
        <f>FIND("REV",Table_Query_from_m2mdata013[[#This Row],[fdesc]])</f>
        <v>#VALUE!</v>
      </c>
      <c r="K966" s="2" t="e">
        <f>FIND("`REV",Table_Query_from_m2mdata013[[#This Row],[fdescmemo]])</f>
        <v>#VALUE!</v>
      </c>
      <c r="L966" s="2" t="e">
        <f>FIND("`REV",Table_Query_from_m2mdata013[[#This Row],[fdesc]])</f>
        <v>#VALUE!</v>
      </c>
      <c r="M9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6" s="2" t="str">
        <f>IF(Table_Query_from_m2mdata013[[#This Row],[fpartrev]]="NS",Table_Query_from_m2mdata013[[#This Row],[SELECT]],Table_Query_from_m2mdata013[[#This Row],[fpartrev]])</f>
        <v>08</v>
      </c>
      <c r="O966" s="2" t="str">
        <f>CONCATENATE("DMG ",Table_Query_from_m2mdata013[[#This Row],[fpartnoOriginal]])</f>
        <v>DMG SULL-02250164-386-4-UNF</v>
      </c>
    </row>
    <row r="967" spans="1:15" x14ac:dyDescent="0.25">
      <c r="A967" t="s">
        <v>1996</v>
      </c>
      <c r="B967" t="s">
        <v>81</v>
      </c>
      <c r="C967">
        <v>10</v>
      </c>
      <c r="D967" t="s">
        <v>87</v>
      </c>
      <c r="E967" t="s">
        <v>182</v>
      </c>
      <c r="F967" t="s">
        <v>81</v>
      </c>
      <c r="G967" t="s">
        <v>10</v>
      </c>
      <c r="H967" t="s">
        <v>181</v>
      </c>
      <c r="I967" s="2" t="e">
        <f>FIND("REV",Table_Query_from_m2mdata013[[#This Row],[fdescmemo]])</f>
        <v>#VALUE!</v>
      </c>
      <c r="J967" s="2" t="e">
        <f>FIND("REV",Table_Query_from_m2mdata013[[#This Row],[fdesc]])</f>
        <v>#VALUE!</v>
      </c>
      <c r="K967" s="2" t="e">
        <f>FIND("`REV",Table_Query_from_m2mdata013[[#This Row],[fdescmemo]])</f>
        <v>#VALUE!</v>
      </c>
      <c r="L967" s="2" t="e">
        <f>FIND("`REV",Table_Query_from_m2mdata013[[#This Row],[fdesc]])</f>
        <v>#VALUE!</v>
      </c>
      <c r="M9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7" s="2" t="str">
        <f>IF(Table_Query_from_m2mdata013[[#This Row],[fpartrev]]="NS",Table_Query_from_m2mdata013[[#This Row],[SELECT]],Table_Query_from_m2mdata013[[#This Row],[fpartrev]])</f>
        <v>08</v>
      </c>
      <c r="O967" s="2" t="str">
        <f>CONCATENATE("DMG ",Table_Query_from_m2mdata013[[#This Row],[fpartnoOriginal]])</f>
        <v>DMG SULL-02250164-386-4-UNF</v>
      </c>
    </row>
    <row r="968" spans="1:15" x14ac:dyDescent="0.25">
      <c r="A968" t="s">
        <v>1337</v>
      </c>
      <c r="B968" t="s">
        <v>81</v>
      </c>
      <c r="C968">
        <v>20</v>
      </c>
      <c r="D968" t="s">
        <v>87</v>
      </c>
      <c r="E968" t="s">
        <v>184</v>
      </c>
      <c r="F968" t="s">
        <v>81</v>
      </c>
      <c r="G968" t="s">
        <v>10</v>
      </c>
      <c r="H968" t="s">
        <v>183</v>
      </c>
      <c r="I968" s="2" t="e">
        <f>FIND("REV",Table_Query_from_m2mdata013[[#This Row],[fdescmemo]])</f>
        <v>#VALUE!</v>
      </c>
      <c r="J968" s="2" t="e">
        <f>FIND("REV",Table_Query_from_m2mdata013[[#This Row],[fdesc]])</f>
        <v>#VALUE!</v>
      </c>
      <c r="K968" s="2" t="e">
        <f>FIND("`REV",Table_Query_from_m2mdata013[[#This Row],[fdescmemo]])</f>
        <v>#VALUE!</v>
      </c>
      <c r="L968" s="2" t="e">
        <f>FIND("`REV",Table_Query_from_m2mdata013[[#This Row],[fdesc]])</f>
        <v>#VALUE!</v>
      </c>
      <c r="M9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8" s="2" t="str">
        <f>IF(Table_Query_from_m2mdata013[[#This Row],[fpartrev]]="NS",Table_Query_from_m2mdata013[[#This Row],[SELECT]],Table_Query_from_m2mdata013[[#This Row],[fpartrev]])</f>
        <v>08</v>
      </c>
      <c r="O968" s="2" t="str">
        <f>CONCATENATE("DMG ",Table_Query_from_m2mdata013[[#This Row],[fpartnoOriginal]])</f>
        <v>DMG SULL-02250164-386-5-UNF</v>
      </c>
    </row>
    <row r="969" spans="1:15" x14ac:dyDescent="0.25">
      <c r="A969" t="s">
        <v>2156</v>
      </c>
      <c r="B969" t="s">
        <v>81</v>
      </c>
      <c r="C969">
        <v>10</v>
      </c>
      <c r="D969" t="s">
        <v>87</v>
      </c>
      <c r="E969" t="s">
        <v>184</v>
      </c>
      <c r="F969" t="s">
        <v>81</v>
      </c>
      <c r="G969" t="s">
        <v>10</v>
      </c>
      <c r="H969" t="s">
        <v>183</v>
      </c>
      <c r="I969" s="2" t="e">
        <f>FIND("REV",Table_Query_from_m2mdata013[[#This Row],[fdescmemo]])</f>
        <v>#VALUE!</v>
      </c>
      <c r="J969" s="2" t="e">
        <f>FIND("REV",Table_Query_from_m2mdata013[[#This Row],[fdesc]])</f>
        <v>#VALUE!</v>
      </c>
      <c r="K969" s="2" t="e">
        <f>FIND("`REV",Table_Query_from_m2mdata013[[#This Row],[fdescmemo]])</f>
        <v>#VALUE!</v>
      </c>
      <c r="L969" s="2" t="e">
        <f>FIND("`REV",Table_Query_from_m2mdata013[[#This Row],[fdesc]])</f>
        <v>#VALUE!</v>
      </c>
      <c r="M9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69" s="2" t="str">
        <f>IF(Table_Query_from_m2mdata013[[#This Row],[fpartrev]]="NS",Table_Query_from_m2mdata013[[#This Row],[SELECT]],Table_Query_from_m2mdata013[[#This Row],[fpartrev]])</f>
        <v>08</v>
      </c>
      <c r="O969" s="2" t="str">
        <f>CONCATENATE("DMG ",Table_Query_from_m2mdata013[[#This Row],[fpartnoOriginal]])</f>
        <v>DMG SULL-02250164-386-5-UNF</v>
      </c>
    </row>
    <row r="970" spans="1:15" x14ac:dyDescent="0.25">
      <c r="A970" t="s">
        <v>1997</v>
      </c>
      <c r="B970" t="s">
        <v>81</v>
      </c>
      <c r="C970">
        <v>10</v>
      </c>
      <c r="D970" t="s">
        <v>87</v>
      </c>
      <c r="E970" t="s">
        <v>184</v>
      </c>
      <c r="F970" t="s">
        <v>81</v>
      </c>
      <c r="G970" t="s">
        <v>10</v>
      </c>
      <c r="H970" t="s">
        <v>183</v>
      </c>
      <c r="I970" s="2" t="e">
        <f>FIND("REV",Table_Query_from_m2mdata013[[#This Row],[fdescmemo]])</f>
        <v>#VALUE!</v>
      </c>
      <c r="J970" s="2" t="e">
        <f>FIND("REV",Table_Query_from_m2mdata013[[#This Row],[fdesc]])</f>
        <v>#VALUE!</v>
      </c>
      <c r="K970" s="2" t="e">
        <f>FIND("`REV",Table_Query_from_m2mdata013[[#This Row],[fdescmemo]])</f>
        <v>#VALUE!</v>
      </c>
      <c r="L970" s="2" t="e">
        <f>FIND("`REV",Table_Query_from_m2mdata013[[#This Row],[fdesc]])</f>
        <v>#VALUE!</v>
      </c>
      <c r="M9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0" s="2" t="str">
        <f>IF(Table_Query_from_m2mdata013[[#This Row],[fpartrev]]="NS",Table_Query_from_m2mdata013[[#This Row],[SELECT]],Table_Query_from_m2mdata013[[#This Row],[fpartrev]])</f>
        <v>08</v>
      </c>
      <c r="O970" s="2" t="str">
        <f>CONCATENATE("DMG ",Table_Query_from_m2mdata013[[#This Row],[fpartnoOriginal]])</f>
        <v>DMG SULL-02250164-386-5-UNF</v>
      </c>
    </row>
    <row r="971" spans="1:15" x14ac:dyDescent="0.25">
      <c r="A971" t="s">
        <v>2282</v>
      </c>
      <c r="B971" t="s">
        <v>81</v>
      </c>
      <c r="C971">
        <v>20</v>
      </c>
      <c r="D971" t="s">
        <v>87</v>
      </c>
      <c r="E971" t="s">
        <v>200</v>
      </c>
      <c r="F971" t="s">
        <v>81</v>
      </c>
      <c r="G971" t="s">
        <v>10</v>
      </c>
      <c r="H971" t="s">
        <v>199</v>
      </c>
      <c r="I971" s="2" t="e">
        <f>FIND("REV",Table_Query_from_m2mdata013[[#This Row],[fdescmemo]])</f>
        <v>#VALUE!</v>
      </c>
      <c r="J971" s="2" t="e">
        <f>FIND("REV",Table_Query_from_m2mdata013[[#This Row],[fdesc]])</f>
        <v>#VALUE!</v>
      </c>
      <c r="K971" s="2" t="e">
        <f>FIND("`REV",Table_Query_from_m2mdata013[[#This Row],[fdescmemo]])</f>
        <v>#VALUE!</v>
      </c>
      <c r="L971" s="2" t="e">
        <f>FIND("`REV",Table_Query_from_m2mdata013[[#This Row],[fdesc]])</f>
        <v>#VALUE!</v>
      </c>
      <c r="M9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1" s="2" t="str">
        <f>IF(Table_Query_from_m2mdata013[[#This Row],[fpartrev]]="NS",Table_Query_from_m2mdata013[[#This Row],[SELECT]],Table_Query_from_m2mdata013[[#This Row],[fpartrev]])</f>
        <v>08</v>
      </c>
      <c r="O971" s="2" t="str">
        <f>CONCATENATE("DMG ",Table_Query_from_m2mdata013[[#This Row],[fpartnoOriginal]])</f>
        <v>DMG SULL-02250164-386-6-UNF</v>
      </c>
    </row>
    <row r="972" spans="1:15" x14ac:dyDescent="0.25">
      <c r="A972" t="s">
        <v>1998</v>
      </c>
      <c r="B972" t="s">
        <v>81</v>
      </c>
      <c r="C972">
        <v>10</v>
      </c>
      <c r="D972" t="s">
        <v>87</v>
      </c>
      <c r="E972" t="s">
        <v>200</v>
      </c>
      <c r="F972" t="s">
        <v>81</v>
      </c>
      <c r="G972" t="s">
        <v>10</v>
      </c>
      <c r="H972" t="s">
        <v>199</v>
      </c>
      <c r="I972" s="2" t="e">
        <f>FIND("REV",Table_Query_from_m2mdata013[[#This Row],[fdescmemo]])</f>
        <v>#VALUE!</v>
      </c>
      <c r="J972" s="2" t="e">
        <f>FIND("REV",Table_Query_from_m2mdata013[[#This Row],[fdesc]])</f>
        <v>#VALUE!</v>
      </c>
      <c r="K972" s="2" t="e">
        <f>FIND("`REV",Table_Query_from_m2mdata013[[#This Row],[fdescmemo]])</f>
        <v>#VALUE!</v>
      </c>
      <c r="L972" s="2" t="e">
        <f>FIND("`REV",Table_Query_from_m2mdata013[[#This Row],[fdesc]])</f>
        <v>#VALUE!</v>
      </c>
      <c r="M9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2" s="2" t="str">
        <f>IF(Table_Query_from_m2mdata013[[#This Row],[fpartrev]]="NS",Table_Query_from_m2mdata013[[#This Row],[SELECT]],Table_Query_from_m2mdata013[[#This Row],[fpartrev]])</f>
        <v>08</v>
      </c>
      <c r="O972" s="2" t="str">
        <f>CONCATENATE("DMG ",Table_Query_from_m2mdata013[[#This Row],[fpartnoOriginal]])</f>
        <v>DMG SULL-02250164-386-6-UNF</v>
      </c>
    </row>
    <row r="973" spans="1:15" x14ac:dyDescent="0.25">
      <c r="A973" t="s">
        <v>1338</v>
      </c>
      <c r="B973" t="s">
        <v>81</v>
      </c>
      <c r="C973">
        <v>20</v>
      </c>
      <c r="D973" t="s">
        <v>87</v>
      </c>
      <c r="E973" t="s">
        <v>186</v>
      </c>
      <c r="F973" t="s">
        <v>81</v>
      </c>
      <c r="G973" t="s">
        <v>187</v>
      </c>
      <c r="H973" t="s">
        <v>185</v>
      </c>
      <c r="I973" s="2" t="e">
        <f>FIND("REV",Table_Query_from_m2mdata013[[#This Row],[fdescmemo]])</f>
        <v>#VALUE!</v>
      </c>
      <c r="J973" s="2" t="e">
        <f>FIND("REV",Table_Query_from_m2mdata013[[#This Row],[fdesc]])</f>
        <v>#VALUE!</v>
      </c>
      <c r="K973" s="2" t="e">
        <f>FIND("`REV",Table_Query_from_m2mdata013[[#This Row],[fdescmemo]])</f>
        <v>#VALUE!</v>
      </c>
      <c r="L973" s="2" t="e">
        <f>FIND("`REV",Table_Query_from_m2mdata013[[#This Row],[fdesc]])</f>
        <v>#VALUE!</v>
      </c>
      <c r="M9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3" s="2" t="str">
        <f>IF(Table_Query_from_m2mdata013[[#This Row],[fpartrev]]="NS",Table_Query_from_m2mdata013[[#This Row],[SELECT]],Table_Query_from_m2mdata013[[#This Row],[fpartrev]])</f>
        <v>08</v>
      </c>
      <c r="O973" s="2" t="str">
        <f>CONCATENATE("DMG ",Table_Query_from_m2mdata013[[#This Row],[fpartnoOriginal]])</f>
        <v>DMG SULL-02250164-386-7-UNF</v>
      </c>
    </row>
    <row r="974" spans="1:15" x14ac:dyDescent="0.25">
      <c r="A974" t="s">
        <v>2366</v>
      </c>
      <c r="B974" t="s">
        <v>81</v>
      </c>
      <c r="C974">
        <v>20</v>
      </c>
      <c r="D974" t="s">
        <v>87</v>
      </c>
      <c r="E974" t="s">
        <v>186</v>
      </c>
      <c r="F974" t="s">
        <v>81</v>
      </c>
      <c r="G974" t="s">
        <v>187</v>
      </c>
      <c r="H974" t="s">
        <v>185</v>
      </c>
      <c r="I974" s="2" t="e">
        <f>FIND("REV",Table_Query_from_m2mdata013[[#This Row],[fdescmemo]])</f>
        <v>#VALUE!</v>
      </c>
      <c r="J974" s="2" t="e">
        <f>FIND("REV",Table_Query_from_m2mdata013[[#This Row],[fdesc]])</f>
        <v>#VALUE!</v>
      </c>
      <c r="K974" s="2" t="e">
        <f>FIND("`REV",Table_Query_from_m2mdata013[[#This Row],[fdescmemo]])</f>
        <v>#VALUE!</v>
      </c>
      <c r="L974" s="2" t="e">
        <f>FIND("`REV",Table_Query_from_m2mdata013[[#This Row],[fdesc]])</f>
        <v>#VALUE!</v>
      </c>
      <c r="M9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4" s="2" t="str">
        <f>IF(Table_Query_from_m2mdata013[[#This Row],[fpartrev]]="NS",Table_Query_from_m2mdata013[[#This Row],[SELECT]],Table_Query_from_m2mdata013[[#This Row],[fpartrev]])</f>
        <v>08</v>
      </c>
      <c r="O974" s="2" t="str">
        <f>CONCATENATE("DMG ",Table_Query_from_m2mdata013[[#This Row],[fpartnoOriginal]])</f>
        <v>DMG SULL-02250164-386-7-UNF</v>
      </c>
    </row>
    <row r="975" spans="1:15" x14ac:dyDescent="0.25">
      <c r="A975" t="s">
        <v>1999</v>
      </c>
      <c r="B975" t="s">
        <v>81</v>
      </c>
      <c r="C975">
        <v>10</v>
      </c>
      <c r="D975" t="s">
        <v>87</v>
      </c>
      <c r="E975" t="s">
        <v>186</v>
      </c>
      <c r="F975" t="s">
        <v>81</v>
      </c>
      <c r="G975" t="s">
        <v>187</v>
      </c>
      <c r="H975" t="s">
        <v>185</v>
      </c>
      <c r="I975" s="2" t="e">
        <f>FIND("REV",Table_Query_from_m2mdata013[[#This Row],[fdescmemo]])</f>
        <v>#VALUE!</v>
      </c>
      <c r="J975" s="2" t="e">
        <f>FIND("REV",Table_Query_from_m2mdata013[[#This Row],[fdesc]])</f>
        <v>#VALUE!</v>
      </c>
      <c r="K975" s="2" t="e">
        <f>FIND("`REV",Table_Query_from_m2mdata013[[#This Row],[fdescmemo]])</f>
        <v>#VALUE!</v>
      </c>
      <c r="L975" s="2" t="e">
        <f>FIND("`REV",Table_Query_from_m2mdata013[[#This Row],[fdesc]])</f>
        <v>#VALUE!</v>
      </c>
      <c r="M9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5" s="2" t="str">
        <f>IF(Table_Query_from_m2mdata013[[#This Row],[fpartrev]]="NS",Table_Query_from_m2mdata013[[#This Row],[SELECT]],Table_Query_from_m2mdata013[[#This Row],[fpartrev]])</f>
        <v>08</v>
      </c>
      <c r="O975" s="2" t="str">
        <f>CONCATENATE("DMG ",Table_Query_from_m2mdata013[[#This Row],[fpartnoOriginal]])</f>
        <v>DMG SULL-02250164-386-7-UNF</v>
      </c>
    </row>
    <row r="976" spans="1:15" x14ac:dyDescent="0.25">
      <c r="A976" t="s">
        <v>1699</v>
      </c>
      <c r="B976" t="s">
        <v>81</v>
      </c>
      <c r="C976">
        <v>17</v>
      </c>
      <c r="D976" t="s">
        <v>87</v>
      </c>
      <c r="E976" t="s">
        <v>195</v>
      </c>
      <c r="F976" t="s">
        <v>81</v>
      </c>
      <c r="G976" t="s">
        <v>10</v>
      </c>
      <c r="H976" t="s">
        <v>194</v>
      </c>
      <c r="I976" s="2" t="e">
        <f>FIND("REV",Table_Query_from_m2mdata013[[#This Row],[fdescmemo]])</f>
        <v>#VALUE!</v>
      </c>
      <c r="J976" s="2" t="e">
        <f>FIND("REV",Table_Query_from_m2mdata013[[#This Row],[fdesc]])</f>
        <v>#VALUE!</v>
      </c>
      <c r="K976" s="2" t="e">
        <f>FIND("`REV",Table_Query_from_m2mdata013[[#This Row],[fdescmemo]])</f>
        <v>#VALUE!</v>
      </c>
      <c r="L976" s="2" t="e">
        <f>FIND("`REV",Table_Query_from_m2mdata013[[#This Row],[fdesc]])</f>
        <v>#VALUE!</v>
      </c>
      <c r="M9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6" s="2" t="str">
        <f>IF(Table_Query_from_m2mdata013[[#This Row],[fpartrev]]="NS",Table_Query_from_m2mdata013[[#This Row],[SELECT]],Table_Query_from_m2mdata013[[#This Row],[fpartrev]])</f>
        <v>08</v>
      </c>
      <c r="O976" s="2" t="str">
        <f>CONCATENATE("DMG ",Table_Query_from_m2mdata013[[#This Row],[fpartnoOriginal]])</f>
        <v>DMG SULL-02250164-386-8-UNF</v>
      </c>
    </row>
    <row r="977" spans="1:15" x14ac:dyDescent="0.25">
      <c r="A977" t="s">
        <v>2000</v>
      </c>
      <c r="B977" t="s">
        <v>81</v>
      </c>
      <c r="C977">
        <v>15</v>
      </c>
      <c r="D977" t="s">
        <v>87</v>
      </c>
      <c r="E977" t="s">
        <v>195</v>
      </c>
      <c r="F977" t="s">
        <v>81</v>
      </c>
      <c r="G977" t="s">
        <v>10</v>
      </c>
      <c r="H977" t="s">
        <v>194</v>
      </c>
      <c r="I977" s="2" t="e">
        <f>FIND("REV",Table_Query_from_m2mdata013[[#This Row],[fdescmemo]])</f>
        <v>#VALUE!</v>
      </c>
      <c r="J977" s="2" t="e">
        <f>FIND("REV",Table_Query_from_m2mdata013[[#This Row],[fdesc]])</f>
        <v>#VALUE!</v>
      </c>
      <c r="K977" s="2" t="e">
        <f>FIND("`REV",Table_Query_from_m2mdata013[[#This Row],[fdescmemo]])</f>
        <v>#VALUE!</v>
      </c>
      <c r="L977" s="2" t="e">
        <f>FIND("`REV",Table_Query_from_m2mdata013[[#This Row],[fdesc]])</f>
        <v>#VALUE!</v>
      </c>
      <c r="M9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7" s="2" t="str">
        <f>IF(Table_Query_from_m2mdata013[[#This Row],[fpartrev]]="NS",Table_Query_from_m2mdata013[[#This Row],[SELECT]],Table_Query_from_m2mdata013[[#This Row],[fpartrev]])</f>
        <v>08</v>
      </c>
      <c r="O977" s="2" t="str">
        <f>CONCATENATE("DMG ",Table_Query_from_m2mdata013[[#This Row],[fpartnoOriginal]])</f>
        <v>DMG SULL-02250164-386-8-UNF</v>
      </c>
    </row>
    <row r="978" spans="1:15" x14ac:dyDescent="0.25">
      <c r="A978" t="s">
        <v>1857</v>
      </c>
      <c r="B978" t="s">
        <v>41</v>
      </c>
      <c r="C978">
        <v>30</v>
      </c>
      <c r="D978" t="s">
        <v>87</v>
      </c>
      <c r="E978" t="s">
        <v>159</v>
      </c>
      <c r="F978" t="s">
        <v>41</v>
      </c>
      <c r="G978" t="s">
        <v>10</v>
      </c>
      <c r="H978" t="s">
        <v>158</v>
      </c>
      <c r="I978" s="2" t="e">
        <f>FIND("REV",Table_Query_from_m2mdata013[[#This Row],[fdescmemo]])</f>
        <v>#VALUE!</v>
      </c>
      <c r="J978" s="2" t="e">
        <f>FIND("REV",Table_Query_from_m2mdata013[[#This Row],[fdesc]])</f>
        <v>#VALUE!</v>
      </c>
      <c r="K978" s="2" t="e">
        <f>FIND("`REV",Table_Query_from_m2mdata013[[#This Row],[fdescmemo]])</f>
        <v>#VALUE!</v>
      </c>
      <c r="L978" s="2" t="e">
        <f>FIND("`REV",Table_Query_from_m2mdata013[[#This Row],[fdesc]])</f>
        <v>#VALUE!</v>
      </c>
      <c r="M9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8" s="2" t="str">
        <f>IF(Table_Query_from_m2mdata013[[#This Row],[fpartrev]]="NS",Table_Query_from_m2mdata013[[#This Row],[SELECT]],Table_Query_from_m2mdata013[[#This Row],[fpartrev]])</f>
        <v>04</v>
      </c>
      <c r="O978" s="2" t="str">
        <f>CONCATENATE("DMG ",Table_Query_from_m2mdata013[[#This Row],[fpartnoOriginal]])</f>
        <v>DMG SULL-02250164-550-2-UNF</v>
      </c>
    </row>
    <row r="979" spans="1:15" x14ac:dyDescent="0.25">
      <c r="A979" t="s">
        <v>1858</v>
      </c>
      <c r="B979" t="s">
        <v>41</v>
      </c>
      <c r="C979">
        <v>30</v>
      </c>
      <c r="D979" t="s">
        <v>87</v>
      </c>
      <c r="E979" t="s">
        <v>161</v>
      </c>
      <c r="F979" t="s">
        <v>41</v>
      </c>
      <c r="G979" t="s">
        <v>10</v>
      </c>
      <c r="H979" t="s">
        <v>160</v>
      </c>
      <c r="I979" s="2" t="e">
        <f>FIND("REV",Table_Query_from_m2mdata013[[#This Row],[fdescmemo]])</f>
        <v>#VALUE!</v>
      </c>
      <c r="J979" s="2" t="e">
        <f>FIND("REV",Table_Query_from_m2mdata013[[#This Row],[fdesc]])</f>
        <v>#VALUE!</v>
      </c>
      <c r="K979" s="2" t="e">
        <f>FIND("`REV",Table_Query_from_m2mdata013[[#This Row],[fdescmemo]])</f>
        <v>#VALUE!</v>
      </c>
      <c r="L979" s="2" t="e">
        <f>FIND("`REV",Table_Query_from_m2mdata013[[#This Row],[fdesc]])</f>
        <v>#VALUE!</v>
      </c>
      <c r="M9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79" s="2" t="str">
        <f>IF(Table_Query_from_m2mdata013[[#This Row],[fpartrev]]="NS",Table_Query_from_m2mdata013[[#This Row],[SELECT]],Table_Query_from_m2mdata013[[#This Row],[fpartrev]])</f>
        <v>04</v>
      </c>
      <c r="O979" s="2" t="str">
        <f>CONCATENATE("DMG ",Table_Query_from_m2mdata013[[#This Row],[fpartnoOriginal]])</f>
        <v>DMG SULL-02250164-550-3-UNF</v>
      </c>
    </row>
    <row r="980" spans="1:15" x14ac:dyDescent="0.25">
      <c r="A980" t="s">
        <v>2104</v>
      </c>
      <c r="B980" t="s">
        <v>479</v>
      </c>
      <c r="C980">
        <v>12</v>
      </c>
      <c r="D980" t="s">
        <v>87</v>
      </c>
      <c r="E980" t="s">
        <v>480</v>
      </c>
      <c r="F980" t="s">
        <v>479</v>
      </c>
      <c r="G980" t="s">
        <v>10</v>
      </c>
      <c r="H980" t="s">
        <v>478</v>
      </c>
      <c r="I980" s="2" t="e">
        <f>FIND("REV",Table_Query_from_m2mdata013[[#This Row],[fdescmemo]])</f>
        <v>#VALUE!</v>
      </c>
      <c r="J980" s="2" t="e">
        <f>FIND("REV",Table_Query_from_m2mdata013[[#This Row],[fdesc]])</f>
        <v>#VALUE!</v>
      </c>
      <c r="K980" s="2" t="e">
        <f>FIND("`REV",Table_Query_from_m2mdata013[[#This Row],[fdescmemo]])</f>
        <v>#VALUE!</v>
      </c>
      <c r="L980" s="2" t="e">
        <f>FIND("`REV",Table_Query_from_m2mdata013[[#This Row],[fdesc]])</f>
        <v>#VALUE!</v>
      </c>
      <c r="M9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0" s="2" t="str">
        <f>IF(Table_Query_from_m2mdata013[[#This Row],[fpartrev]]="NS",Table_Query_from_m2mdata013[[#This Row],[SELECT]],Table_Query_from_m2mdata013[[#This Row],[fpartrev]])</f>
        <v>07A</v>
      </c>
      <c r="O980" s="2" t="str">
        <f>CONCATENATE("DMG ",Table_Query_from_m2mdata013[[#This Row],[fpartnoOriginal]])</f>
        <v>DMG SULL-02250164-801-UNF</v>
      </c>
    </row>
    <row r="981" spans="1:15" x14ac:dyDescent="0.25">
      <c r="A981" t="s">
        <v>2105</v>
      </c>
      <c r="B981" t="s">
        <v>479</v>
      </c>
      <c r="C981">
        <v>12</v>
      </c>
      <c r="D981" t="s">
        <v>87</v>
      </c>
      <c r="E981" t="s">
        <v>480</v>
      </c>
      <c r="F981" t="s">
        <v>479</v>
      </c>
      <c r="G981" t="s">
        <v>10</v>
      </c>
      <c r="H981" t="s">
        <v>478</v>
      </c>
      <c r="I981" s="2" t="e">
        <f>FIND("REV",Table_Query_from_m2mdata013[[#This Row],[fdescmemo]])</f>
        <v>#VALUE!</v>
      </c>
      <c r="J981" s="2" t="e">
        <f>FIND("REV",Table_Query_from_m2mdata013[[#This Row],[fdesc]])</f>
        <v>#VALUE!</v>
      </c>
      <c r="K981" s="2" t="e">
        <f>FIND("`REV",Table_Query_from_m2mdata013[[#This Row],[fdescmemo]])</f>
        <v>#VALUE!</v>
      </c>
      <c r="L981" s="2" t="e">
        <f>FIND("`REV",Table_Query_from_m2mdata013[[#This Row],[fdesc]])</f>
        <v>#VALUE!</v>
      </c>
      <c r="M9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1" s="2" t="str">
        <f>IF(Table_Query_from_m2mdata013[[#This Row],[fpartrev]]="NS",Table_Query_from_m2mdata013[[#This Row],[SELECT]],Table_Query_from_m2mdata013[[#This Row],[fpartrev]])</f>
        <v>07A</v>
      </c>
      <c r="O981" s="2" t="str">
        <f>CONCATENATE("DMG ",Table_Query_from_m2mdata013[[#This Row],[fpartnoOriginal]])</f>
        <v>DMG SULL-02250164-801-UNF</v>
      </c>
    </row>
    <row r="982" spans="1:15" x14ac:dyDescent="0.25">
      <c r="A982" t="s">
        <v>1700</v>
      </c>
      <c r="B982" t="s">
        <v>43</v>
      </c>
      <c r="C982">
        <v>42</v>
      </c>
      <c r="D982" t="s">
        <v>87</v>
      </c>
      <c r="E982" t="s">
        <v>503</v>
      </c>
      <c r="F982" t="s">
        <v>43</v>
      </c>
      <c r="G982" t="s">
        <v>10</v>
      </c>
      <c r="H982" t="s">
        <v>502</v>
      </c>
      <c r="I982" s="2" t="e">
        <f>FIND("REV",Table_Query_from_m2mdata013[[#This Row],[fdescmemo]])</f>
        <v>#VALUE!</v>
      </c>
      <c r="J982" s="2" t="e">
        <f>FIND("REV",Table_Query_from_m2mdata013[[#This Row],[fdesc]])</f>
        <v>#VALUE!</v>
      </c>
      <c r="K982" s="2" t="e">
        <f>FIND("`REV",Table_Query_from_m2mdata013[[#This Row],[fdescmemo]])</f>
        <v>#VALUE!</v>
      </c>
      <c r="L982" s="2" t="e">
        <f>FIND("`REV",Table_Query_from_m2mdata013[[#This Row],[fdesc]])</f>
        <v>#VALUE!</v>
      </c>
      <c r="M9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2" s="2" t="str">
        <f>IF(Table_Query_from_m2mdata013[[#This Row],[fpartrev]]="NS",Table_Query_from_m2mdata013[[#This Row],[SELECT]],Table_Query_from_m2mdata013[[#This Row],[fpartrev]])</f>
        <v>02</v>
      </c>
      <c r="O982" s="2" t="str">
        <f>CONCATENATE("DMG ",Table_Query_from_m2mdata013[[#This Row],[fpartnoOriginal]])</f>
        <v>DMG SULL-02250172-479-UNF</v>
      </c>
    </row>
    <row r="983" spans="1:15" x14ac:dyDescent="0.25">
      <c r="A983" t="s">
        <v>2106</v>
      </c>
      <c r="B983" t="s">
        <v>43</v>
      </c>
      <c r="C983">
        <v>60</v>
      </c>
      <c r="D983" t="s">
        <v>87</v>
      </c>
      <c r="E983" t="s">
        <v>503</v>
      </c>
      <c r="F983" t="s">
        <v>43</v>
      </c>
      <c r="G983" t="s">
        <v>10</v>
      </c>
      <c r="H983" t="s">
        <v>502</v>
      </c>
      <c r="I983" s="2" t="e">
        <f>FIND("REV",Table_Query_from_m2mdata013[[#This Row],[fdescmemo]])</f>
        <v>#VALUE!</v>
      </c>
      <c r="J983" s="2" t="e">
        <f>FIND("REV",Table_Query_from_m2mdata013[[#This Row],[fdesc]])</f>
        <v>#VALUE!</v>
      </c>
      <c r="K983" s="2" t="e">
        <f>FIND("`REV",Table_Query_from_m2mdata013[[#This Row],[fdescmemo]])</f>
        <v>#VALUE!</v>
      </c>
      <c r="L983" s="2" t="e">
        <f>FIND("`REV",Table_Query_from_m2mdata013[[#This Row],[fdesc]])</f>
        <v>#VALUE!</v>
      </c>
      <c r="M9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3" s="2" t="str">
        <f>IF(Table_Query_from_m2mdata013[[#This Row],[fpartrev]]="NS",Table_Query_from_m2mdata013[[#This Row],[SELECT]],Table_Query_from_m2mdata013[[#This Row],[fpartrev]])</f>
        <v>02</v>
      </c>
      <c r="O983" s="2" t="str">
        <f>CONCATENATE("DMG ",Table_Query_from_m2mdata013[[#This Row],[fpartnoOriginal]])</f>
        <v>DMG SULL-02250172-479-UNF</v>
      </c>
    </row>
    <row r="984" spans="1:15" x14ac:dyDescent="0.25">
      <c r="A984" t="s">
        <v>955</v>
      </c>
      <c r="B984" t="s">
        <v>42</v>
      </c>
      <c r="C984">
        <v>24</v>
      </c>
      <c r="D984" t="s">
        <v>87</v>
      </c>
      <c r="E984" t="s">
        <v>166</v>
      </c>
      <c r="F984" t="s">
        <v>42</v>
      </c>
      <c r="G984" t="s">
        <v>10</v>
      </c>
      <c r="H984" t="s">
        <v>165</v>
      </c>
      <c r="I984" s="2" t="e">
        <f>FIND("REV",Table_Query_from_m2mdata013[[#This Row],[fdescmemo]])</f>
        <v>#VALUE!</v>
      </c>
      <c r="J984" s="2" t="e">
        <f>FIND("REV",Table_Query_from_m2mdata013[[#This Row],[fdesc]])</f>
        <v>#VALUE!</v>
      </c>
      <c r="K984" s="2" t="e">
        <f>FIND("`REV",Table_Query_from_m2mdata013[[#This Row],[fdescmemo]])</f>
        <v>#VALUE!</v>
      </c>
      <c r="L984" s="2" t="e">
        <f>FIND("`REV",Table_Query_from_m2mdata013[[#This Row],[fdesc]])</f>
        <v>#VALUE!</v>
      </c>
      <c r="M9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4" s="2" t="str">
        <f>IF(Table_Query_from_m2mdata013[[#This Row],[fpartrev]]="NS",Table_Query_from_m2mdata013[[#This Row],[SELECT]],Table_Query_from_m2mdata013[[#This Row],[fpartrev]])</f>
        <v>01</v>
      </c>
      <c r="O984" s="2" t="str">
        <f>CONCATENATE("DMG ",Table_Query_from_m2mdata013[[#This Row],[fpartnoOriginal]])</f>
        <v>DMG SULL-02250175-933-UNF</v>
      </c>
    </row>
    <row r="985" spans="1:15" x14ac:dyDescent="0.25">
      <c r="A985" t="s">
        <v>1859</v>
      </c>
      <c r="B985" t="s">
        <v>42</v>
      </c>
      <c r="C985">
        <v>30</v>
      </c>
      <c r="D985" t="s">
        <v>87</v>
      </c>
      <c r="E985" t="s">
        <v>166</v>
      </c>
      <c r="F985" t="s">
        <v>42</v>
      </c>
      <c r="G985" t="s">
        <v>10</v>
      </c>
      <c r="H985" t="s">
        <v>165</v>
      </c>
      <c r="I985" s="2" t="e">
        <f>FIND("REV",Table_Query_from_m2mdata013[[#This Row],[fdescmemo]])</f>
        <v>#VALUE!</v>
      </c>
      <c r="J985" s="2" t="e">
        <f>FIND("REV",Table_Query_from_m2mdata013[[#This Row],[fdesc]])</f>
        <v>#VALUE!</v>
      </c>
      <c r="K985" s="2" t="e">
        <f>FIND("`REV",Table_Query_from_m2mdata013[[#This Row],[fdescmemo]])</f>
        <v>#VALUE!</v>
      </c>
      <c r="L985" s="2" t="e">
        <f>FIND("`REV",Table_Query_from_m2mdata013[[#This Row],[fdesc]])</f>
        <v>#VALUE!</v>
      </c>
      <c r="M9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5" s="2" t="str">
        <f>IF(Table_Query_from_m2mdata013[[#This Row],[fpartrev]]="NS",Table_Query_from_m2mdata013[[#This Row],[SELECT]],Table_Query_from_m2mdata013[[#This Row],[fpartrev]])</f>
        <v>01</v>
      </c>
      <c r="O985" s="2" t="str">
        <f>CONCATENATE("DMG ",Table_Query_from_m2mdata013[[#This Row],[fpartnoOriginal]])</f>
        <v>DMG SULL-02250175-933-UNF</v>
      </c>
    </row>
    <row r="986" spans="1:15" x14ac:dyDescent="0.25">
      <c r="A986" t="s">
        <v>2283</v>
      </c>
      <c r="B986" t="s">
        <v>254</v>
      </c>
      <c r="C986">
        <v>22</v>
      </c>
      <c r="D986" t="s">
        <v>87</v>
      </c>
      <c r="E986" t="s">
        <v>523</v>
      </c>
      <c r="F986" t="s">
        <v>254</v>
      </c>
      <c r="G986" t="s">
        <v>164</v>
      </c>
      <c r="H986" t="s">
        <v>522</v>
      </c>
      <c r="I986" s="2" t="e">
        <f>FIND("REV",Table_Query_from_m2mdata013[[#This Row],[fdescmemo]])</f>
        <v>#VALUE!</v>
      </c>
      <c r="J986" s="2" t="e">
        <f>FIND("REV",Table_Query_from_m2mdata013[[#This Row],[fdesc]])</f>
        <v>#VALUE!</v>
      </c>
      <c r="K986" s="2" t="e">
        <f>FIND("`REV",Table_Query_from_m2mdata013[[#This Row],[fdescmemo]])</f>
        <v>#VALUE!</v>
      </c>
      <c r="L986" s="2" t="e">
        <f>FIND("`REV",Table_Query_from_m2mdata013[[#This Row],[fdesc]])</f>
        <v>#VALUE!</v>
      </c>
      <c r="M9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6" s="2" t="str">
        <f>IF(Table_Query_from_m2mdata013[[#This Row],[fpartrev]]="NS",Table_Query_from_m2mdata013[[#This Row],[SELECT]],Table_Query_from_m2mdata013[[#This Row],[fpartrev]])</f>
        <v>13</v>
      </c>
      <c r="O986" s="2" t="str">
        <f>CONCATENATE("DMG ",Table_Query_from_m2mdata013[[#This Row],[fpartnoOriginal]])</f>
        <v>DMG SULL-02250190-667-2-UNF</v>
      </c>
    </row>
    <row r="987" spans="1:15" x14ac:dyDescent="0.25">
      <c r="A987" t="s">
        <v>2107</v>
      </c>
      <c r="B987" t="s">
        <v>45</v>
      </c>
      <c r="C987">
        <v>60</v>
      </c>
      <c r="D987" t="s">
        <v>87</v>
      </c>
      <c r="E987" t="s">
        <v>578</v>
      </c>
      <c r="F987" t="s">
        <v>45</v>
      </c>
      <c r="G987" t="s">
        <v>10</v>
      </c>
      <c r="H987" t="s">
        <v>577</v>
      </c>
      <c r="I987" s="2" t="e">
        <f>FIND("REV",Table_Query_from_m2mdata013[[#This Row],[fdescmemo]])</f>
        <v>#VALUE!</v>
      </c>
      <c r="J987" s="2" t="e">
        <f>FIND("REV",Table_Query_from_m2mdata013[[#This Row],[fdesc]])</f>
        <v>#VALUE!</v>
      </c>
      <c r="K987" s="2" t="e">
        <f>FIND("`REV",Table_Query_from_m2mdata013[[#This Row],[fdescmemo]])</f>
        <v>#VALUE!</v>
      </c>
      <c r="L987" s="2" t="e">
        <f>FIND("`REV",Table_Query_from_m2mdata013[[#This Row],[fdesc]])</f>
        <v>#VALUE!</v>
      </c>
      <c r="M9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7" s="2" t="str">
        <f>IF(Table_Query_from_m2mdata013[[#This Row],[fpartrev]]="NS",Table_Query_from_m2mdata013[[#This Row],[SELECT]],Table_Query_from_m2mdata013[[#This Row],[fpartrev]])</f>
        <v>03</v>
      </c>
      <c r="O987" s="2" t="str">
        <f>CONCATENATE("DMG ",Table_Query_from_m2mdata013[[#This Row],[fpartnoOriginal]])</f>
        <v>DMG SULL-02250199-653-5-UNF</v>
      </c>
    </row>
    <row r="988" spans="1:15" x14ac:dyDescent="0.25">
      <c r="A988" t="s">
        <v>2108</v>
      </c>
      <c r="B988" t="s">
        <v>45</v>
      </c>
      <c r="C988">
        <v>60</v>
      </c>
      <c r="D988" t="s">
        <v>87</v>
      </c>
      <c r="E988" t="s">
        <v>580</v>
      </c>
      <c r="F988" t="s">
        <v>45</v>
      </c>
      <c r="G988" t="s">
        <v>581</v>
      </c>
      <c r="H988" t="s">
        <v>579</v>
      </c>
      <c r="I988" s="2" t="e">
        <f>FIND("REV",Table_Query_from_m2mdata013[[#This Row],[fdescmemo]])</f>
        <v>#VALUE!</v>
      </c>
      <c r="J988" s="2" t="e">
        <f>FIND("REV",Table_Query_from_m2mdata013[[#This Row],[fdesc]])</f>
        <v>#VALUE!</v>
      </c>
      <c r="K988" s="2" t="e">
        <f>FIND("`REV",Table_Query_from_m2mdata013[[#This Row],[fdescmemo]])</f>
        <v>#VALUE!</v>
      </c>
      <c r="L988" s="2" t="e">
        <f>FIND("`REV",Table_Query_from_m2mdata013[[#This Row],[fdesc]])</f>
        <v>#VALUE!</v>
      </c>
      <c r="M9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8" s="2" t="str">
        <f>IF(Table_Query_from_m2mdata013[[#This Row],[fpartrev]]="NS",Table_Query_from_m2mdata013[[#This Row],[SELECT]],Table_Query_from_m2mdata013[[#This Row],[fpartrev]])</f>
        <v>03</v>
      </c>
      <c r="O988" s="2" t="str">
        <f>CONCATENATE("DMG ",Table_Query_from_m2mdata013[[#This Row],[fpartnoOriginal]])</f>
        <v>DMG SULL-02250199-653-6-UNF</v>
      </c>
    </row>
    <row r="989" spans="1:15" x14ac:dyDescent="0.25">
      <c r="A989" t="s">
        <v>2109</v>
      </c>
      <c r="B989" t="s">
        <v>45</v>
      </c>
      <c r="C989">
        <v>90</v>
      </c>
      <c r="D989" t="s">
        <v>87</v>
      </c>
      <c r="E989" t="s">
        <v>585</v>
      </c>
      <c r="F989" t="s">
        <v>45</v>
      </c>
      <c r="G989" t="s">
        <v>10</v>
      </c>
      <c r="H989" t="s">
        <v>584</v>
      </c>
      <c r="I989" s="2" t="e">
        <f>FIND("REV",Table_Query_from_m2mdata013[[#This Row],[fdescmemo]])</f>
        <v>#VALUE!</v>
      </c>
      <c r="J989" s="2" t="e">
        <f>FIND("REV",Table_Query_from_m2mdata013[[#This Row],[fdesc]])</f>
        <v>#VALUE!</v>
      </c>
      <c r="K989" s="2" t="e">
        <f>FIND("`REV",Table_Query_from_m2mdata013[[#This Row],[fdescmemo]])</f>
        <v>#VALUE!</v>
      </c>
      <c r="L989" s="2" t="e">
        <f>FIND("`REV",Table_Query_from_m2mdata013[[#This Row],[fdesc]])</f>
        <v>#VALUE!</v>
      </c>
      <c r="M9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89" s="2" t="str">
        <f>IF(Table_Query_from_m2mdata013[[#This Row],[fpartrev]]="NS",Table_Query_from_m2mdata013[[#This Row],[SELECT]],Table_Query_from_m2mdata013[[#This Row],[fpartrev]])</f>
        <v>03</v>
      </c>
      <c r="O989" s="2" t="str">
        <f>CONCATENATE("DMG ",Table_Query_from_m2mdata013[[#This Row],[fpartnoOriginal]])</f>
        <v>DMG SULL-02250199-653-8-UNF</v>
      </c>
    </row>
    <row r="990" spans="1:15" x14ac:dyDescent="0.25">
      <c r="A990" t="s">
        <v>2110</v>
      </c>
      <c r="B990" t="s">
        <v>45</v>
      </c>
      <c r="C990">
        <v>480</v>
      </c>
      <c r="D990" t="s">
        <v>87</v>
      </c>
      <c r="E990" t="s">
        <v>587</v>
      </c>
      <c r="F990" t="s">
        <v>45</v>
      </c>
      <c r="G990" t="s">
        <v>10</v>
      </c>
      <c r="H990" t="s">
        <v>586</v>
      </c>
      <c r="I990" s="2" t="e">
        <f>FIND("REV",Table_Query_from_m2mdata013[[#This Row],[fdescmemo]])</f>
        <v>#VALUE!</v>
      </c>
      <c r="J990" s="2" t="e">
        <f>FIND("REV",Table_Query_from_m2mdata013[[#This Row],[fdesc]])</f>
        <v>#VALUE!</v>
      </c>
      <c r="K990" s="2" t="e">
        <f>FIND("`REV",Table_Query_from_m2mdata013[[#This Row],[fdescmemo]])</f>
        <v>#VALUE!</v>
      </c>
      <c r="L990" s="2" t="e">
        <f>FIND("`REV",Table_Query_from_m2mdata013[[#This Row],[fdesc]])</f>
        <v>#VALUE!</v>
      </c>
      <c r="M9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90" s="2" t="str">
        <f>IF(Table_Query_from_m2mdata013[[#This Row],[fpartrev]]="NS",Table_Query_from_m2mdata013[[#This Row],[SELECT]],Table_Query_from_m2mdata013[[#This Row],[fpartrev]])</f>
        <v>03</v>
      </c>
      <c r="O990" s="2" t="str">
        <f>CONCATENATE("DMG ",Table_Query_from_m2mdata013[[#This Row],[fpartnoOriginal]])</f>
        <v>DMG SULL-02250199-653-9-UNF</v>
      </c>
    </row>
    <row r="991" spans="1:15" x14ac:dyDescent="0.25">
      <c r="A991" t="s">
        <v>1134</v>
      </c>
      <c r="B991" t="s">
        <v>45</v>
      </c>
      <c r="C991">
        <v>24</v>
      </c>
      <c r="D991" t="s">
        <v>87</v>
      </c>
      <c r="E991" t="s">
        <v>456</v>
      </c>
      <c r="F991" t="s">
        <v>45</v>
      </c>
      <c r="G991" t="s">
        <v>669</v>
      </c>
      <c r="H991" t="s">
        <v>396</v>
      </c>
      <c r="I991" s="2">
        <f>FIND("REV",Table_Query_from_m2mdata013[[#This Row],[fdescmemo]])</f>
        <v>50</v>
      </c>
      <c r="J991" s="2" t="e">
        <f>FIND("REV",Table_Query_from_m2mdata013[[#This Row],[fdesc]])</f>
        <v>#VALUE!</v>
      </c>
      <c r="K991" s="2" t="e">
        <f>FIND("`REV",Table_Query_from_m2mdata013[[#This Row],[fdescmemo]])</f>
        <v>#VALUE!</v>
      </c>
      <c r="L991" s="2" t="e">
        <f>FIND("`REV",Table_Query_from_m2mdata013[[#This Row],[fdesc]])</f>
        <v>#VALUE!</v>
      </c>
      <c r="M99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991" s="2" t="str">
        <f>IF(Table_Query_from_m2mdata013[[#This Row],[fpartrev]]="NS",Table_Query_from_m2mdata013[[#This Row],[SELECT]],Table_Query_from_m2mdata013[[#This Row],[fpartrev]])</f>
        <v>03</v>
      </c>
      <c r="O991" s="2" t="str">
        <f>CONCATENATE("DMG ",Table_Query_from_m2mdata013[[#This Row],[fpartnoOriginal]])</f>
        <v>DMG KRBY-630-2325</v>
      </c>
    </row>
    <row r="992" spans="1:15" x14ac:dyDescent="0.25">
      <c r="A992" t="s">
        <v>956</v>
      </c>
      <c r="B992" t="s">
        <v>45</v>
      </c>
      <c r="C992">
        <v>24</v>
      </c>
      <c r="D992" t="s">
        <v>6</v>
      </c>
      <c r="E992" t="s">
        <v>456</v>
      </c>
      <c r="F992" t="s">
        <v>45</v>
      </c>
      <c r="G992" t="s">
        <v>3538</v>
      </c>
      <c r="H992" t="s">
        <v>396</v>
      </c>
      <c r="I992" s="2">
        <f>FIND("REV",Table_Query_from_m2mdata013[[#This Row],[fdescmemo]])</f>
        <v>71</v>
      </c>
      <c r="J992" s="2" t="e">
        <f>FIND("REV",Table_Query_from_m2mdata013[[#This Row],[fdesc]])</f>
        <v>#VALUE!</v>
      </c>
      <c r="K992" s="2" t="e">
        <f>FIND("`REV",Table_Query_from_m2mdata013[[#This Row],[fdescmemo]])</f>
        <v>#VALUE!</v>
      </c>
      <c r="L992" s="2" t="e">
        <f>FIND("`REV",Table_Query_from_m2mdata013[[#This Row],[fdesc]])</f>
        <v>#VALUE!</v>
      </c>
      <c r="M99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992" s="2" t="str">
        <f>IF(Table_Query_from_m2mdata013[[#This Row],[fpartrev]]="NS",Table_Query_from_m2mdata013[[#This Row],[SELECT]],Table_Query_from_m2mdata013[[#This Row],[fpartrev]])</f>
        <v>03</v>
      </c>
      <c r="O992" s="2" t="str">
        <f>CONCATENATE("DMG ",Table_Query_from_m2mdata013[[#This Row],[fpartnoOriginal]])</f>
        <v>DMG KRBY-630-2325</v>
      </c>
    </row>
    <row r="993" spans="1:15" x14ac:dyDescent="0.25">
      <c r="A993" t="s">
        <v>1598</v>
      </c>
      <c r="B993" t="s">
        <v>231</v>
      </c>
      <c r="C993">
        <v>1</v>
      </c>
      <c r="D993" t="s">
        <v>88</v>
      </c>
      <c r="E993" t="s">
        <v>396</v>
      </c>
      <c r="F993" t="s">
        <v>231</v>
      </c>
      <c r="G993" t="s">
        <v>1048</v>
      </c>
      <c r="H993" t="s">
        <v>121</v>
      </c>
      <c r="I993" s="2" t="e">
        <f>FIND("REV",Table_Query_from_m2mdata013[[#This Row],[fdescmemo]])</f>
        <v>#VALUE!</v>
      </c>
      <c r="J993" s="2" t="e">
        <f>FIND("REV",Table_Query_from_m2mdata013[[#This Row],[fdesc]])</f>
        <v>#VALUE!</v>
      </c>
      <c r="K993" s="2" t="e">
        <f>FIND("`REV",Table_Query_from_m2mdata013[[#This Row],[fdescmemo]])</f>
        <v>#VALUE!</v>
      </c>
      <c r="L993" s="2" t="e">
        <f>FIND("`REV",Table_Query_from_m2mdata013[[#This Row],[fdesc]])</f>
        <v>#VALUE!</v>
      </c>
      <c r="M9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93" s="2" t="str">
        <f>IF(Table_Query_from_m2mdata013[[#This Row],[fpartrev]]="NS",Table_Query_from_m2mdata013[[#This Row],[SELECT]],Table_Query_from_m2mdata013[[#This Row],[fpartrev]])</f>
        <v>000</v>
      </c>
      <c r="O993" s="2" t="str">
        <f>CONCATENATE("DMG ",Table_Query_from_m2mdata013[[#This Row],[fpartnoOriginal]])</f>
        <v>DMG REWORK1</v>
      </c>
    </row>
    <row r="994" spans="1:15" x14ac:dyDescent="0.25">
      <c r="A994" t="s">
        <v>3123</v>
      </c>
      <c r="B994" t="s">
        <v>231</v>
      </c>
      <c r="C994">
        <v>1</v>
      </c>
      <c r="D994" t="s">
        <v>6</v>
      </c>
      <c r="E994" t="s">
        <v>396</v>
      </c>
      <c r="F994" t="s">
        <v>231</v>
      </c>
      <c r="G994" t="s">
        <v>3124</v>
      </c>
      <c r="H994" t="s">
        <v>323</v>
      </c>
      <c r="I994" s="2" t="e">
        <f>FIND("REV",Table_Query_from_m2mdata013[[#This Row],[fdescmemo]])</f>
        <v>#VALUE!</v>
      </c>
      <c r="J994" s="2" t="e">
        <f>FIND("REV",Table_Query_from_m2mdata013[[#This Row],[fdesc]])</f>
        <v>#VALUE!</v>
      </c>
      <c r="K994" s="2" t="e">
        <f>FIND("`REV",Table_Query_from_m2mdata013[[#This Row],[fdescmemo]])</f>
        <v>#VALUE!</v>
      </c>
      <c r="L994" s="2" t="e">
        <f>FIND("`REV",Table_Query_from_m2mdata013[[#This Row],[fdesc]])</f>
        <v>#VALUE!</v>
      </c>
      <c r="M9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994" s="2" t="str">
        <f>IF(Table_Query_from_m2mdata013[[#This Row],[fpartrev]]="NS",Table_Query_from_m2mdata013[[#This Row],[SELECT]],Table_Query_from_m2mdata013[[#This Row],[fpartrev]])</f>
        <v>000</v>
      </c>
      <c r="O994" s="2" t="str">
        <f>CONCATENATE("DMG ",Table_Query_from_m2mdata013[[#This Row],[fpartnoOriginal]])</f>
        <v>DMG REWORK2</v>
      </c>
    </row>
    <row r="995" spans="1:15" x14ac:dyDescent="0.25">
      <c r="A995" t="s">
        <v>1277</v>
      </c>
      <c r="B995" t="s">
        <v>45</v>
      </c>
      <c r="C995">
        <v>24</v>
      </c>
      <c r="D995" t="s">
        <v>87</v>
      </c>
      <c r="E995" t="s">
        <v>456</v>
      </c>
      <c r="F995" t="s">
        <v>45</v>
      </c>
      <c r="G995" t="s">
        <v>669</v>
      </c>
      <c r="H995" t="s">
        <v>396</v>
      </c>
      <c r="I995" s="2">
        <f>FIND("REV",Table_Query_from_m2mdata013[[#This Row],[fdescmemo]])</f>
        <v>50</v>
      </c>
      <c r="J995" s="2" t="e">
        <f>FIND("REV",Table_Query_from_m2mdata013[[#This Row],[fdesc]])</f>
        <v>#VALUE!</v>
      </c>
      <c r="K995" s="2" t="e">
        <f>FIND("`REV",Table_Query_from_m2mdata013[[#This Row],[fdescmemo]])</f>
        <v>#VALUE!</v>
      </c>
      <c r="L995" s="2" t="e">
        <f>FIND("`REV",Table_Query_from_m2mdata013[[#This Row],[fdesc]])</f>
        <v>#VALUE!</v>
      </c>
      <c r="M99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995" s="2" t="str">
        <f>IF(Table_Query_from_m2mdata013[[#This Row],[fpartrev]]="NS",Table_Query_from_m2mdata013[[#This Row],[SELECT]],Table_Query_from_m2mdata013[[#This Row],[fpartrev]])</f>
        <v>03</v>
      </c>
      <c r="O995" s="2" t="str">
        <f>CONCATENATE("DMG ",Table_Query_from_m2mdata013[[#This Row],[fpartnoOriginal]])</f>
        <v>DMG KRBY-630-2325</v>
      </c>
    </row>
    <row r="996" spans="1:15" x14ac:dyDescent="0.25">
      <c r="A996" t="s">
        <v>1135</v>
      </c>
      <c r="B996" t="s">
        <v>45</v>
      </c>
      <c r="C996">
        <v>24</v>
      </c>
      <c r="D996" t="s">
        <v>87</v>
      </c>
      <c r="E996" t="s">
        <v>456</v>
      </c>
      <c r="F996" t="s">
        <v>45</v>
      </c>
      <c r="G996" t="s">
        <v>669</v>
      </c>
      <c r="H996" t="s">
        <v>396</v>
      </c>
      <c r="I996" s="2">
        <f>FIND("REV",Table_Query_from_m2mdata013[[#This Row],[fdescmemo]])</f>
        <v>50</v>
      </c>
      <c r="J996" s="2" t="e">
        <f>FIND("REV",Table_Query_from_m2mdata013[[#This Row],[fdesc]])</f>
        <v>#VALUE!</v>
      </c>
      <c r="K996" s="2" t="e">
        <f>FIND("`REV",Table_Query_from_m2mdata013[[#This Row],[fdescmemo]])</f>
        <v>#VALUE!</v>
      </c>
      <c r="L996" s="2" t="e">
        <f>FIND("`REV",Table_Query_from_m2mdata013[[#This Row],[fdesc]])</f>
        <v>#VALUE!</v>
      </c>
      <c r="M99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996" s="2" t="str">
        <f>IF(Table_Query_from_m2mdata013[[#This Row],[fpartrev]]="NS",Table_Query_from_m2mdata013[[#This Row],[SELECT]],Table_Query_from_m2mdata013[[#This Row],[fpartrev]])</f>
        <v>03</v>
      </c>
      <c r="O996" s="2" t="str">
        <f>CONCATENATE("DMG ",Table_Query_from_m2mdata013[[#This Row],[fpartnoOriginal]])</f>
        <v>DMG KRBY-630-2325</v>
      </c>
    </row>
    <row r="997" spans="1:15" x14ac:dyDescent="0.25">
      <c r="A997" t="s">
        <v>1136</v>
      </c>
      <c r="B997" t="s">
        <v>45</v>
      </c>
      <c r="C997">
        <v>24</v>
      </c>
      <c r="D997" t="s">
        <v>87</v>
      </c>
      <c r="E997" t="s">
        <v>456</v>
      </c>
      <c r="F997" t="s">
        <v>45</v>
      </c>
      <c r="G997" t="s">
        <v>669</v>
      </c>
      <c r="H997" t="s">
        <v>396</v>
      </c>
      <c r="I997" s="2">
        <f>FIND("REV",Table_Query_from_m2mdata013[[#This Row],[fdescmemo]])</f>
        <v>50</v>
      </c>
      <c r="J997" s="2" t="e">
        <f>FIND("REV",Table_Query_from_m2mdata013[[#This Row],[fdesc]])</f>
        <v>#VALUE!</v>
      </c>
      <c r="K997" s="2" t="e">
        <f>FIND("`REV",Table_Query_from_m2mdata013[[#This Row],[fdescmemo]])</f>
        <v>#VALUE!</v>
      </c>
      <c r="L997" s="2" t="e">
        <f>FIND("`REV",Table_Query_from_m2mdata013[[#This Row],[fdesc]])</f>
        <v>#VALUE!</v>
      </c>
      <c r="M99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997" s="2" t="str">
        <f>IF(Table_Query_from_m2mdata013[[#This Row],[fpartrev]]="NS",Table_Query_from_m2mdata013[[#This Row],[SELECT]],Table_Query_from_m2mdata013[[#This Row],[fpartrev]])</f>
        <v>03</v>
      </c>
      <c r="O997" s="2" t="str">
        <f>CONCATENATE("DMG ",Table_Query_from_m2mdata013[[#This Row],[fpartnoOriginal]])</f>
        <v>DMG KRBY-630-2325</v>
      </c>
    </row>
    <row r="998" spans="1:15" x14ac:dyDescent="0.25">
      <c r="A998" t="s">
        <v>1137</v>
      </c>
      <c r="B998" t="s">
        <v>45</v>
      </c>
      <c r="C998">
        <v>24</v>
      </c>
      <c r="D998" t="s">
        <v>87</v>
      </c>
      <c r="E998" t="s">
        <v>456</v>
      </c>
      <c r="F998" t="s">
        <v>45</v>
      </c>
      <c r="G998" t="s">
        <v>669</v>
      </c>
      <c r="H998" t="s">
        <v>396</v>
      </c>
      <c r="I998" s="2">
        <f>FIND("REV",Table_Query_from_m2mdata013[[#This Row],[fdescmemo]])</f>
        <v>50</v>
      </c>
      <c r="J998" s="2" t="e">
        <f>FIND("REV",Table_Query_from_m2mdata013[[#This Row],[fdesc]])</f>
        <v>#VALUE!</v>
      </c>
      <c r="K998" s="2" t="e">
        <f>FIND("`REV",Table_Query_from_m2mdata013[[#This Row],[fdescmemo]])</f>
        <v>#VALUE!</v>
      </c>
      <c r="L998" s="2" t="e">
        <f>FIND("`REV",Table_Query_from_m2mdata013[[#This Row],[fdesc]])</f>
        <v>#VALUE!</v>
      </c>
      <c r="M99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998" s="2" t="str">
        <f>IF(Table_Query_from_m2mdata013[[#This Row],[fpartrev]]="NS",Table_Query_from_m2mdata013[[#This Row],[SELECT]],Table_Query_from_m2mdata013[[#This Row],[fpartrev]])</f>
        <v>03</v>
      </c>
      <c r="O998" s="2" t="str">
        <f>CONCATENATE("DMG ",Table_Query_from_m2mdata013[[#This Row],[fpartnoOriginal]])</f>
        <v>DMG KRBY-630-2325</v>
      </c>
    </row>
    <row r="999" spans="1:15" x14ac:dyDescent="0.25">
      <c r="A999" t="s">
        <v>1278</v>
      </c>
      <c r="B999" t="s">
        <v>45</v>
      </c>
      <c r="C999">
        <v>24</v>
      </c>
      <c r="D999" t="s">
        <v>87</v>
      </c>
      <c r="E999" t="s">
        <v>456</v>
      </c>
      <c r="F999" t="s">
        <v>45</v>
      </c>
      <c r="G999" t="s">
        <v>669</v>
      </c>
      <c r="H999" t="s">
        <v>396</v>
      </c>
      <c r="I999" s="2">
        <f>FIND("REV",Table_Query_from_m2mdata013[[#This Row],[fdescmemo]])</f>
        <v>50</v>
      </c>
      <c r="J999" s="2" t="e">
        <f>FIND("REV",Table_Query_from_m2mdata013[[#This Row],[fdesc]])</f>
        <v>#VALUE!</v>
      </c>
      <c r="K999" s="2" t="e">
        <f>FIND("`REV",Table_Query_from_m2mdata013[[#This Row],[fdescmemo]])</f>
        <v>#VALUE!</v>
      </c>
      <c r="L999" s="2" t="e">
        <f>FIND("`REV",Table_Query_from_m2mdata013[[#This Row],[fdesc]])</f>
        <v>#VALUE!</v>
      </c>
      <c r="M99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999" s="2" t="str">
        <f>IF(Table_Query_from_m2mdata013[[#This Row],[fpartrev]]="NS",Table_Query_from_m2mdata013[[#This Row],[SELECT]],Table_Query_from_m2mdata013[[#This Row],[fpartrev]])</f>
        <v>03</v>
      </c>
      <c r="O999" s="2" t="str">
        <f>CONCATENATE("DMG ",Table_Query_from_m2mdata013[[#This Row],[fpartnoOriginal]])</f>
        <v>DMG KRBY-630-2325</v>
      </c>
    </row>
    <row r="1000" spans="1:15" x14ac:dyDescent="0.25">
      <c r="A1000" t="s">
        <v>1599</v>
      </c>
      <c r="B1000" t="s">
        <v>231</v>
      </c>
      <c r="C1000">
        <v>1</v>
      </c>
      <c r="D1000" t="s">
        <v>87</v>
      </c>
      <c r="E1000" t="s">
        <v>396</v>
      </c>
      <c r="F1000" t="s">
        <v>231</v>
      </c>
      <c r="G1000" t="s">
        <v>1048</v>
      </c>
      <c r="H1000" t="s">
        <v>121</v>
      </c>
      <c r="I1000" s="2" t="e">
        <f>FIND("REV",Table_Query_from_m2mdata013[[#This Row],[fdescmemo]])</f>
        <v>#VALUE!</v>
      </c>
      <c r="J1000" s="2" t="e">
        <f>FIND("REV",Table_Query_from_m2mdata013[[#This Row],[fdesc]])</f>
        <v>#VALUE!</v>
      </c>
      <c r="K1000" s="2" t="e">
        <f>FIND("`REV",Table_Query_from_m2mdata013[[#This Row],[fdescmemo]])</f>
        <v>#VALUE!</v>
      </c>
      <c r="L1000" s="2" t="e">
        <f>FIND("`REV",Table_Query_from_m2mdata013[[#This Row],[fdesc]])</f>
        <v>#VALUE!</v>
      </c>
      <c r="M10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00" s="2" t="str">
        <f>IF(Table_Query_from_m2mdata013[[#This Row],[fpartrev]]="NS",Table_Query_from_m2mdata013[[#This Row],[SELECT]],Table_Query_from_m2mdata013[[#This Row],[fpartrev]])</f>
        <v>000</v>
      </c>
      <c r="O1000" s="2" t="str">
        <f>CONCATENATE("DMG ",Table_Query_from_m2mdata013[[#This Row],[fpartnoOriginal]])</f>
        <v>DMG REWORK1</v>
      </c>
    </row>
    <row r="1001" spans="1:15" x14ac:dyDescent="0.25">
      <c r="A1001" t="s">
        <v>1279</v>
      </c>
      <c r="B1001" t="s">
        <v>45</v>
      </c>
      <c r="C1001">
        <v>24</v>
      </c>
      <c r="D1001" t="s">
        <v>87</v>
      </c>
      <c r="E1001" t="s">
        <v>456</v>
      </c>
      <c r="F1001" t="s">
        <v>45</v>
      </c>
      <c r="G1001" t="s">
        <v>669</v>
      </c>
      <c r="H1001" t="s">
        <v>396</v>
      </c>
      <c r="I1001" s="2">
        <f>FIND("REV",Table_Query_from_m2mdata013[[#This Row],[fdescmemo]])</f>
        <v>50</v>
      </c>
      <c r="J1001" s="2" t="e">
        <f>FIND("REV",Table_Query_from_m2mdata013[[#This Row],[fdesc]])</f>
        <v>#VALUE!</v>
      </c>
      <c r="K1001" s="2" t="e">
        <f>FIND("`REV",Table_Query_from_m2mdata013[[#This Row],[fdescmemo]])</f>
        <v>#VALUE!</v>
      </c>
      <c r="L1001" s="2" t="e">
        <f>FIND("`REV",Table_Query_from_m2mdata013[[#This Row],[fdesc]])</f>
        <v>#VALUE!</v>
      </c>
      <c r="M100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01" s="2" t="str">
        <f>IF(Table_Query_from_m2mdata013[[#This Row],[fpartrev]]="NS",Table_Query_from_m2mdata013[[#This Row],[SELECT]],Table_Query_from_m2mdata013[[#This Row],[fpartrev]])</f>
        <v>03</v>
      </c>
      <c r="O1001" s="2" t="str">
        <f>CONCATENATE("DMG ",Table_Query_from_m2mdata013[[#This Row],[fpartnoOriginal]])</f>
        <v>DMG KRBY-630-2325</v>
      </c>
    </row>
    <row r="1002" spans="1:15" x14ac:dyDescent="0.25">
      <c r="A1002" t="s">
        <v>1600</v>
      </c>
      <c r="B1002" t="s">
        <v>231</v>
      </c>
      <c r="C1002">
        <v>1</v>
      </c>
      <c r="D1002" t="s">
        <v>87</v>
      </c>
      <c r="E1002" t="s">
        <v>396</v>
      </c>
      <c r="F1002" t="s">
        <v>231</v>
      </c>
      <c r="G1002" t="s">
        <v>1601</v>
      </c>
      <c r="H1002" t="s">
        <v>121</v>
      </c>
      <c r="I1002" s="2" t="e">
        <f>FIND("REV",Table_Query_from_m2mdata013[[#This Row],[fdescmemo]])</f>
        <v>#VALUE!</v>
      </c>
      <c r="J1002" s="2" t="e">
        <f>FIND("REV",Table_Query_from_m2mdata013[[#This Row],[fdesc]])</f>
        <v>#VALUE!</v>
      </c>
      <c r="K1002" s="2" t="e">
        <f>FIND("`REV",Table_Query_from_m2mdata013[[#This Row],[fdescmemo]])</f>
        <v>#VALUE!</v>
      </c>
      <c r="L1002" s="2" t="e">
        <f>FIND("`REV",Table_Query_from_m2mdata013[[#This Row],[fdesc]])</f>
        <v>#VALUE!</v>
      </c>
      <c r="M10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02" s="2" t="str">
        <f>IF(Table_Query_from_m2mdata013[[#This Row],[fpartrev]]="NS",Table_Query_from_m2mdata013[[#This Row],[SELECT]],Table_Query_from_m2mdata013[[#This Row],[fpartrev]])</f>
        <v>000</v>
      </c>
      <c r="O1002" s="2" t="str">
        <f>CONCATENATE("DMG ",Table_Query_from_m2mdata013[[#This Row],[fpartnoOriginal]])</f>
        <v>DMG REWORK1</v>
      </c>
    </row>
    <row r="1003" spans="1:15" x14ac:dyDescent="0.25">
      <c r="A1003" t="s">
        <v>1138</v>
      </c>
      <c r="B1003" t="s">
        <v>45</v>
      </c>
      <c r="C1003">
        <v>24</v>
      </c>
      <c r="D1003" t="s">
        <v>87</v>
      </c>
      <c r="E1003" t="s">
        <v>456</v>
      </c>
      <c r="F1003" t="s">
        <v>45</v>
      </c>
      <c r="G1003" t="s">
        <v>669</v>
      </c>
      <c r="H1003" t="s">
        <v>396</v>
      </c>
      <c r="I1003" s="2">
        <f>FIND("REV",Table_Query_from_m2mdata013[[#This Row],[fdescmemo]])</f>
        <v>50</v>
      </c>
      <c r="J1003" s="2" t="e">
        <f>FIND("REV",Table_Query_from_m2mdata013[[#This Row],[fdesc]])</f>
        <v>#VALUE!</v>
      </c>
      <c r="K1003" s="2" t="e">
        <f>FIND("`REV",Table_Query_from_m2mdata013[[#This Row],[fdescmemo]])</f>
        <v>#VALUE!</v>
      </c>
      <c r="L1003" s="2" t="e">
        <f>FIND("`REV",Table_Query_from_m2mdata013[[#This Row],[fdesc]])</f>
        <v>#VALUE!</v>
      </c>
      <c r="M100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03" s="2" t="str">
        <f>IF(Table_Query_from_m2mdata013[[#This Row],[fpartrev]]="NS",Table_Query_from_m2mdata013[[#This Row],[SELECT]],Table_Query_from_m2mdata013[[#This Row],[fpartrev]])</f>
        <v>03</v>
      </c>
      <c r="O1003" s="2" t="str">
        <f>CONCATENATE("DMG ",Table_Query_from_m2mdata013[[#This Row],[fpartnoOriginal]])</f>
        <v>DMG KRBY-630-2325</v>
      </c>
    </row>
    <row r="1004" spans="1:15" x14ac:dyDescent="0.25">
      <c r="A1004" t="s">
        <v>1339</v>
      </c>
      <c r="B1004" t="s">
        <v>5</v>
      </c>
      <c r="C1004">
        <v>1</v>
      </c>
      <c r="D1004" t="s">
        <v>87</v>
      </c>
      <c r="E1004" t="s">
        <v>396</v>
      </c>
      <c r="F1004" t="s">
        <v>10</v>
      </c>
      <c r="G1004" t="s">
        <v>1340</v>
      </c>
      <c r="H1004" t="s">
        <v>120</v>
      </c>
      <c r="I1004" s="2" t="e">
        <f>FIND("REV",Table_Query_from_m2mdata013[[#This Row],[fdescmemo]])</f>
        <v>#VALUE!</v>
      </c>
      <c r="J1004" s="2" t="e">
        <f>FIND("REV",Table_Query_from_m2mdata013[[#This Row],[fdesc]])</f>
        <v>#VALUE!</v>
      </c>
      <c r="K1004" s="2" t="e">
        <f>FIND("`REV",Table_Query_from_m2mdata013[[#This Row],[fdescmemo]])</f>
        <v>#VALUE!</v>
      </c>
      <c r="L1004" s="2" t="e">
        <f>FIND("`REV",Table_Query_from_m2mdata013[[#This Row],[fdesc]])</f>
        <v>#VALUE!</v>
      </c>
      <c r="M10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04" s="2" t="e">
        <f>IF(Table_Query_from_m2mdata013[[#This Row],[fpartrev]]="NS",Table_Query_from_m2mdata013[[#This Row],[SELECT]],Table_Query_from_m2mdata013[[#This Row],[fpartrev]])</f>
        <v>#VALUE!</v>
      </c>
      <c r="O1004" s="2" t="str">
        <f>CONCATENATE("DMG ",Table_Query_from_m2mdata013[[#This Row],[fpartnoOriginal]])</f>
        <v>DMG REMAKE1</v>
      </c>
    </row>
    <row r="1005" spans="1:15" x14ac:dyDescent="0.25">
      <c r="A1005" t="s">
        <v>1280</v>
      </c>
      <c r="B1005" t="s">
        <v>45</v>
      </c>
      <c r="C1005">
        <v>21</v>
      </c>
      <c r="D1005" t="s">
        <v>87</v>
      </c>
      <c r="E1005" t="s">
        <v>456</v>
      </c>
      <c r="F1005" t="s">
        <v>45</v>
      </c>
      <c r="G1005" t="s">
        <v>669</v>
      </c>
      <c r="H1005" t="s">
        <v>396</v>
      </c>
      <c r="I1005" s="2">
        <f>FIND("REV",Table_Query_from_m2mdata013[[#This Row],[fdescmemo]])</f>
        <v>50</v>
      </c>
      <c r="J1005" s="2" t="e">
        <f>FIND("REV",Table_Query_from_m2mdata013[[#This Row],[fdesc]])</f>
        <v>#VALUE!</v>
      </c>
      <c r="K1005" s="2" t="e">
        <f>FIND("`REV",Table_Query_from_m2mdata013[[#This Row],[fdescmemo]])</f>
        <v>#VALUE!</v>
      </c>
      <c r="L1005" s="2" t="e">
        <f>FIND("`REV",Table_Query_from_m2mdata013[[#This Row],[fdesc]])</f>
        <v>#VALUE!</v>
      </c>
      <c r="M100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05" s="2" t="str">
        <f>IF(Table_Query_from_m2mdata013[[#This Row],[fpartrev]]="NS",Table_Query_from_m2mdata013[[#This Row],[SELECT]],Table_Query_from_m2mdata013[[#This Row],[fpartrev]])</f>
        <v>03</v>
      </c>
      <c r="O1005" s="2" t="str">
        <f>CONCATENATE("DMG ",Table_Query_from_m2mdata013[[#This Row],[fpartnoOriginal]])</f>
        <v>DMG KRBY-630-2325</v>
      </c>
    </row>
    <row r="1006" spans="1:15" x14ac:dyDescent="0.25">
      <c r="A1006" t="s">
        <v>1602</v>
      </c>
      <c r="B1006" t="s">
        <v>231</v>
      </c>
      <c r="C1006">
        <v>1</v>
      </c>
      <c r="D1006" t="s">
        <v>87</v>
      </c>
      <c r="E1006" t="s">
        <v>396</v>
      </c>
      <c r="F1006" t="s">
        <v>231</v>
      </c>
      <c r="G1006" t="s">
        <v>1048</v>
      </c>
      <c r="H1006" t="s">
        <v>121</v>
      </c>
      <c r="I1006" s="2" t="e">
        <f>FIND("REV",Table_Query_from_m2mdata013[[#This Row],[fdescmemo]])</f>
        <v>#VALUE!</v>
      </c>
      <c r="J1006" s="2" t="e">
        <f>FIND("REV",Table_Query_from_m2mdata013[[#This Row],[fdesc]])</f>
        <v>#VALUE!</v>
      </c>
      <c r="K1006" s="2" t="e">
        <f>FIND("`REV",Table_Query_from_m2mdata013[[#This Row],[fdescmemo]])</f>
        <v>#VALUE!</v>
      </c>
      <c r="L1006" s="2" t="e">
        <f>FIND("`REV",Table_Query_from_m2mdata013[[#This Row],[fdesc]])</f>
        <v>#VALUE!</v>
      </c>
      <c r="M10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06" s="2" t="str">
        <f>IF(Table_Query_from_m2mdata013[[#This Row],[fpartrev]]="NS",Table_Query_from_m2mdata013[[#This Row],[SELECT]],Table_Query_from_m2mdata013[[#This Row],[fpartrev]])</f>
        <v>000</v>
      </c>
      <c r="O1006" s="2" t="str">
        <f>CONCATENATE("DMG ",Table_Query_from_m2mdata013[[#This Row],[fpartnoOriginal]])</f>
        <v>DMG REWORK1</v>
      </c>
    </row>
    <row r="1007" spans="1:15" x14ac:dyDescent="0.25">
      <c r="A1007" t="s">
        <v>1860</v>
      </c>
      <c r="B1007" t="s">
        <v>231</v>
      </c>
      <c r="C1007">
        <v>1</v>
      </c>
      <c r="D1007" t="s">
        <v>87</v>
      </c>
      <c r="E1007" t="s">
        <v>396</v>
      </c>
      <c r="F1007" t="s">
        <v>231</v>
      </c>
      <c r="G1007" t="s">
        <v>1861</v>
      </c>
      <c r="H1007" t="s">
        <v>323</v>
      </c>
      <c r="I1007" s="2" t="e">
        <f>FIND("REV",Table_Query_from_m2mdata013[[#This Row],[fdescmemo]])</f>
        <v>#VALUE!</v>
      </c>
      <c r="J1007" s="2" t="e">
        <f>FIND("REV",Table_Query_from_m2mdata013[[#This Row],[fdesc]])</f>
        <v>#VALUE!</v>
      </c>
      <c r="K1007" s="2" t="e">
        <f>FIND("`REV",Table_Query_from_m2mdata013[[#This Row],[fdescmemo]])</f>
        <v>#VALUE!</v>
      </c>
      <c r="L1007" s="2" t="e">
        <f>FIND("`REV",Table_Query_from_m2mdata013[[#This Row],[fdesc]])</f>
        <v>#VALUE!</v>
      </c>
      <c r="M10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07" s="2" t="str">
        <f>IF(Table_Query_from_m2mdata013[[#This Row],[fpartrev]]="NS",Table_Query_from_m2mdata013[[#This Row],[SELECT]],Table_Query_from_m2mdata013[[#This Row],[fpartrev]])</f>
        <v>000</v>
      </c>
      <c r="O1007" s="2" t="str">
        <f>CONCATENATE("DMG ",Table_Query_from_m2mdata013[[#This Row],[fpartnoOriginal]])</f>
        <v>DMG REWORK2</v>
      </c>
    </row>
    <row r="1008" spans="1:15" x14ac:dyDescent="0.25">
      <c r="A1008" t="s">
        <v>1603</v>
      </c>
      <c r="B1008" t="s">
        <v>45</v>
      </c>
      <c r="C1008">
        <v>24</v>
      </c>
      <c r="D1008" t="s">
        <v>87</v>
      </c>
      <c r="E1008" t="s">
        <v>456</v>
      </c>
      <c r="F1008" t="s">
        <v>45</v>
      </c>
      <c r="G1008" t="s">
        <v>669</v>
      </c>
      <c r="H1008" t="s">
        <v>396</v>
      </c>
      <c r="I1008" s="2">
        <f>FIND("REV",Table_Query_from_m2mdata013[[#This Row],[fdescmemo]])</f>
        <v>50</v>
      </c>
      <c r="J1008" s="2" t="e">
        <f>FIND("REV",Table_Query_from_m2mdata013[[#This Row],[fdesc]])</f>
        <v>#VALUE!</v>
      </c>
      <c r="K1008" s="2" t="e">
        <f>FIND("`REV",Table_Query_from_m2mdata013[[#This Row],[fdescmemo]])</f>
        <v>#VALUE!</v>
      </c>
      <c r="L1008" s="2" t="e">
        <f>FIND("`REV",Table_Query_from_m2mdata013[[#This Row],[fdesc]])</f>
        <v>#VALUE!</v>
      </c>
      <c r="M100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08" s="2" t="str">
        <f>IF(Table_Query_from_m2mdata013[[#This Row],[fpartrev]]="NS",Table_Query_from_m2mdata013[[#This Row],[SELECT]],Table_Query_from_m2mdata013[[#This Row],[fpartrev]])</f>
        <v>03</v>
      </c>
      <c r="O1008" s="2" t="str">
        <f>CONCATENATE("DMG ",Table_Query_from_m2mdata013[[#This Row],[fpartnoOriginal]])</f>
        <v>DMG KRBY-630-2325</v>
      </c>
    </row>
    <row r="1009" spans="1:15" x14ac:dyDescent="0.25">
      <c r="A1009" t="s">
        <v>1139</v>
      </c>
      <c r="B1009" t="s">
        <v>45</v>
      </c>
      <c r="C1009">
        <v>24</v>
      </c>
      <c r="D1009" t="s">
        <v>87</v>
      </c>
      <c r="E1009" t="s">
        <v>456</v>
      </c>
      <c r="F1009" t="s">
        <v>45</v>
      </c>
      <c r="G1009" t="s">
        <v>669</v>
      </c>
      <c r="H1009" t="s">
        <v>396</v>
      </c>
      <c r="I1009" s="2">
        <f>FIND("REV",Table_Query_from_m2mdata013[[#This Row],[fdescmemo]])</f>
        <v>50</v>
      </c>
      <c r="J1009" s="2" t="e">
        <f>FIND("REV",Table_Query_from_m2mdata013[[#This Row],[fdesc]])</f>
        <v>#VALUE!</v>
      </c>
      <c r="K1009" s="2" t="e">
        <f>FIND("`REV",Table_Query_from_m2mdata013[[#This Row],[fdescmemo]])</f>
        <v>#VALUE!</v>
      </c>
      <c r="L1009" s="2" t="e">
        <f>FIND("`REV",Table_Query_from_m2mdata013[[#This Row],[fdesc]])</f>
        <v>#VALUE!</v>
      </c>
      <c r="M100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09" s="2" t="str">
        <f>IF(Table_Query_from_m2mdata013[[#This Row],[fpartrev]]="NS",Table_Query_from_m2mdata013[[#This Row],[SELECT]],Table_Query_from_m2mdata013[[#This Row],[fpartrev]])</f>
        <v>03</v>
      </c>
      <c r="O1009" s="2" t="str">
        <f>CONCATENATE("DMG ",Table_Query_from_m2mdata013[[#This Row],[fpartnoOriginal]])</f>
        <v>DMG KRBY-630-2325</v>
      </c>
    </row>
    <row r="1010" spans="1:15" x14ac:dyDescent="0.25">
      <c r="A1010" t="s">
        <v>768</v>
      </c>
      <c r="B1010" t="s">
        <v>45</v>
      </c>
      <c r="C1010">
        <v>1</v>
      </c>
      <c r="D1010" t="s">
        <v>87</v>
      </c>
      <c r="E1010" t="s">
        <v>711</v>
      </c>
      <c r="F1010" t="s">
        <v>45</v>
      </c>
      <c r="G1010" t="s">
        <v>712</v>
      </c>
      <c r="H1010" t="s">
        <v>710</v>
      </c>
      <c r="I1010" s="2" t="e">
        <f>FIND("REV",Table_Query_from_m2mdata013[[#This Row],[fdescmemo]])</f>
        <v>#VALUE!</v>
      </c>
      <c r="J1010" s="2" t="e">
        <f>FIND("REV",Table_Query_from_m2mdata013[[#This Row],[fdesc]])</f>
        <v>#VALUE!</v>
      </c>
      <c r="K1010" s="2" t="e">
        <f>FIND("`REV",Table_Query_from_m2mdata013[[#This Row],[fdescmemo]])</f>
        <v>#VALUE!</v>
      </c>
      <c r="L1010" s="2" t="e">
        <f>FIND("`REV",Table_Query_from_m2mdata013[[#This Row],[fdesc]])</f>
        <v>#VALUE!</v>
      </c>
      <c r="M10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10" s="2" t="str">
        <f>IF(Table_Query_from_m2mdata013[[#This Row],[fpartrev]]="NS",Table_Query_from_m2mdata013[[#This Row],[SELECT]],Table_Query_from_m2mdata013[[#This Row],[fpartrev]])</f>
        <v>03</v>
      </c>
      <c r="O1010" s="2" t="str">
        <f>CONCATENATE("DMG ",Table_Query_from_m2mdata013[[#This Row],[fpartnoOriginal]])</f>
        <v>DMG SPI-00489-055WMS</v>
      </c>
    </row>
    <row r="1011" spans="1:15" x14ac:dyDescent="0.25">
      <c r="A1011" t="s">
        <v>957</v>
      </c>
      <c r="B1011" t="s">
        <v>11</v>
      </c>
      <c r="C1011">
        <v>10</v>
      </c>
      <c r="D1011" t="s">
        <v>87</v>
      </c>
      <c r="E1011" t="s">
        <v>959</v>
      </c>
      <c r="F1011" t="s">
        <v>11</v>
      </c>
      <c r="G1011" t="s">
        <v>960</v>
      </c>
      <c r="H1011" t="s">
        <v>958</v>
      </c>
      <c r="I1011" s="2" t="e">
        <f>FIND("REV",Table_Query_from_m2mdata013[[#This Row],[fdescmemo]])</f>
        <v>#VALUE!</v>
      </c>
      <c r="J1011" s="2" t="e">
        <f>FIND("REV",Table_Query_from_m2mdata013[[#This Row],[fdesc]])</f>
        <v>#VALUE!</v>
      </c>
      <c r="K1011" s="2" t="e">
        <f>FIND("`REV",Table_Query_from_m2mdata013[[#This Row],[fdescmemo]])</f>
        <v>#VALUE!</v>
      </c>
      <c r="L1011" s="2" t="e">
        <f>FIND("`REV",Table_Query_from_m2mdata013[[#This Row],[fdesc]])</f>
        <v>#VALUE!</v>
      </c>
      <c r="M10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11" s="2" t="str">
        <f>IF(Table_Query_from_m2mdata013[[#This Row],[fpartrev]]="NS",Table_Query_from_m2mdata013[[#This Row],[SELECT]],Table_Query_from_m2mdata013[[#This Row],[fpartrev]])</f>
        <v>00</v>
      </c>
      <c r="O1011" s="2" t="str">
        <f>CONCATENATE("DMG ",Table_Query_from_m2mdata013[[#This Row],[fpartnoOriginal]])</f>
        <v>DMG SPI-00944-LSC</v>
      </c>
    </row>
    <row r="1012" spans="1:15" x14ac:dyDescent="0.25">
      <c r="A1012" t="s">
        <v>824</v>
      </c>
      <c r="B1012" t="s">
        <v>45</v>
      </c>
      <c r="C1012">
        <v>1</v>
      </c>
      <c r="D1012" t="s">
        <v>87</v>
      </c>
      <c r="E1012" t="s">
        <v>714</v>
      </c>
      <c r="F1012" t="s">
        <v>45</v>
      </c>
      <c r="G1012" t="s">
        <v>408</v>
      </c>
      <c r="H1012" t="s">
        <v>713</v>
      </c>
      <c r="I1012" s="2" t="e">
        <f>FIND("REV",Table_Query_from_m2mdata013[[#This Row],[fdescmemo]])</f>
        <v>#VALUE!</v>
      </c>
      <c r="J1012" s="2" t="e">
        <f>FIND("REV",Table_Query_from_m2mdata013[[#This Row],[fdesc]])</f>
        <v>#VALUE!</v>
      </c>
      <c r="K1012" s="2" t="e">
        <f>FIND("`REV",Table_Query_from_m2mdata013[[#This Row],[fdescmemo]])</f>
        <v>#VALUE!</v>
      </c>
      <c r="L1012" s="2" t="e">
        <f>FIND("`REV",Table_Query_from_m2mdata013[[#This Row],[fdesc]])</f>
        <v>#VALUE!</v>
      </c>
      <c r="M10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12" s="2" t="str">
        <f>IF(Table_Query_from_m2mdata013[[#This Row],[fpartrev]]="NS",Table_Query_from_m2mdata013[[#This Row],[SELECT]],Table_Query_from_m2mdata013[[#This Row],[fpartrev]])</f>
        <v>03</v>
      </c>
      <c r="O1012" s="2" t="str">
        <f>CONCATENATE("DMG ",Table_Query_from_m2mdata013[[#This Row],[fpartnoOriginal]])</f>
        <v>DMG SPI-00947-065WMS</v>
      </c>
    </row>
    <row r="1013" spans="1:15" x14ac:dyDescent="0.25">
      <c r="A1013" t="s">
        <v>1281</v>
      </c>
      <c r="B1013" t="s">
        <v>42</v>
      </c>
      <c r="C1013">
        <v>10</v>
      </c>
      <c r="D1013" t="s">
        <v>87</v>
      </c>
      <c r="E1013" t="s">
        <v>492</v>
      </c>
      <c r="F1013" t="s">
        <v>42</v>
      </c>
      <c r="G1013" t="s">
        <v>1283</v>
      </c>
      <c r="H1013" t="s">
        <v>1282</v>
      </c>
      <c r="I1013" s="2">
        <f>FIND("REV",Table_Query_from_m2mdata013[[#This Row],[fdescmemo]])</f>
        <v>26</v>
      </c>
      <c r="J1013" s="2" t="e">
        <f>FIND("REV",Table_Query_from_m2mdata013[[#This Row],[fdesc]])</f>
        <v>#VALUE!</v>
      </c>
      <c r="K1013" s="2" t="e">
        <f>FIND("`REV",Table_Query_from_m2mdata013[[#This Row],[fdescmemo]])</f>
        <v>#VALUE!</v>
      </c>
      <c r="L1013" s="2" t="e">
        <f>FIND("`REV",Table_Query_from_m2mdata013[[#This Row],[fdesc]])</f>
        <v>#VALUE!</v>
      </c>
      <c r="M101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03</v>
      </c>
      <c r="N1013" s="2" t="str">
        <f>IF(Table_Query_from_m2mdata013[[#This Row],[fpartrev]]="NS",Table_Query_from_m2mdata013[[#This Row],[SELECT]],Table_Query_from_m2mdata013[[#This Row],[fpartrev]])</f>
        <v>01</v>
      </c>
      <c r="O1013" s="2" t="str">
        <f>CONCATENATE("DMG ",Table_Query_from_m2mdata013[[#This Row],[fpartnoOriginal]])</f>
        <v>DMG SULL-02250174-884</v>
      </c>
    </row>
    <row r="1014" spans="1:15" x14ac:dyDescent="0.25">
      <c r="A1014" t="s">
        <v>825</v>
      </c>
      <c r="B1014" t="s">
        <v>43</v>
      </c>
      <c r="C1014">
        <v>25</v>
      </c>
      <c r="D1014" t="s">
        <v>87</v>
      </c>
      <c r="E1014" t="s">
        <v>826</v>
      </c>
      <c r="F1014" t="s">
        <v>43</v>
      </c>
      <c r="G1014" t="s">
        <v>827</v>
      </c>
      <c r="H1014" t="s">
        <v>514</v>
      </c>
      <c r="I1014" s="2">
        <f>FIND("REV",Table_Query_from_m2mdata013[[#This Row],[fdescmemo]])</f>
        <v>42</v>
      </c>
      <c r="J1014" s="2" t="e">
        <f>FIND("REV",Table_Query_from_m2mdata013[[#This Row],[fdesc]])</f>
        <v>#VALUE!</v>
      </c>
      <c r="K1014" s="2" t="e">
        <f>FIND("`REV",Table_Query_from_m2mdata013[[#This Row],[fdescmemo]])</f>
        <v>#VALUE!</v>
      </c>
      <c r="L1014" s="2" t="e">
        <f>FIND("`REV",Table_Query_from_m2mdata013[[#This Row],[fdesc]])</f>
        <v>#VALUE!</v>
      </c>
      <c r="M101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14" s="2" t="str">
        <f>IF(Table_Query_from_m2mdata013[[#This Row],[fpartrev]]="NS",Table_Query_from_m2mdata013[[#This Row],[SELECT]],Table_Query_from_m2mdata013[[#This Row],[fpartrev]])</f>
        <v>02</v>
      </c>
      <c r="O1014" s="2" t="str">
        <f>CONCATENATE("DMG ",Table_Query_from_m2mdata013[[#This Row],[fpartnoOriginal]])</f>
        <v>DMG SULL-1004-3117</v>
      </c>
    </row>
    <row r="1015" spans="1:15" x14ac:dyDescent="0.25">
      <c r="A1015" t="s">
        <v>1140</v>
      </c>
      <c r="B1015" t="s">
        <v>5</v>
      </c>
      <c r="C1015">
        <v>1</v>
      </c>
      <c r="D1015" t="s">
        <v>87</v>
      </c>
      <c r="E1015" t="s">
        <v>514</v>
      </c>
      <c r="F1015" t="s">
        <v>10</v>
      </c>
      <c r="G1015" t="s">
        <v>1141</v>
      </c>
      <c r="H1015" t="s">
        <v>121</v>
      </c>
      <c r="I1015" s="2" t="e">
        <f>FIND("REV",Table_Query_from_m2mdata013[[#This Row],[fdescmemo]])</f>
        <v>#VALUE!</v>
      </c>
      <c r="J1015" s="2" t="e">
        <f>FIND("REV",Table_Query_from_m2mdata013[[#This Row],[fdesc]])</f>
        <v>#VALUE!</v>
      </c>
      <c r="K1015" s="2" t="e">
        <f>FIND("`REV",Table_Query_from_m2mdata013[[#This Row],[fdescmemo]])</f>
        <v>#VALUE!</v>
      </c>
      <c r="L1015" s="2" t="e">
        <f>FIND("`REV",Table_Query_from_m2mdata013[[#This Row],[fdesc]])</f>
        <v>#VALUE!</v>
      </c>
      <c r="M10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15" s="2" t="e">
        <f>IF(Table_Query_from_m2mdata013[[#This Row],[fpartrev]]="NS",Table_Query_from_m2mdata013[[#This Row],[SELECT]],Table_Query_from_m2mdata013[[#This Row],[fpartrev]])</f>
        <v>#VALUE!</v>
      </c>
      <c r="O1015" s="2" t="str">
        <f>CONCATENATE("DMG ",Table_Query_from_m2mdata013[[#This Row],[fpartnoOriginal]])</f>
        <v>DMG REWORK1</v>
      </c>
    </row>
    <row r="1016" spans="1:15" x14ac:dyDescent="0.25">
      <c r="A1016" t="s">
        <v>2434</v>
      </c>
      <c r="B1016" t="s">
        <v>42</v>
      </c>
      <c r="C1016">
        <v>8</v>
      </c>
      <c r="D1016" t="s">
        <v>87</v>
      </c>
      <c r="E1016" t="s">
        <v>404</v>
      </c>
      <c r="F1016" t="s">
        <v>42</v>
      </c>
      <c r="G1016" t="s">
        <v>405</v>
      </c>
      <c r="H1016" t="s">
        <v>403</v>
      </c>
      <c r="I1016" s="2" t="e">
        <f>FIND("REV",Table_Query_from_m2mdata013[[#This Row],[fdescmemo]])</f>
        <v>#VALUE!</v>
      </c>
      <c r="J1016" s="2" t="e">
        <f>FIND("REV",Table_Query_from_m2mdata013[[#This Row],[fdesc]])</f>
        <v>#VALUE!</v>
      </c>
      <c r="K1016" s="2" t="e">
        <f>FIND("`REV",Table_Query_from_m2mdata013[[#This Row],[fdescmemo]])</f>
        <v>#VALUE!</v>
      </c>
      <c r="L1016" s="2" t="e">
        <f>FIND("`REV",Table_Query_from_m2mdata013[[#This Row],[fdesc]])</f>
        <v>#VALUE!</v>
      </c>
      <c r="M10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16" s="2" t="str">
        <f>IF(Table_Query_from_m2mdata013[[#This Row],[fpartrev]]="NS",Table_Query_from_m2mdata013[[#This Row],[SELECT]],Table_Query_from_m2mdata013[[#This Row],[fpartrev]])</f>
        <v>01</v>
      </c>
      <c r="O1016" s="2" t="str">
        <f>CONCATENATE("DMG ",Table_Query_from_m2mdata013[[#This Row],[fpartnoOriginal]])</f>
        <v>DMG SULL-I-02250260-513</v>
      </c>
    </row>
    <row r="1017" spans="1:15" x14ac:dyDescent="0.25">
      <c r="A1017" t="s">
        <v>738</v>
      </c>
      <c r="B1017" t="s">
        <v>11</v>
      </c>
      <c r="C1017">
        <v>20</v>
      </c>
      <c r="D1017" t="s">
        <v>87</v>
      </c>
      <c r="E1017" t="s">
        <v>652</v>
      </c>
      <c r="F1017" t="s">
        <v>11</v>
      </c>
      <c r="G1017" t="s">
        <v>653</v>
      </c>
      <c r="H1017" t="s">
        <v>651</v>
      </c>
      <c r="I1017" s="2" t="e">
        <f>FIND("REV",Table_Query_from_m2mdata013[[#This Row],[fdescmemo]])</f>
        <v>#VALUE!</v>
      </c>
      <c r="J1017" s="2" t="e">
        <f>FIND("REV",Table_Query_from_m2mdata013[[#This Row],[fdesc]])</f>
        <v>#VALUE!</v>
      </c>
      <c r="K1017" s="2" t="e">
        <f>FIND("`REV",Table_Query_from_m2mdata013[[#This Row],[fdescmemo]])</f>
        <v>#VALUE!</v>
      </c>
      <c r="L1017" s="2" t="e">
        <f>FIND("`REV",Table_Query_from_m2mdata013[[#This Row],[fdesc]])</f>
        <v>#VALUE!</v>
      </c>
      <c r="M10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17" s="2" t="str">
        <f>IF(Table_Query_from_m2mdata013[[#This Row],[fpartrev]]="NS",Table_Query_from_m2mdata013[[#This Row],[SELECT]],Table_Query_from_m2mdata013[[#This Row],[fpartrev]])</f>
        <v>00</v>
      </c>
      <c r="O1017" s="2" t="str">
        <f>CONCATENATE("DMG ",Table_Query_from_m2mdata013[[#This Row],[fpartnoOriginal]])</f>
        <v>DMG DMG-WR-JC-W10</v>
      </c>
    </row>
    <row r="1018" spans="1:15" x14ac:dyDescent="0.25">
      <c r="A1018" t="s">
        <v>1284</v>
      </c>
      <c r="B1018" t="s">
        <v>45</v>
      </c>
      <c r="C1018">
        <v>10</v>
      </c>
      <c r="D1018" t="s">
        <v>87</v>
      </c>
      <c r="E1018" t="s">
        <v>151</v>
      </c>
      <c r="F1018" t="s">
        <v>45</v>
      </c>
      <c r="G1018" t="s">
        <v>10</v>
      </c>
      <c r="H1018" t="s">
        <v>150</v>
      </c>
      <c r="I1018" s="2" t="e">
        <f>FIND("REV",Table_Query_from_m2mdata013[[#This Row],[fdescmemo]])</f>
        <v>#VALUE!</v>
      </c>
      <c r="J1018" s="2" t="e">
        <f>FIND("REV",Table_Query_from_m2mdata013[[#This Row],[fdesc]])</f>
        <v>#VALUE!</v>
      </c>
      <c r="K1018" s="2" t="e">
        <f>FIND("`REV",Table_Query_from_m2mdata013[[#This Row],[fdescmemo]])</f>
        <v>#VALUE!</v>
      </c>
      <c r="L1018" s="2" t="e">
        <f>FIND("`REV",Table_Query_from_m2mdata013[[#This Row],[fdesc]])</f>
        <v>#VALUE!</v>
      </c>
      <c r="M10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18" s="2" t="str">
        <f>IF(Table_Query_from_m2mdata013[[#This Row],[fpartrev]]="NS",Table_Query_from_m2mdata013[[#This Row],[SELECT]],Table_Query_from_m2mdata013[[#This Row],[fpartrev]])</f>
        <v>03</v>
      </c>
      <c r="O1018" s="2" t="str">
        <f>CONCATENATE("DMG ",Table_Query_from_m2mdata013[[#This Row],[fpartnoOriginal]])</f>
        <v>DMG SULL-02250164-858-UNF</v>
      </c>
    </row>
    <row r="1019" spans="1:15" x14ac:dyDescent="0.25">
      <c r="A1019" t="s">
        <v>2284</v>
      </c>
      <c r="B1019" t="s">
        <v>92</v>
      </c>
      <c r="C1019">
        <v>9</v>
      </c>
      <c r="D1019" t="s">
        <v>87</v>
      </c>
      <c r="E1019" t="s">
        <v>729</v>
      </c>
      <c r="F1019" t="s">
        <v>92</v>
      </c>
      <c r="G1019" t="s">
        <v>389</v>
      </c>
      <c r="H1019" t="s">
        <v>728</v>
      </c>
      <c r="I1019" s="2">
        <f>FIND("REV",Table_Query_from_m2mdata013[[#This Row],[fdescmemo]])</f>
        <v>45</v>
      </c>
      <c r="J1019" s="2" t="e">
        <f>FIND("REV",Table_Query_from_m2mdata013[[#This Row],[fdesc]])</f>
        <v>#VALUE!</v>
      </c>
      <c r="K1019" s="2" t="e">
        <f>FIND("`REV",Table_Query_from_m2mdata013[[#This Row],[fdescmemo]])</f>
        <v>#VALUE!</v>
      </c>
      <c r="L1019" s="2" t="e">
        <f>FIND("`REV",Table_Query_from_m2mdata013[[#This Row],[fdesc]])</f>
        <v>#VALUE!</v>
      </c>
      <c r="M101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019" s="2" t="str">
        <f>IF(Table_Query_from_m2mdata013[[#This Row],[fpartrev]]="NS",Table_Query_from_m2mdata013[[#This Row],[SELECT]],Table_Query_from_m2mdata013[[#This Row],[fpartrev]])</f>
        <v>07</v>
      </c>
      <c r="O1019" s="2" t="str">
        <f>CONCATENATE("DMG ",Table_Query_from_m2mdata013[[#This Row],[fpartnoOriginal]])</f>
        <v>DMG SULL-I-02250174-294-1-UNF</v>
      </c>
    </row>
    <row r="1020" spans="1:15" x14ac:dyDescent="0.25">
      <c r="A1020" t="s">
        <v>2435</v>
      </c>
      <c r="B1020" t="s">
        <v>390</v>
      </c>
      <c r="C1020">
        <v>8</v>
      </c>
      <c r="D1020" t="s">
        <v>87</v>
      </c>
      <c r="E1020" t="s">
        <v>1327</v>
      </c>
      <c r="F1020" t="s">
        <v>390</v>
      </c>
      <c r="G1020" t="s">
        <v>1328</v>
      </c>
      <c r="H1020" t="s">
        <v>1326</v>
      </c>
      <c r="I1020" s="2">
        <f>FIND("REV",Table_Query_from_m2mdata013[[#This Row],[fdescmemo]])</f>
        <v>46</v>
      </c>
      <c r="J1020" s="2" t="e">
        <f>FIND("REV",Table_Query_from_m2mdata013[[#This Row],[fdesc]])</f>
        <v>#VALUE!</v>
      </c>
      <c r="K1020" s="2" t="e">
        <f>FIND("`REV",Table_Query_from_m2mdata013[[#This Row],[fdescmemo]])</f>
        <v>#VALUE!</v>
      </c>
      <c r="L1020" s="2" t="e">
        <f>FIND("`REV",Table_Query_from_m2mdata013[[#This Row],[fdesc]])</f>
        <v>#VALUE!</v>
      </c>
      <c r="M102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020" s="2" t="str">
        <f>IF(Table_Query_from_m2mdata013[[#This Row],[fpartrev]]="NS",Table_Query_from_m2mdata013[[#This Row],[SELECT]],Table_Query_from_m2mdata013[[#This Row],[fpartrev]])</f>
        <v>08A</v>
      </c>
      <c r="O1020" s="2" t="str">
        <f>CONCATENATE("DMG ",Table_Query_from_m2mdata013[[#This Row],[fpartnoOriginal]])</f>
        <v>DMG SULL-I-02250174-294-2-UNF</v>
      </c>
    </row>
    <row r="1021" spans="1:15" x14ac:dyDescent="0.25">
      <c r="A1021" t="s">
        <v>2436</v>
      </c>
      <c r="B1021" t="s">
        <v>390</v>
      </c>
      <c r="C1021">
        <v>6</v>
      </c>
      <c r="D1021" t="s">
        <v>87</v>
      </c>
      <c r="E1021" t="s">
        <v>392</v>
      </c>
      <c r="F1021" t="s">
        <v>390</v>
      </c>
      <c r="G1021" t="s">
        <v>389</v>
      </c>
      <c r="H1021" t="s">
        <v>391</v>
      </c>
      <c r="I1021" s="2">
        <f>FIND("REV",Table_Query_from_m2mdata013[[#This Row],[fdescmemo]])</f>
        <v>45</v>
      </c>
      <c r="J1021" s="2" t="e">
        <f>FIND("REV",Table_Query_from_m2mdata013[[#This Row],[fdesc]])</f>
        <v>#VALUE!</v>
      </c>
      <c r="K1021" s="2" t="e">
        <f>FIND("`REV",Table_Query_from_m2mdata013[[#This Row],[fdescmemo]])</f>
        <v>#VALUE!</v>
      </c>
      <c r="L1021" s="2" t="e">
        <f>FIND("`REV",Table_Query_from_m2mdata013[[#This Row],[fdesc]])</f>
        <v>#VALUE!</v>
      </c>
      <c r="M102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021" s="2" t="str">
        <f>IF(Table_Query_from_m2mdata013[[#This Row],[fpartrev]]="NS",Table_Query_from_m2mdata013[[#This Row],[SELECT]],Table_Query_from_m2mdata013[[#This Row],[fpartrev]])</f>
        <v>08A</v>
      </c>
      <c r="O1021" s="2" t="str">
        <f>CONCATENATE("DMG ",Table_Query_from_m2mdata013[[#This Row],[fpartnoOriginal]])</f>
        <v>DMG SULL-I-02250174-294-3-UNF</v>
      </c>
    </row>
    <row r="1022" spans="1:15" x14ac:dyDescent="0.25">
      <c r="A1022" t="s">
        <v>2437</v>
      </c>
      <c r="B1022" t="s">
        <v>11</v>
      </c>
      <c r="C1022">
        <v>8</v>
      </c>
      <c r="D1022" t="s">
        <v>87</v>
      </c>
      <c r="E1022" t="s">
        <v>770</v>
      </c>
      <c r="F1022" t="s">
        <v>11</v>
      </c>
      <c r="G1022" t="s">
        <v>771</v>
      </c>
      <c r="H1022" t="s">
        <v>769</v>
      </c>
      <c r="I1022" s="2" t="e">
        <f>FIND("REV",Table_Query_from_m2mdata013[[#This Row],[fdescmemo]])</f>
        <v>#VALUE!</v>
      </c>
      <c r="J1022" s="2" t="e">
        <f>FIND("REV",Table_Query_from_m2mdata013[[#This Row],[fdesc]])</f>
        <v>#VALUE!</v>
      </c>
      <c r="K1022" s="2" t="e">
        <f>FIND("`REV",Table_Query_from_m2mdata013[[#This Row],[fdescmemo]])</f>
        <v>#VALUE!</v>
      </c>
      <c r="L1022" s="2" t="e">
        <f>FIND("`REV",Table_Query_from_m2mdata013[[#This Row],[fdesc]])</f>
        <v>#VALUE!</v>
      </c>
      <c r="M10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22" s="2" t="str">
        <f>IF(Table_Query_from_m2mdata013[[#This Row],[fpartrev]]="NS",Table_Query_from_m2mdata013[[#This Row],[SELECT]],Table_Query_from_m2mdata013[[#This Row],[fpartrev]])</f>
        <v>00</v>
      </c>
      <c r="O1022" s="2" t="str">
        <f>CONCATENATE("DMG ",Table_Query_from_m2mdata013[[#This Row],[fpartnoOriginal]])</f>
        <v>DMG SULL-I-02250259-785</v>
      </c>
    </row>
    <row r="1023" spans="1:15" x14ac:dyDescent="0.25">
      <c r="A1023" t="s">
        <v>2111</v>
      </c>
      <c r="B1023" t="s">
        <v>11</v>
      </c>
      <c r="C1023">
        <v>6</v>
      </c>
      <c r="D1023" t="s">
        <v>87</v>
      </c>
      <c r="E1023" t="s">
        <v>773</v>
      </c>
      <c r="F1023" t="s">
        <v>11</v>
      </c>
      <c r="G1023" t="s">
        <v>773</v>
      </c>
      <c r="H1023" t="s">
        <v>772</v>
      </c>
      <c r="I1023" s="2" t="e">
        <f>FIND("REV",Table_Query_from_m2mdata013[[#This Row],[fdescmemo]])</f>
        <v>#VALUE!</v>
      </c>
      <c r="J1023" s="2" t="e">
        <f>FIND("REV",Table_Query_from_m2mdata013[[#This Row],[fdesc]])</f>
        <v>#VALUE!</v>
      </c>
      <c r="K1023" s="2" t="e">
        <f>FIND("`REV",Table_Query_from_m2mdata013[[#This Row],[fdescmemo]])</f>
        <v>#VALUE!</v>
      </c>
      <c r="L1023" s="2" t="e">
        <f>FIND("`REV",Table_Query_from_m2mdata013[[#This Row],[fdesc]])</f>
        <v>#VALUE!</v>
      </c>
      <c r="M10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23" s="2" t="str">
        <f>IF(Table_Query_from_m2mdata013[[#This Row],[fpartrev]]="NS",Table_Query_from_m2mdata013[[#This Row],[SELECT]],Table_Query_from_m2mdata013[[#This Row],[fpartrev]])</f>
        <v>00</v>
      </c>
      <c r="O1023" s="2" t="str">
        <f>CONCATENATE("DMG ",Table_Query_from_m2mdata013[[#This Row],[fpartnoOriginal]])</f>
        <v>DMG SULL-I-02250259-785-UNF</v>
      </c>
    </row>
    <row r="1024" spans="1:15" x14ac:dyDescent="0.25">
      <c r="A1024" t="s">
        <v>715</v>
      </c>
      <c r="B1024" t="s">
        <v>5</v>
      </c>
      <c r="C1024">
        <v>5</v>
      </c>
      <c r="D1024" t="s">
        <v>87</v>
      </c>
      <c r="E1024" t="s">
        <v>716</v>
      </c>
      <c r="F1024" t="s">
        <v>42</v>
      </c>
      <c r="G1024" t="s">
        <v>717</v>
      </c>
      <c r="H1024" t="s">
        <v>445</v>
      </c>
      <c r="I1024" s="2" t="e">
        <f>FIND("REV",Table_Query_from_m2mdata013[[#This Row],[fdescmemo]])</f>
        <v>#VALUE!</v>
      </c>
      <c r="J1024" s="2" t="e">
        <f>FIND("REV",Table_Query_from_m2mdata013[[#This Row],[fdesc]])</f>
        <v>#VALUE!</v>
      </c>
      <c r="K1024" s="2" t="e">
        <f>FIND("`REV",Table_Query_from_m2mdata013[[#This Row],[fdescmemo]])</f>
        <v>#VALUE!</v>
      </c>
      <c r="L1024" s="2" t="e">
        <f>FIND("`REV",Table_Query_from_m2mdata013[[#This Row],[fdesc]])</f>
        <v>#VALUE!</v>
      </c>
      <c r="M10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24" s="2" t="e">
        <f>IF(Table_Query_from_m2mdata013[[#This Row],[fpartrev]]="NS",Table_Query_from_m2mdata013[[#This Row],[SELECT]],Table_Query_from_m2mdata013[[#This Row],[fpartrev]])</f>
        <v>#VALUE!</v>
      </c>
      <c r="O1024" s="2" t="str">
        <f>CONCATENATE("DMG ",Table_Query_from_m2mdata013[[#This Row],[fpartnoOriginal]])</f>
        <v>DMG SULL-02250252-587-R</v>
      </c>
    </row>
    <row r="1025" spans="1:15" x14ac:dyDescent="0.25">
      <c r="A1025" t="s">
        <v>1862</v>
      </c>
      <c r="B1025" t="s">
        <v>42</v>
      </c>
      <c r="C1025">
        <v>3</v>
      </c>
      <c r="D1025" t="s">
        <v>87</v>
      </c>
      <c r="E1025" t="s">
        <v>1864</v>
      </c>
      <c r="F1025" t="s">
        <v>42</v>
      </c>
      <c r="G1025" t="s">
        <v>1865</v>
      </c>
      <c r="H1025" t="s">
        <v>1863</v>
      </c>
      <c r="I1025" s="2" t="e">
        <f>FIND("REV",Table_Query_from_m2mdata013[[#This Row],[fdescmemo]])</f>
        <v>#VALUE!</v>
      </c>
      <c r="J1025" s="2" t="e">
        <f>FIND("REV",Table_Query_from_m2mdata013[[#This Row],[fdesc]])</f>
        <v>#VALUE!</v>
      </c>
      <c r="K1025" s="2" t="e">
        <f>FIND("`REV",Table_Query_from_m2mdata013[[#This Row],[fdescmemo]])</f>
        <v>#VALUE!</v>
      </c>
      <c r="L1025" s="2" t="e">
        <f>FIND("`REV",Table_Query_from_m2mdata013[[#This Row],[fdesc]])</f>
        <v>#VALUE!</v>
      </c>
      <c r="M10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25" s="2" t="str">
        <f>IF(Table_Query_from_m2mdata013[[#This Row],[fpartrev]]="NS",Table_Query_from_m2mdata013[[#This Row],[SELECT]],Table_Query_from_m2mdata013[[#This Row],[fpartrev]])</f>
        <v>01</v>
      </c>
      <c r="O1025" s="2" t="str">
        <f>CONCATENATE("DMG ",Table_Query_from_m2mdata013[[#This Row],[fpartnoOriginal]])</f>
        <v>DMG SPI-01900216-0654</v>
      </c>
    </row>
    <row r="1026" spans="1:15" x14ac:dyDescent="0.25">
      <c r="A1026" t="s">
        <v>1866</v>
      </c>
      <c r="B1026" t="s">
        <v>45</v>
      </c>
      <c r="C1026">
        <v>2</v>
      </c>
      <c r="D1026" t="s">
        <v>87</v>
      </c>
      <c r="E1026" t="s">
        <v>1868</v>
      </c>
      <c r="F1026" t="s">
        <v>45</v>
      </c>
      <c r="G1026" t="s">
        <v>322</v>
      </c>
      <c r="H1026" t="s">
        <v>1867</v>
      </c>
      <c r="I1026" s="2" t="e">
        <f>FIND("REV",Table_Query_from_m2mdata013[[#This Row],[fdescmemo]])</f>
        <v>#VALUE!</v>
      </c>
      <c r="J1026" s="2" t="e">
        <f>FIND("REV",Table_Query_from_m2mdata013[[#This Row],[fdesc]])</f>
        <v>#VALUE!</v>
      </c>
      <c r="K1026" s="2" t="e">
        <f>FIND("`REV",Table_Query_from_m2mdata013[[#This Row],[fdescmemo]])</f>
        <v>#VALUE!</v>
      </c>
      <c r="L1026" s="2" t="e">
        <f>FIND("`REV",Table_Query_from_m2mdata013[[#This Row],[fdesc]])</f>
        <v>#VALUE!</v>
      </c>
      <c r="M10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26" s="2" t="str">
        <f>IF(Table_Query_from_m2mdata013[[#This Row],[fpartrev]]="NS",Table_Query_from_m2mdata013[[#This Row],[SELECT]],Table_Query_from_m2mdata013[[#This Row],[fpartrev]])</f>
        <v>03</v>
      </c>
      <c r="O1026" s="2" t="str">
        <f>CONCATENATE("DMG ",Table_Query_from_m2mdata013[[#This Row],[fpartnoOriginal]])</f>
        <v>DMG SPI-01901000 0923</v>
      </c>
    </row>
    <row r="1027" spans="1:15" x14ac:dyDescent="0.25">
      <c r="A1027" t="s">
        <v>1869</v>
      </c>
      <c r="B1027" t="s">
        <v>45</v>
      </c>
      <c r="C1027">
        <v>3</v>
      </c>
      <c r="D1027" t="s">
        <v>87</v>
      </c>
      <c r="E1027" t="s">
        <v>1871</v>
      </c>
      <c r="F1027" t="s">
        <v>45</v>
      </c>
      <c r="G1027" t="s">
        <v>91</v>
      </c>
      <c r="H1027" t="s">
        <v>1870</v>
      </c>
      <c r="I1027" s="2" t="e">
        <f>FIND("REV",Table_Query_from_m2mdata013[[#This Row],[fdescmemo]])</f>
        <v>#VALUE!</v>
      </c>
      <c r="J1027" s="2" t="e">
        <f>FIND("REV",Table_Query_from_m2mdata013[[#This Row],[fdesc]])</f>
        <v>#VALUE!</v>
      </c>
      <c r="K1027" s="2" t="e">
        <f>FIND("`REV",Table_Query_from_m2mdata013[[#This Row],[fdescmemo]])</f>
        <v>#VALUE!</v>
      </c>
      <c r="L1027" s="2" t="e">
        <f>FIND("`REV",Table_Query_from_m2mdata013[[#This Row],[fdesc]])</f>
        <v>#VALUE!</v>
      </c>
      <c r="M10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27" s="2" t="str">
        <f>IF(Table_Query_from_m2mdata013[[#This Row],[fpartrev]]="NS",Table_Query_from_m2mdata013[[#This Row],[SELECT]],Table_Query_from_m2mdata013[[#This Row],[fpartrev]])</f>
        <v>03</v>
      </c>
      <c r="O1027" s="2" t="str">
        <f>CONCATENATE("DMG ",Table_Query_from_m2mdata013[[#This Row],[fpartnoOriginal]])</f>
        <v>DMG SPI-01901000 0933GRAY</v>
      </c>
    </row>
    <row r="1028" spans="1:15" x14ac:dyDescent="0.25">
      <c r="A1028" t="s">
        <v>1872</v>
      </c>
      <c r="B1028" t="s">
        <v>41</v>
      </c>
      <c r="C1028">
        <v>2</v>
      </c>
      <c r="D1028" t="s">
        <v>87</v>
      </c>
      <c r="E1028" t="s">
        <v>1874</v>
      </c>
      <c r="F1028" t="s">
        <v>41</v>
      </c>
      <c r="G1028" t="s">
        <v>91</v>
      </c>
      <c r="H1028" t="s">
        <v>1873</v>
      </c>
      <c r="I1028" s="2" t="e">
        <f>FIND("REV",Table_Query_from_m2mdata013[[#This Row],[fdescmemo]])</f>
        <v>#VALUE!</v>
      </c>
      <c r="J1028" s="2" t="e">
        <f>FIND("REV",Table_Query_from_m2mdata013[[#This Row],[fdesc]])</f>
        <v>#VALUE!</v>
      </c>
      <c r="K1028" s="2" t="e">
        <f>FIND("`REV",Table_Query_from_m2mdata013[[#This Row],[fdescmemo]])</f>
        <v>#VALUE!</v>
      </c>
      <c r="L1028" s="2" t="e">
        <f>FIND("`REV",Table_Query_from_m2mdata013[[#This Row],[fdesc]])</f>
        <v>#VALUE!</v>
      </c>
      <c r="M10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28" s="2" t="str">
        <f>IF(Table_Query_from_m2mdata013[[#This Row],[fpartrev]]="NS",Table_Query_from_m2mdata013[[#This Row],[SELECT]],Table_Query_from_m2mdata013[[#This Row],[fpartrev]])</f>
        <v>04</v>
      </c>
      <c r="O1028" s="2" t="str">
        <f>CONCATENATE("DMG ",Table_Query_from_m2mdata013[[#This Row],[fpartnoOriginal]])</f>
        <v>DMG SPI-01901000 0935GRAY</v>
      </c>
    </row>
    <row r="1029" spans="1:15" x14ac:dyDescent="0.25">
      <c r="A1029" t="s">
        <v>1875</v>
      </c>
      <c r="B1029" t="s">
        <v>41</v>
      </c>
      <c r="C1029">
        <v>4</v>
      </c>
      <c r="D1029" t="s">
        <v>87</v>
      </c>
      <c r="E1029" t="s">
        <v>1877</v>
      </c>
      <c r="F1029" t="s">
        <v>41</v>
      </c>
      <c r="G1029" t="s">
        <v>322</v>
      </c>
      <c r="H1029" t="s">
        <v>1876</v>
      </c>
      <c r="I1029" s="2" t="e">
        <f>FIND("REV",Table_Query_from_m2mdata013[[#This Row],[fdescmemo]])</f>
        <v>#VALUE!</v>
      </c>
      <c r="J1029" s="2" t="e">
        <f>FIND("REV",Table_Query_from_m2mdata013[[#This Row],[fdesc]])</f>
        <v>#VALUE!</v>
      </c>
      <c r="K1029" s="2" t="e">
        <f>FIND("`REV",Table_Query_from_m2mdata013[[#This Row],[fdescmemo]])</f>
        <v>#VALUE!</v>
      </c>
      <c r="L1029" s="2" t="e">
        <f>FIND("`REV",Table_Query_from_m2mdata013[[#This Row],[fdesc]])</f>
        <v>#VALUE!</v>
      </c>
      <c r="M10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29" s="2" t="str">
        <f>IF(Table_Query_from_m2mdata013[[#This Row],[fpartrev]]="NS",Table_Query_from_m2mdata013[[#This Row],[SELECT]],Table_Query_from_m2mdata013[[#This Row],[fpartrev]])</f>
        <v>04</v>
      </c>
      <c r="O1029" s="2" t="str">
        <f>CONCATENATE("DMG ",Table_Query_from_m2mdata013[[#This Row],[fpartnoOriginal]])</f>
        <v>DMG SPI-01901000 0944</v>
      </c>
    </row>
    <row r="1030" spans="1:15" x14ac:dyDescent="0.25">
      <c r="A1030" t="s">
        <v>1878</v>
      </c>
      <c r="B1030" t="s">
        <v>43</v>
      </c>
      <c r="C1030">
        <v>2</v>
      </c>
      <c r="D1030" t="s">
        <v>87</v>
      </c>
      <c r="E1030" t="s">
        <v>1880</v>
      </c>
      <c r="F1030" t="s">
        <v>43</v>
      </c>
      <c r="G1030" t="s">
        <v>322</v>
      </c>
      <c r="H1030" t="s">
        <v>1879</v>
      </c>
      <c r="I1030" s="2" t="e">
        <f>FIND("REV",Table_Query_from_m2mdata013[[#This Row],[fdescmemo]])</f>
        <v>#VALUE!</v>
      </c>
      <c r="J1030" s="2" t="e">
        <f>FIND("REV",Table_Query_from_m2mdata013[[#This Row],[fdesc]])</f>
        <v>#VALUE!</v>
      </c>
      <c r="K1030" s="2" t="e">
        <f>FIND("`REV",Table_Query_from_m2mdata013[[#This Row],[fdescmemo]])</f>
        <v>#VALUE!</v>
      </c>
      <c r="L1030" s="2" t="e">
        <f>FIND("`REV",Table_Query_from_m2mdata013[[#This Row],[fdesc]])</f>
        <v>#VALUE!</v>
      </c>
      <c r="M10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30" s="2" t="str">
        <f>IF(Table_Query_from_m2mdata013[[#This Row],[fpartrev]]="NS",Table_Query_from_m2mdata013[[#This Row],[SELECT]],Table_Query_from_m2mdata013[[#This Row],[fpartrev]])</f>
        <v>02</v>
      </c>
      <c r="O1030" s="2" t="str">
        <f>CONCATENATE("DMG ",Table_Query_from_m2mdata013[[#This Row],[fpartnoOriginal]])</f>
        <v>DMG SPI-01901000 0971</v>
      </c>
    </row>
    <row r="1031" spans="1:15" x14ac:dyDescent="0.25">
      <c r="A1031" t="s">
        <v>1881</v>
      </c>
      <c r="B1031" t="s">
        <v>43</v>
      </c>
      <c r="C1031">
        <v>2</v>
      </c>
      <c r="D1031" t="s">
        <v>87</v>
      </c>
      <c r="E1031" t="s">
        <v>1883</v>
      </c>
      <c r="F1031" t="s">
        <v>43</v>
      </c>
      <c r="G1031" t="s">
        <v>1884</v>
      </c>
      <c r="H1031" t="s">
        <v>1882</v>
      </c>
      <c r="I1031" s="2" t="e">
        <f>FIND("REV",Table_Query_from_m2mdata013[[#This Row],[fdescmemo]])</f>
        <v>#VALUE!</v>
      </c>
      <c r="J1031" s="2" t="e">
        <f>FIND("REV",Table_Query_from_m2mdata013[[#This Row],[fdesc]])</f>
        <v>#VALUE!</v>
      </c>
      <c r="K1031" s="2" t="e">
        <f>FIND("`REV",Table_Query_from_m2mdata013[[#This Row],[fdescmemo]])</f>
        <v>#VALUE!</v>
      </c>
      <c r="L1031" s="2" t="e">
        <f>FIND("`REV",Table_Query_from_m2mdata013[[#This Row],[fdesc]])</f>
        <v>#VALUE!</v>
      </c>
      <c r="M10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31" s="2" t="str">
        <f>IF(Table_Query_from_m2mdata013[[#This Row],[fpartrev]]="NS",Table_Query_from_m2mdata013[[#This Row],[SELECT]],Table_Query_from_m2mdata013[[#This Row],[fpartrev]])</f>
        <v>02</v>
      </c>
      <c r="O1031" s="2" t="str">
        <f>CONCATENATE("DMG ",Table_Query_from_m2mdata013[[#This Row],[fpartnoOriginal]])</f>
        <v>DMG SPI-01901000 0975GRAY</v>
      </c>
    </row>
    <row r="1032" spans="1:15" x14ac:dyDescent="0.25">
      <c r="A1032" t="s">
        <v>2367</v>
      </c>
      <c r="B1032" t="s">
        <v>5</v>
      </c>
      <c r="C1032">
        <v>1</v>
      </c>
      <c r="D1032" t="s">
        <v>87</v>
      </c>
      <c r="E1032" t="s">
        <v>1882</v>
      </c>
      <c r="F1032" t="s">
        <v>10</v>
      </c>
      <c r="G1032" t="s">
        <v>2368</v>
      </c>
      <c r="H1032" t="s">
        <v>120</v>
      </c>
      <c r="I1032" s="2" t="e">
        <f>FIND("REV",Table_Query_from_m2mdata013[[#This Row],[fdescmemo]])</f>
        <v>#VALUE!</v>
      </c>
      <c r="J1032" s="2" t="e">
        <f>FIND("REV",Table_Query_from_m2mdata013[[#This Row],[fdesc]])</f>
        <v>#VALUE!</v>
      </c>
      <c r="K1032" s="2" t="e">
        <f>FIND("`REV",Table_Query_from_m2mdata013[[#This Row],[fdescmemo]])</f>
        <v>#VALUE!</v>
      </c>
      <c r="L1032" s="2" t="e">
        <f>FIND("`REV",Table_Query_from_m2mdata013[[#This Row],[fdesc]])</f>
        <v>#VALUE!</v>
      </c>
      <c r="M10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32" s="2" t="e">
        <f>IF(Table_Query_from_m2mdata013[[#This Row],[fpartrev]]="NS",Table_Query_from_m2mdata013[[#This Row],[SELECT]],Table_Query_from_m2mdata013[[#This Row],[fpartrev]])</f>
        <v>#VALUE!</v>
      </c>
      <c r="O1032" s="2" t="str">
        <f>CONCATENATE("DMG ",Table_Query_from_m2mdata013[[#This Row],[fpartnoOriginal]])</f>
        <v>DMG REMAKE1</v>
      </c>
    </row>
    <row r="1033" spans="1:15" x14ac:dyDescent="0.25">
      <c r="A1033" t="s">
        <v>2112</v>
      </c>
      <c r="B1033" t="s">
        <v>11</v>
      </c>
      <c r="C1033">
        <v>2</v>
      </c>
      <c r="D1033" t="s">
        <v>87</v>
      </c>
      <c r="E1033" t="s">
        <v>2114</v>
      </c>
      <c r="F1033" t="s">
        <v>11</v>
      </c>
      <c r="G1033" t="s">
        <v>89</v>
      </c>
      <c r="H1033" t="s">
        <v>2113</v>
      </c>
      <c r="I1033" s="2" t="e">
        <f>FIND("REV",Table_Query_from_m2mdata013[[#This Row],[fdescmemo]])</f>
        <v>#VALUE!</v>
      </c>
      <c r="J1033" s="2" t="e">
        <f>FIND("REV",Table_Query_from_m2mdata013[[#This Row],[fdesc]])</f>
        <v>#VALUE!</v>
      </c>
      <c r="K1033" s="2" t="e">
        <f>FIND("`REV",Table_Query_from_m2mdata013[[#This Row],[fdescmemo]])</f>
        <v>#VALUE!</v>
      </c>
      <c r="L1033" s="2" t="e">
        <f>FIND("`REV",Table_Query_from_m2mdata013[[#This Row],[fdesc]])</f>
        <v>#VALUE!</v>
      </c>
      <c r="M10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33" s="2" t="str">
        <f>IF(Table_Query_from_m2mdata013[[#This Row],[fpartrev]]="NS",Table_Query_from_m2mdata013[[#This Row],[SELECT]],Table_Query_from_m2mdata013[[#This Row],[fpartrev]])</f>
        <v>00</v>
      </c>
      <c r="O1033" s="2" t="str">
        <f>CONCATENATE("DMG ",Table_Query_from_m2mdata013[[#This Row],[fpartnoOriginal]])</f>
        <v>DMG SULL-02250149-990</v>
      </c>
    </row>
    <row r="1034" spans="1:15" x14ac:dyDescent="0.25">
      <c r="A1034" t="s">
        <v>1885</v>
      </c>
      <c r="B1034" t="s">
        <v>11</v>
      </c>
      <c r="C1034">
        <v>2</v>
      </c>
      <c r="D1034" t="s">
        <v>87</v>
      </c>
      <c r="E1034" t="s">
        <v>1887</v>
      </c>
      <c r="F1034" t="s">
        <v>11</v>
      </c>
      <c r="G1034" t="s">
        <v>1888</v>
      </c>
      <c r="H1034" t="s">
        <v>1886</v>
      </c>
      <c r="I1034" s="2">
        <f>FIND("REV",Table_Query_from_m2mdata013[[#This Row],[fdescmemo]])</f>
        <v>46</v>
      </c>
      <c r="J1034" s="2" t="e">
        <f>FIND("REV",Table_Query_from_m2mdata013[[#This Row],[fdesc]])</f>
        <v>#VALUE!</v>
      </c>
      <c r="K1034" s="2" t="e">
        <f>FIND("`REV",Table_Query_from_m2mdata013[[#This Row],[fdescmemo]])</f>
        <v>#VALUE!</v>
      </c>
      <c r="L1034" s="2" t="e">
        <f>FIND("`REV",Table_Query_from_m2mdata013[[#This Row],[fdesc]])</f>
        <v>#VALUE!</v>
      </c>
      <c r="M103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0</v>
      </c>
      <c r="N1034" s="2" t="str">
        <f>IF(Table_Query_from_m2mdata013[[#This Row],[fpartrev]]="NS",Table_Query_from_m2mdata013[[#This Row],[SELECT]],Table_Query_from_m2mdata013[[#This Row],[fpartrev]])</f>
        <v>00</v>
      </c>
      <c r="O1034" s="2" t="str">
        <f>CONCATENATE("DMG ",Table_Query_from_m2mdata013[[#This Row],[fpartnoOriginal]])</f>
        <v>DMG SULL-02250149-990-UNF</v>
      </c>
    </row>
    <row r="1035" spans="1:15" x14ac:dyDescent="0.25">
      <c r="A1035" t="s">
        <v>1604</v>
      </c>
      <c r="B1035" t="s">
        <v>41</v>
      </c>
      <c r="C1035">
        <v>200</v>
      </c>
      <c r="D1035" t="s">
        <v>87</v>
      </c>
      <c r="E1035" t="s">
        <v>453</v>
      </c>
      <c r="F1035" t="s">
        <v>41</v>
      </c>
      <c r="G1035" t="s">
        <v>454</v>
      </c>
      <c r="H1035" t="s">
        <v>452</v>
      </c>
      <c r="I1035" s="2">
        <f>FIND("REV",Table_Query_from_m2mdata013[[#This Row],[fdescmemo]])</f>
        <v>57</v>
      </c>
      <c r="J1035" s="2" t="e">
        <f>FIND("REV",Table_Query_from_m2mdata013[[#This Row],[fdesc]])</f>
        <v>#VALUE!</v>
      </c>
      <c r="K1035" s="2" t="e">
        <f>FIND("`REV",Table_Query_from_m2mdata013[[#This Row],[fdescmemo]])</f>
        <v>#VALUE!</v>
      </c>
      <c r="L1035" s="2" t="e">
        <f>FIND("`REV",Table_Query_from_m2mdata013[[#This Row],[fdesc]])</f>
        <v>#VALUE!</v>
      </c>
      <c r="M103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1035" s="2" t="str">
        <f>IF(Table_Query_from_m2mdata013[[#This Row],[fpartrev]]="NS",Table_Query_from_m2mdata013[[#This Row],[SELECT]],Table_Query_from_m2mdata013[[#This Row],[fpartrev]])</f>
        <v>04</v>
      </c>
      <c r="O1035" s="2" t="str">
        <f>CONCATENATE("DMG ",Table_Query_from_m2mdata013[[#This Row],[fpartnoOriginal]])</f>
        <v>DMG KRBY-303-8272</v>
      </c>
    </row>
    <row r="1036" spans="1:15" x14ac:dyDescent="0.25">
      <c r="A1036" t="s">
        <v>1605</v>
      </c>
      <c r="B1036" t="s">
        <v>41</v>
      </c>
      <c r="C1036">
        <v>200</v>
      </c>
      <c r="D1036" t="s">
        <v>87</v>
      </c>
      <c r="E1036" t="s">
        <v>453</v>
      </c>
      <c r="F1036" t="s">
        <v>41</v>
      </c>
      <c r="G1036" t="s">
        <v>454</v>
      </c>
      <c r="H1036" t="s">
        <v>452</v>
      </c>
      <c r="I1036" s="2">
        <f>FIND("REV",Table_Query_from_m2mdata013[[#This Row],[fdescmemo]])</f>
        <v>57</v>
      </c>
      <c r="J1036" s="2" t="e">
        <f>FIND("REV",Table_Query_from_m2mdata013[[#This Row],[fdesc]])</f>
        <v>#VALUE!</v>
      </c>
      <c r="K1036" s="2" t="e">
        <f>FIND("`REV",Table_Query_from_m2mdata013[[#This Row],[fdescmemo]])</f>
        <v>#VALUE!</v>
      </c>
      <c r="L1036" s="2" t="e">
        <f>FIND("`REV",Table_Query_from_m2mdata013[[#This Row],[fdesc]])</f>
        <v>#VALUE!</v>
      </c>
      <c r="M103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1036" s="2" t="str">
        <f>IF(Table_Query_from_m2mdata013[[#This Row],[fpartrev]]="NS",Table_Query_from_m2mdata013[[#This Row],[SELECT]],Table_Query_from_m2mdata013[[#This Row],[fpartrev]])</f>
        <v>04</v>
      </c>
      <c r="O1036" s="2" t="str">
        <f>CONCATENATE("DMG ",Table_Query_from_m2mdata013[[#This Row],[fpartnoOriginal]])</f>
        <v>DMG KRBY-303-8272</v>
      </c>
    </row>
    <row r="1037" spans="1:15" x14ac:dyDescent="0.25">
      <c r="A1037" t="s">
        <v>1606</v>
      </c>
      <c r="B1037" t="s">
        <v>41</v>
      </c>
      <c r="C1037">
        <v>200</v>
      </c>
      <c r="D1037" t="s">
        <v>87</v>
      </c>
      <c r="E1037" t="s">
        <v>453</v>
      </c>
      <c r="F1037" t="s">
        <v>41</v>
      </c>
      <c r="G1037" t="s">
        <v>454</v>
      </c>
      <c r="H1037" t="s">
        <v>452</v>
      </c>
      <c r="I1037" s="2">
        <f>FIND("REV",Table_Query_from_m2mdata013[[#This Row],[fdescmemo]])</f>
        <v>57</v>
      </c>
      <c r="J1037" s="2" t="e">
        <f>FIND("REV",Table_Query_from_m2mdata013[[#This Row],[fdesc]])</f>
        <v>#VALUE!</v>
      </c>
      <c r="K1037" s="2" t="e">
        <f>FIND("`REV",Table_Query_from_m2mdata013[[#This Row],[fdescmemo]])</f>
        <v>#VALUE!</v>
      </c>
      <c r="L1037" s="2" t="e">
        <f>FIND("`REV",Table_Query_from_m2mdata013[[#This Row],[fdesc]])</f>
        <v>#VALUE!</v>
      </c>
      <c r="M103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1037" s="2" t="str">
        <f>IF(Table_Query_from_m2mdata013[[#This Row],[fpartrev]]="NS",Table_Query_from_m2mdata013[[#This Row],[SELECT]],Table_Query_from_m2mdata013[[#This Row],[fpartrev]])</f>
        <v>04</v>
      </c>
      <c r="O1037" s="2" t="str">
        <f>CONCATENATE("DMG ",Table_Query_from_m2mdata013[[#This Row],[fpartnoOriginal]])</f>
        <v>DMG KRBY-303-8272</v>
      </c>
    </row>
    <row r="1038" spans="1:15" x14ac:dyDescent="0.25">
      <c r="A1038" t="s">
        <v>1607</v>
      </c>
      <c r="B1038" t="s">
        <v>41</v>
      </c>
      <c r="C1038">
        <v>200</v>
      </c>
      <c r="D1038" t="s">
        <v>87</v>
      </c>
      <c r="E1038" t="s">
        <v>453</v>
      </c>
      <c r="F1038" t="s">
        <v>41</v>
      </c>
      <c r="G1038" t="s">
        <v>454</v>
      </c>
      <c r="H1038" t="s">
        <v>452</v>
      </c>
      <c r="I1038" s="2">
        <f>FIND("REV",Table_Query_from_m2mdata013[[#This Row],[fdescmemo]])</f>
        <v>57</v>
      </c>
      <c r="J1038" s="2" t="e">
        <f>FIND("REV",Table_Query_from_m2mdata013[[#This Row],[fdesc]])</f>
        <v>#VALUE!</v>
      </c>
      <c r="K1038" s="2" t="e">
        <f>FIND("`REV",Table_Query_from_m2mdata013[[#This Row],[fdescmemo]])</f>
        <v>#VALUE!</v>
      </c>
      <c r="L1038" s="2" t="e">
        <f>FIND("`REV",Table_Query_from_m2mdata013[[#This Row],[fdesc]])</f>
        <v>#VALUE!</v>
      </c>
      <c r="M103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1038" s="2" t="str">
        <f>IF(Table_Query_from_m2mdata013[[#This Row],[fpartrev]]="NS",Table_Query_from_m2mdata013[[#This Row],[SELECT]],Table_Query_from_m2mdata013[[#This Row],[fpartrev]])</f>
        <v>04</v>
      </c>
      <c r="O1038" s="2" t="str">
        <f>CONCATENATE("DMG ",Table_Query_from_m2mdata013[[#This Row],[fpartnoOriginal]])</f>
        <v>DMG KRBY-303-8272</v>
      </c>
    </row>
    <row r="1039" spans="1:15" x14ac:dyDescent="0.25">
      <c r="A1039" t="s">
        <v>2115</v>
      </c>
      <c r="B1039" t="s">
        <v>5</v>
      </c>
      <c r="C1039">
        <v>1</v>
      </c>
      <c r="D1039" t="s">
        <v>87</v>
      </c>
      <c r="E1039" t="s">
        <v>452</v>
      </c>
      <c r="F1039" t="s">
        <v>10</v>
      </c>
      <c r="G1039" t="s">
        <v>2116</v>
      </c>
      <c r="H1039" t="s">
        <v>2055</v>
      </c>
      <c r="I1039" s="2" t="e">
        <f>FIND("REV",Table_Query_from_m2mdata013[[#This Row],[fdescmemo]])</f>
        <v>#VALUE!</v>
      </c>
      <c r="J1039" s="2" t="e">
        <f>FIND("REV",Table_Query_from_m2mdata013[[#This Row],[fdesc]])</f>
        <v>#VALUE!</v>
      </c>
      <c r="K1039" s="2" t="e">
        <f>FIND("`REV",Table_Query_from_m2mdata013[[#This Row],[fdescmemo]])</f>
        <v>#VALUE!</v>
      </c>
      <c r="L1039" s="2" t="e">
        <f>FIND("`REV",Table_Query_from_m2mdata013[[#This Row],[fdesc]])</f>
        <v>#VALUE!</v>
      </c>
      <c r="M10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39" s="2" t="e">
        <f>IF(Table_Query_from_m2mdata013[[#This Row],[fpartrev]]="NS",Table_Query_from_m2mdata013[[#This Row],[SELECT]],Table_Query_from_m2mdata013[[#This Row],[fpartrev]])</f>
        <v>#VALUE!</v>
      </c>
      <c r="O1039" s="2" t="str">
        <f>CONCATENATE("DMG ",Table_Query_from_m2mdata013[[#This Row],[fpartnoOriginal]])</f>
        <v>DMG REWORK#1</v>
      </c>
    </row>
    <row r="1040" spans="1:15" x14ac:dyDescent="0.25">
      <c r="A1040" t="s">
        <v>2117</v>
      </c>
      <c r="B1040" t="s">
        <v>5</v>
      </c>
      <c r="C1040">
        <v>1</v>
      </c>
      <c r="D1040" t="s">
        <v>87</v>
      </c>
      <c r="E1040" t="s">
        <v>452</v>
      </c>
      <c r="F1040" t="s">
        <v>10</v>
      </c>
      <c r="G1040" t="s">
        <v>2118</v>
      </c>
      <c r="H1040" t="s">
        <v>673</v>
      </c>
      <c r="I1040" s="2" t="e">
        <f>FIND("REV",Table_Query_from_m2mdata013[[#This Row],[fdescmemo]])</f>
        <v>#VALUE!</v>
      </c>
      <c r="J1040" s="2" t="e">
        <f>FIND("REV",Table_Query_from_m2mdata013[[#This Row],[fdesc]])</f>
        <v>#VALUE!</v>
      </c>
      <c r="K1040" s="2" t="e">
        <f>FIND("`REV",Table_Query_from_m2mdata013[[#This Row],[fdescmemo]])</f>
        <v>#VALUE!</v>
      </c>
      <c r="L1040" s="2" t="e">
        <f>FIND("`REV",Table_Query_from_m2mdata013[[#This Row],[fdesc]])</f>
        <v>#VALUE!</v>
      </c>
      <c r="M10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40" s="2" t="e">
        <f>IF(Table_Query_from_m2mdata013[[#This Row],[fpartrev]]="NS",Table_Query_from_m2mdata013[[#This Row],[SELECT]],Table_Query_from_m2mdata013[[#This Row],[fpartrev]])</f>
        <v>#VALUE!</v>
      </c>
      <c r="O1040" s="2" t="str">
        <f>CONCATENATE("DMG ",Table_Query_from_m2mdata013[[#This Row],[fpartnoOriginal]])</f>
        <v>DMG REMAKE2</v>
      </c>
    </row>
    <row r="1041" spans="1:15" x14ac:dyDescent="0.25">
      <c r="A1041" t="s">
        <v>1608</v>
      </c>
      <c r="B1041" t="s">
        <v>41</v>
      </c>
      <c r="C1041">
        <v>200</v>
      </c>
      <c r="D1041" t="s">
        <v>87</v>
      </c>
      <c r="E1041" t="s">
        <v>453</v>
      </c>
      <c r="F1041" t="s">
        <v>41</v>
      </c>
      <c r="G1041" t="s">
        <v>454</v>
      </c>
      <c r="H1041" t="s">
        <v>452</v>
      </c>
      <c r="I1041" s="2">
        <f>FIND("REV",Table_Query_from_m2mdata013[[#This Row],[fdescmemo]])</f>
        <v>57</v>
      </c>
      <c r="J1041" s="2" t="e">
        <f>FIND("REV",Table_Query_from_m2mdata013[[#This Row],[fdesc]])</f>
        <v>#VALUE!</v>
      </c>
      <c r="K1041" s="2" t="e">
        <f>FIND("`REV",Table_Query_from_m2mdata013[[#This Row],[fdescmemo]])</f>
        <v>#VALUE!</v>
      </c>
      <c r="L1041" s="2" t="e">
        <f>FIND("`REV",Table_Query_from_m2mdata013[[#This Row],[fdesc]])</f>
        <v>#VALUE!</v>
      </c>
      <c r="M104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1041" s="2" t="str">
        <f>IF(Table_Query_from_m2mdata013[[#This Row],[fpartrev]]="NS",Table_Query_from_m2mdata013[[#This Row],[SELECT]],Table_Query_from_m2mdata013[[#This Row],[fpartrev]])</f>
        <v>04</v>
      </c>
      <c r="O1041" s="2" t="str">
        <f>CONCATENATE("DMG ",Table_Query_from_m2mdata013[[#This Row],[fpartnoOriginal]])</f>
        <v>DMG KRBY-303-8272</v>
      </c>
    </row>
    <row r="1042" spans="1:15" x14ac:dyDescent="0.25">
      <c r="A1042" t="s">
        <v>3539</v>
      </c>
      <c r="B1042" t="s">
        <v>43</v>
      </c>
      <c r="C1042">
        <v>50</v>
      </c>
      <c r="D1042" t="s">
        <v>6</v>
      </c>
      <c r="E1042" t="s">
        <v>926</v>
      </c>
      <c r="F1042" t="s">
        <v>43</v>
      </c>
      <c r="G1042" t="s">
        <v>927</v>
      </c>
      <c r="H1042" t="s">
        <v>925</v>
      </c>
      <c r="I1042" s="2">
        <f>FIND("REV",Table_Query_from_m2mdata013[[#This Row],[fdescmemo]])</f>
        <v>58</v>
      </c>
      <c r="J1042" s="2" t="e">
        <f>FIND("REV",Table_Query_from_m2mdata013[[#This Row],[fdesc]])</f>
        <v>#VALUE!</v>
      </c>
      <c r="K1042" s="2" t="e">
        <f>FIND("`REV",Table_Query_from_m2mdata013[[#This Row],[fdescmemo]])</f>
        <v>#VALUE!</v>
      </c>
      <c r="L1042" s="2" t="e">
        <f>FIND("`REV",Table_Query_from_m2mdata013[[#This Row],[fdesc]])</f>
        <v>#VALUE!</v>
      </c>
      <c r="M104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42" s="2" t="str">
        <f>IF(Table_Query_from_m2mdata013[[#This Row],[fpartrev]]="NS",Table_Query_from_m2mdata013[[#This Row],[SELECT]],Table_Query_from_m2mdata013[[#This Row],[fpartrev]])</f>
        <v>02</v>
      </c>
      <c r="O1042" s="2" t="str">
        <f>CONCATENATE("DMG ",Table_Query_from_m2mdata013[[#This Row],[fpartnoOriginal]])</f>
        <v>DMG KRBY-442-0635</v>
      </c>
    </row>
    <row r="1043" spans="1:15" x14ac:dyDescent="0.25">
      <c r="A1043" t="s">
        <v>961</v>
      </c>
      <c r="B1043" t="s">
        <v>42</v>
      </c>
      <c r="C1043">
        <v>25</v>
      </c>
      <c r="D1043" t="s">
        <v>87</v>
      </c>
      <c r="E1043" t="s">
        <v>435</v>
      </c>
      <c r="F1043" t="s">
        <v>42</v>
      </c>
      <c r="G1043" t="s">
        <v>436</v>
      </c>
      <c r="H1043" t="s">
        <v>434</v>
      </c>
      <c r="I1043" s="2">
        <f>FIND("REV",Table_Query_from_m2mdata013[[#This Row],[fdescmemo]])</f>
        <v>48</v>
      </c>
      <c r="J1043" s="2" t="e">
        <f>FIND("REV",Table_Query_from_m2mdata013[[#This Row],[fdesc]])</f>
        <v>#VALUE!</v>
      </c>
      <c r="K1043" s="2" t="e">
        <f>FIND("`REV",Table_Query_from_m2mdata013[[#This Row],[fdescmemo]])</f>
        <v>#VALUE!</v>
      </c>
      <c r="L1043" s="2" t="e">
        <f>FIND("`REV",Table_Query_from_m2mdata013[[#This Row],[fdesc]])</f>
        <v>#VALUE!</v>
      </c>
      <c r="M104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43" s="2" t="str">
        <f>IF(Table_Query_from_m2mdata013[[#This Row],[fpartrev]]="NS",Table_Query_from_m2mdata013[[#This Row],[SELECT]],Table_Query_from_m2mdata013[[#This Row],[fpartrev]])</f>
        <v>01</v>
      </c>
      <c r="O1043" s="2" t="str">
        <f>CONCATENATE("DMG ",Table_Query_from_m2mdata013[[#This Row],[fpartnoOriginal]])</f>
        <v>DMG KRBY-551-0846</v>
      </c>
    </row>
    <row r="1044" spans="1:15" x14ac:dyDescent="0.25">
      <c r="A1044" t="s">
        <v>1341</v>
      </c>
      <c r="B1044" t="s">
        <v>42</v>
      </c>
      <c r="C1044">
        <v>25</v>
      </c>
      <c r="D1044" t="s">
        <v>87</v>
      </c>
      <c r="E1044" t="s">
        <v>435</v>
      </c>
      <c r="F1044" t="s">
        <v>42</v>
      </c>
      <c r="G1044" t="s">
        <v>436</v>
      </c>
      <c r="H1044" t="s">
        <v>434</v>
      </c>
      <c r="I1044" s="2">
        <f>FIND("REV",Table_Query_from_m2mdata013[[#This Row],[fdescmemo]])</f>
        <v>48</v>
      </c>
      <c r="J1044" s="2" t="e">
        <f>FIND("REV",Table_Query_from_m2mdata013[[#This Row],[fdesc]])</f>
        <v>#VALUE!</v>
      </c>
      <c r="K1044" s="2" t="e">
        <f>FIND("`REV",Table_Query_from_m2mdata013[[#This Row],[fdescmemo]])</f>
        <v>#VALUE!</v>
      </c>
      <c r="L1044" s="2" t="e">
        <f>FIND("`REV",Table_Query_from_m2mdata013[[#This Row],[fdesc]])</f>
        <v>#VALUE!</v>
      </c>
      <c r="M104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44" s="2" t="str">
        <f>IF(Table_Query_from_m2mdata013[[#This Row],[fpartrev]]="NS",Table_Query_from_m2mdata013[[#This Row],[SELECT]],Table_Query_from_m2mdata013[[#This Row],[fpartrev]])</f>
        <v>01</v>
      </c>
      <c r="O1044" s="2" t="str">
        <f>CONCATENATE("DMG ",Table_Query_from_m2mdata013[[#This Row],[fpartnoOriginal]])</f>
        <v>DMG KRBY-551-0846</v>
      </c>
    </row>
    <row r="1045" spans="1:15" x14ac:dyDescent="0.25">
      <c r="A1045" t="s">
        <v>1609</v>
      </c>
      <c r="B1045" t="s">
        <v>42</v>
      </c>
      <c r="C1045">
        <v>25</v>
      </c>
      <c r="D1045" t="s">
        <v>87</v>
      </c>
      <c r="E1045" t="s">
        <v>435</v>
      </c>
      <c r="F1045" t="s">
        <v>42</v>
      </c>
      <c r="G1045" t="s">
        <v>436</v>
      </c>
      <c r="H1045" t="s">
        <v>434</v>
      </c>
      <c r="I1045" s="2">
        <f>FIND("REV",Table_Query_from_m2mdata013[[#This Row],[fdescmemo]])</f>
        <v>48</v>
      </c>
      <c r="J1045" s="2" t="e">
        <f>FIND("REV",Table_Query_from_m2mdata013[[#This Row],[fdesc]])</f>
        <v>#VALUE!</v>
      </c>
      <c r="K1045" s="2" t="e">
        <f>FIND("`REV",Table_Query_from_m2mdata013[[#This Row],[fdescmemo]])</f>
        <v>#VALUE!</v>
      </c>
      <c r="L1045" s="2" t="e">
        <f>FIND("`REV",Table_Query_from_m2mdata013[[#This Row],[fdesc]])</f>
        <v>#VALUE!</v>
      </c>
      <c r="M104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45" s="2" t="str">
        <f>IF(Table_Query_from_m2mdata013[[#This Row],[fpartrev]]="NS",Table_Query_from_m2mdata013[[#This Row],[SELECT]],Table_Query_from_m2mdata013[[#This Row],[fpartrev]])</f>
        <v>01</v>
      </c>
      <c r="O1045" s="2" t="str">
        <f>CONCATENATE("DMG ",Table_Query_from_m2mdata013[[#This Row],[fpartnoOriginal]])</f>
        <v>DMG KRBY-551-0846</v>
      </c>
    </row>
    <row r="1046" spans="1:15" x14ac:dyDescent="0.25">
      <c r="A1046" t="s">
        <v>1610</v>
      </c>
      <c r="B1046" t="s">
        <v>42</v>
      </c>
      <c r="C1046">
        <v>25</v>
      </c>
      <c r="D1046" t="s">
        <v>87</v>
      </c>
      <c r="E1046" t="s">
        <v>435</v>
      </c>
      <c r="F1046" t="s">
        <v>42</v>
      </c>
      <c r="G1046" t="s">
        <v>436</v>
      </c>
      <c r="H1046" t="s">
        <v>434</v>
      </c>
      <c r="I1046" s="2">
        <f>FIND("REV",Table_Query_from_m2mdata013[[#This Row],[fdescmemo]])</f>
        <v>48</v>
      </c>
      <c r="J1046" s="2" t="e">
        <f>FIND("REV",Table_Query_from_m2mdata013[[#This Row],[fdesc]])</f>
        <v>#VALUE!</v>
      </c>
      <c r="K1046" s="2" t="e">
        <f>FIND("`REV",Table_Query_from_m2mdata013[[#This Row],[fdescmemo]])</f>
        <v>#VALUE!</v>
      </c>
      <c r="L1046" s="2" t="e">
        <f>FIND("`REV",Table_Query_from_m2mdata013[[#This Row],[fdesc]])</f>
        <v>#VALUE!</v>
      </c>
      <c r="M104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46" s="2" t="str">
        <f>IF(Table_Query_from_m2mdata013[[#This Row],[fpartrev]]="NS",Table_Query_from_m2mdata013[[#This Row],[SELECT]],Table_Query_from_m2mdata013[[#This Row],[fpartrev]])</f>
        <v>01</v>
      </c>
      <c r="O1046" s="2" t="str">
        <f>CONCATENATE("DMG ",Table_Query_from_m2mdata013[[#This Row],[fpartnoOriginal]])</f>
        <v>DMG KRBY-551-0846</v>
      </c>
    </row>
    <row r="1047" spans="1:15" x14ac:dyDescent="0.25">
      <c r="A1047" t="s">
        <v>2119</v>
      </c>
      <c r="B1047" t="s">
        <v>42</v>
      </c>
      <c r="C1047">
        <v>25</v>
      </c>
      <c r="D1047" t="s">
        <v>87</v>
      </c>
      <c r="E1047" t="s">
        <v>435</v>
      </c>
      <c r="F1047" t="s">
        <v>42</v>
      </c>
      <c r="G1047" t="s">
        <v>436</v>
      </c>
      <c r="H1047" t="s">
        <v>434</v>
      </c>
      <c r="I1047" s="2">
        <f>FIND("REV",Table_Query_from_m2mdata013[[#This Row],[fdescmemo]])</f>
        <v>48</v>
      </c>
      <c r="J1047" s="2" t="e">
        <f>FIND("REV",Table_Query_from_m2mdata013[[#This Row],[fdesc]])</f>
        <v>#VALUE!</v>
      </c>
      <c r="K1047" s="2" t="e">
        <f>FIND("`REV",Table_Query_from_m2mdata013[[#This Row],[fdescmemo]])</f>
        <v>#VALUE!</v>
      </c>
      <c r="L1047" s="2" t="e">
        <f>FIND("`REV",Table_Query_from_m2mdata013[[#This Row],[fdesc]])</f>
        <v>#VALUE!</v>
      </c>
      <c r="M104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47" s="2" t="str">
        <f>IF(Table_Query_from_m2mdata013[[#This Row],[fpartrev]]="NS",Table_Query_from_m2mdata013[[#This Row],[SELECT]],Table_Query_from_m2mdata013[[#This Row],[fpartrev]])</f>
        <v>01</v>
      </c>
      <c r="O1047" s="2" t="str">
        <f>CONCATENATE("DMG ",Table_Query_from_m2mdata013[[#This Row],[fpartnoOriginal]])</f>
        <v>DMG KRBY-551-0846</v>
      </c>
    </row>
    <row r="1048" spans="1:15" x14ac:dyDescent="0.25">
      <c r="A1048" t="s">
        <v>2120</v>
      </c>
      <c r="B1048" t="s">
        <v>42</v>
      </c>
      <c r="C1048">
        <v>25</v>
      </c>
      <c r="D1048" t="s">
        <v>87</v>
      </c>
      <c r="E1048" t="s">
        <v>435</v>
      </c>
      <c r="F1048" t="s">
        <v>42</v>
      </c>
      <c r="G1048" t="s">
        <v>436</v>
      </c>
      <c r="H1048" t="s">
        <v>434</v>
      </c>
      <c r="I1048" s="2">
        <f>FIND("REV",Table_Query_from_m2mdata013[[#This Row],[fdescmemo]])</f>
        <v>48</v>
      </c>
      <c r="J1048" s="2" t="e">
        <f>FIND("REV",Table_Query_from_m2mdata013[[#This Row],[fdesc]])</f>
        <v>#VALUE!</v>
      </c>
      <c r="K1048" s="2" t="e">
        <f>FIND("`REV",Table_Query_from_m2mdata013[[#This Row],[fdescmemo]])</f>
        <v>#VALUE!</v>
      </c>
      <c r="L1048" s="2" t="e">
        <f>FIND("`REV",Table_Query_from_m2mdata013[[#This Row],[fdesc]])</f>
        <v>#VALUE!</v>
      </c>
      <c r="M104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48" s="2" t="str">
        <f>IF(Table_Query_from_m2mdata013[[#This Row],[fpartrev]]="NS",Table_Query_from_m2mdata013[[#This Row],[SELECT]],Table_Query_from_m2mdata013[[#This Row],[fpartrev]])</f>
        <v>01</v>
      </c>
      <c r="O1048" s="2" t="str">
        <f>CONCATENATE("DMG ",Table_Query_from_m2mdata013[[#This Row],[fpartnoOriginal]])</f>
        <v>DMG KRBY-551-0846</v>
      </c>
    </row>
    <row r="1049" spans="1:15" x14ac:dyDescent="0.25">
      <c r="A1049" t="s">
        <v>1285</v>
      </c>
      <c r="B1049" t="s">
        <v>72</v>
      </c>
      <c r="C1049">
        <v>20</v>
      </c>
      <c r="D1049" t="s">
        <v>87</v>
      </c>
      <c r="E1049" t="s">
        <v>114</v>
      </c>
      <c r="F1049" t="s">
        <v>72</v>
      </c>
      <c r="G1049" t="s">
        <v>469</v>
      </c>
      <c r="H1049" t="s">
        <v>71</v>
      </c>
      <c r="I1049" s="2" t="e">
        <f>FIND("REV",Table_Query_from_m2mdata013[[#This Row],[fdescmemo]])</f>
        <v>#VALUE!</v>
      </c>
      <c r="J1049" s="2" t="e">
        <f>FIND("REV",Table_Query_from_m2mdata013[[#This Row],[fdesc]])</f>
        <v>#VALUE!</v>
      </c>
      <c r="K1049" s="2" t="e">
        <f>FIND("`REV",Table_Query_from_m2mdata013[[#This Row],[fdescmemo]])</f>
        <v>#VALUE!</v>
      </c>
      <c r="L1049" s="2" t="e">
        <f>FIND("`REV",Table_Query_from_m2mdata013[[#This Row],[fdesc]])</f>
        <v>#VALUE!</v>
      </c>
      <c r="M10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49" s="2" t="str">
        <f>IF(Table_Query_from_m2mdata013[[#This Row],[fpartrev]]="NS",Table_Query_from_m2mdata013[[#This Row],[SELECT]],Table_Query_from_m2mdata013[[#This Row],[fpartrev]])</f>
        <v>2</v>
      </c>
      <c r="O1049" s="2" t="str">
        <f>CONCATENATE("DMG ",Table_Query_from_m2mdata013[[#This Row],[fpartnoOriginal]])</f>
        <v>DMG PHIL-9898-012-20367</v>
      </c>
    </row>
    <row r="1050" spans="1:15" x14ac:dyDescent="0.25">
      <c r="A1050" t="s">
        <v>855</v>
      </c>
      <c r="B1050" t="s">
        <v>42</v>
      </c>
      <c r="C1050">
        <v>5</v>
      </c>
      <c r="D1050" t="s">
        <v>87</v>
      </c>
      <c r="E1050" t="s">
        <v>857</v>
      </c>
      <c r="F1050" t="s">
        <v>42</v>
      </c>
      <c r="G1050" t="s">
        <v>10</v>
      </c>
      <c r="H1050" t="s">
        <v>856</v>
      </c>
      <c r="I1050" s="2" t="e">
        <f>FIND("REV",Table_Query_from_m2mdata013[[#This Row],[fdescmemo]])</f>
        <v>#VALUE!</v>
      </c>
      <c r="J1050" s="2" t="e">
        <f>FIND("REV",Table_Query_from_m2mdata013[[#This Row],[fdesc]])</f>
        <v>#VALUE!</v>
      </c>
      <c r="K1050" s="2" t="e">
        <f>FIND("`REV",Table_Query_from_m2mdata013[[#This Row],[fdescmemo]])</f>
        <v>#VALUE!</v>
      </c>
      <c r="L1050" s="2" t="e">
        <f>FIND("`REV",Table_Query_from_m2mdata013[[#This Row],[fdesc]])</f>
        <v>#VALUE!</v>
      </c>
      <c r="M10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50" s="2" t="str">
        <f>IF(Table_Query_from_m2mdata013[[#This Row],[fpartrev]]="NS",Table_Query_from_m2mdata013[[#This Row],[SELECT]],Table_Query_from_m2mdata013[[#This Row],[fpartrev]])</f>
        <v>01</v>
      </c>
      <c r="O1050" s="2" t="str">
        <f>CONCATENATE("DMG ",Table_Query_from_m2mdata013[[#This Row],[fpartnoOriginal]])</f>
        <v>DMG SPI-01900216-0621</v>
      </c>
    </row>
    <row r="1051" spans="1:15" x14ac:dyDescent="0.25">
      <c r="A1051" t="s">
        <v>1342</v>
      </c>
      <c r="B1051" t="s">
        <v>42</v>
      </c>
      <c r="C1051">
        <v>10</v>
      </c>
      <c r="D1051" t="s">
        <v>87</v>
      </c>
      <c r="E1051" t="s">
        <v>1344</v>
      </c>
      <c r="F1051" t="s">
        <v>42</v>
      </c>
      <c r="G1051" t="s">
        <v>91</v>
      </c>
      <c r="H1051" t="s">
        <v>1343</v>
      </c>
      <c r="I1051" s="2" t="e">
        <f>FIND("REV",Table_Query_from_m2mdata013[[#This Row],[fdescmemo]])</f>
        <v>#VALUE!</v>
      </c>
      <c r="J1051" s="2" t="e">
        <f>FIND("REV",Table_Query_from_m2mdata013[[#This Row],[fdesc]])</f>
        <v>#VALUE!</v>
      </c>
      <c r="K1051" s="2" t="e">
        <f>FIND("`REV",Table_Query_from_m2mdata013[[#This Row],[fdescmemo]])</f>
        <v>#VALUE!</v>
      </c>
      <c r="L1051" s="2" t="e">
        <f>FIND("`REV",Table_Query_from_m2mdata013[[#This Row],[fdesc]])</f>
        <v>#VALUE!</v>
      </c>
      <c r="M10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51" s="2" t="str">
        <f>IF(Table_Query_from_m2mdata013[[#This Row],[fpartrev]]="NS",Table_Query_from_m2mdata013[[#This Row],[SELECT]],Table_Query_from_m2mdata013[[#This Row],[fpartrev]])</f>
        <v>01</v>
      </c>
      <c r="O1051" s="2" t="str">
        <f>CONCATENATE("DMG ",Table_Query_from_m2mdata013[[#This Row],[fpartnoOriginal]])</f>
        <v>DMG SPI-01900216-0645</v>
      </c>
    </row>
    <row r="1052" spans="1:15" x14ac:dyDescent="0.25">
      <c r="A1052" t="s">
        <v>962</v>
      </c>
      <c r="B1052" t="s">
        <v>11</v>
      </c>
      <c r="C1052">
        <v>50</v>
      </c>
      <c r="D1052" t="s">
        <v>87</v>
      </c>
      <c r="E1052" t="s">
        <v>964</v>
      </c>
      <c r="F1052" t="s">
        <v>11</v>
      </c>
      <c r="G1052" t="s">
        <v>91</v>
      </c>
      <c r="H1052" t="s">
        <v>963</v>
      </c>
      <c r="I1052" s="2" t="e">
        <f>FIND("REV",Table_Query_from_m2mdata013[[#This Row],[fdescmemo]])</f>
        <v>#VALUE!</v>
      </c>
      <c r="J1052" s="2" t="e">
        <f>FIND("REV",Table_Query_from_m2mdata013[[#This Row],[fdesc]])</f>
        <v>#VALUE!</v>
      </c>
      <c r="K1052" s="2" t="e">
        <f>FIND("`REV",Table_Query_from_m2mdata013[[#This Row],[fdescmemo]])</f>
        <v>#VALUE!</v>
      </c>
      <c r="L1052" s="2" t="e">
        <f>FIND("`REV",Table_Query_from_m2mdata013[[#This Row],[fdesc]])</f>
        <v>#VALUE!</v>
      </c>
      <c r="M10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52" s="2" t="str">
        <f>IF(Table_Query_from_m2mdata013[[#This Row],[fpartrev]]="NS",Table_Query_from_m2mdata013[[#This Row],[SELECT]],Table_Query_from_m2mdata013[[#This Row],[fpartrev]])</f>
        <v>00</v>
      </c>
      <c r="O1052" s="2" t="str">
        <f>CONCATENATE("DMG ",Table_Query_from_m2mdata013[[#This Row],[fpartnoOriginal]])</f>
        <v>DMG SPI-01900216-0649</v>
      </c>
    </row>
    <row r="1053" spans="1:15" x14ac:dyDescent="0.25">
      <c r="A1053" t="s">
        <v>2285</v>
      </c>
      <c r="B1053" t="s">
        <v>43</v>
      </c>
      <c r="C1053">
        <v>20</v>
      </c>
      <c r="D1053" t="s">
        <v>87</v>
      </c>
      <c r="E1053" t="s">
        <v>2286</v>
      </c>
      <c r="F1053" t="s">
        <v>43</v>
      </c>
      <c r="G1053" t="s">
        <v>2287</v>
      </c>
      <c r="H1053" t="s">
        <v>483</v>
      </c>
      <c r="I1053" s="2">
        <f>FIND("REV",Table_Query_from_m2mdata013[[#This Row],[fdescmemo]])</f>
        <v>52</v>
      </c>
      <c r="J1053" s="2" t="e">
        <f>FIND("REV",Table_Query_from_m2mdata013[[#This Row],[fdesc]])</f>
        <v>#VALUE!</v>
      </c>
      <c r="K1053" s="2" t="e">
        <f>FIND("`REV",Table_Query_from_m2mdata013[[#This Row],[fdescmemo]])</f>
        <v>#VALUE!</v>
      </c>
      <c r="L1053" s="2" t="e">
        <f>FIND("`REV",Table_Query_from_m2mdata013[[#This Row],[fdesc]])</f>
        <v>#VALUE!</v>
      </c>
      <c r="M105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2 </v>
      </c>
      <c r="N1053" s="2" t="str">
        <f>IF(Table_Query_from_m2mdata013[[#This Row],[fpartrev]]="NS",Table_Query_from_m2mdata013[[#This Row],[SELECT]],Table_Query_from_m2mdata013[[#This Row],[fpartrev]])</f>
        <v>02</v>
      </c>
      <c r="O1053" s="2" t="str">
        <f>CONCATENATE("DMG ",Table_Query_from_m2mdata013[[#This Row],[fpartnoOriginal]])</f>
        <v>DMG SULL-1003-8570</v>
      </c>
    </row>
    <row r="1054" spans="1:15" x14ac:dyDescent="0.25">
      <c r="A1054" t="s">
        <v>2121</v>
      </c>
      <c r="B1054" t="s">
        <v>43</v>
      </c>
      <c r="C1054">
        <v>10</v>
      </c>
      <c r="D1054" t="s">
        <v>87</v>
      </c>
      <c r="E1054" t="s">
        <v>1589</v>
      </c>
      <c r="F1054" t="s">
        <v>43</v>
      </c>
      <c r="G1054" t="s">
        <v>1590</v>
      </c>
      <c r="H1054" t="s">
        <v>1588</v>
      </c>
      <c r="I1054" s="2">
        <f>FIND("REV",Table_Query_from_m2mdata013[[#This Row],[fdescmemo]])</f>
        <v>56</v>
      </c>
      <c r="J1054" s="2" t="e">
        <f>FIND("REV",Table_Query_from_m2mdata013[[#This Row],[fdesc]])</f>
        <v>#VALUE!</v>
      </c>
      <c r="K1054" s="2" t="e">
        <f>FIND("`REV",Table_Query_from_m2mdata013[[#This Row],[fdescmemo]])</f>
        <v>#VALUE!</v>
      </c>
      <c r="L1054" s="2" t="e">
        <f>FIND("`REV",Table_Query_from_m2mdata013[[#This Row],[fdesc]])</f>
        <v>#VALUE!</v>
      </c>
      <c r="M105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v>
      </c>
      <c r="N1054" s="2" t="str">
        <f>IF(Table_Query_from_m2mdata013[[#This Row],[fpartrev]]="NS",Table_Query_from_m2mdata013[[#This Row],[SELECT]],Table_Query_from_m2mdata013[[#This Row],[fpartrev]])</f>
        <v>02</v>
      </c>
      <c r="O1054" s="2" t="str">
        <f>CONCATENATE("DMG ",Table_Query_from_m2mdata013[[#This Row],[fpartnoOriginal]])</f>
        <v>DMG SULL-1004-1213</v>
      </c>
    </row>
    <row r="1055" spans="1:15" x14ac:dyDescent="0.25">
      <c r="A1055" t="s">
        <v>1611</v>
      </c>
      <c r="B1055" t="s">
        <v>72</v>
      </c>
      <c r="C1055">
        <v>20</v>
      </c>
      <c r="D1055" t="s">
        <v>87</v>
      </c>
      <c r="E1055" t="s">
        <v>116</v>
      </c>
      <c r="F1055" t="s">
        <v>72</v>
      </c>
      <c r="G1055" t="s">
        <v>10</v>
      </c>
      <c r="H1055" t="s">
        <v>85</v>
      </c>
      <c r="I1055" s="2" t="e">
        <f>FIND("REV",Table_Query_from_m2mdata013[[#This Row],[fdescmemo]])</f>
        <v>#VALUE!</v>
      </c>
      <c r="J1055" s="2" t="e">
        <f>FIND("REV",Table_Query_from_m2mdata013[[#This Row],[fdesc]])</f>
        <v>#VALUE!</v>
      </c>
      <c r="K1055" s="2" t="e">
        <f>FIND("`REV",Table_Query_from_m2mdata013[[#This Row],[fdescmemo]])</f>
        <v>#VALUE!</v>
      </c>
      <c r="L1055" s="2" t="e">
        <f>FIND("`REV",Table_Query_from_m2mdata013[[#This Row],[fdesc]])</f>
        <v>#VALUE!</v>
      </c>
      <c r="M10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55" s="2" t="str">
        <f>IF(Table_Query_from_m2mdata013[[#This Row],[fpartrev]]="NS",Table_Query_from_m2mdata013[[#This Row],[SELECT]],Table_Query_from_m2mdata013[[#This Row],[fpartrev]])</f>
        <v>2</v>
      </c>
      <c r="O1055" s="2" t="str">
        <f>CONCATENATE("DMG ",Table_Query_from_m2mdata013[[#This Row],[fpartnoOriginal]])</f>
        <v>DMG PHIL-9898-012-20367-CV</v>
      </c>
    </row>
    <row r="1056" spans="1:15" x14ac:dyDescent="0.25">
      <c r="A1056" t="s">
        <v>2122</v>
      </c>
      <c r="B1056" t="s">
        <v>42</v>
      </c>
      <c r="C1056">
        <v>1</v>
      </c>
      <c r="D1056" t="s">
        <v>87</v>
      </c>
      <c r="E1056" t="s">
        <v>2090</v>
      </c>
      <c r="F1056" t="s">
        <v>42</v>
      </c>
      <c r="G1056" t="s">
        <v>10</v>
      </c>
      <c r="H1056" t="s">
        <v>2089</v>
      </c>
      <c r="I1056" s="2" t="e">
        <f>FIND("REV",Table_Query_from_m2mdata013[[#This Row],[fdescmemo]])</f>
        <v>#VALUE!</v>
      </c>
      <c r="J1056" s="2" t="e">
        <f>FIND("REV",Table_Query_from_m2mdata013[[#This Row],[fdesc]])</f>
        <v>#VALUE!</v>
      </c>
      <c r="K1056" s="2" t="e">
        <f>FIND("`REV",Table_Query_from_m2mdata013[[#This Row],[fdescmemo]])</f>
        <v>#VALUE!</v>
      </c>
      <c r="L1056" s="2" t="e">
        <f>FIND("`REV",Table_Query_from_m2mdata013[[#This Row],[fdesc]])</f>
        <v>#VALUE!</v>
      </c>
      <c r="M10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56" s="2" t="str">
        <f>IF(Table_Query_from_m2mdata013[[#This Row],[fpartrev]]="NS",Table_Query_from_m2mdata013[[#This Row],[SELECT]],Table_Query_from_m2mdata013[[#This Row],[fpartrev]])</f>
        <v>01</v>
      </c>
      <c r="O1056" s="2" t="str">
        <f>CONCATENATE("DMG ",Table_Query_from_m2mdata013[[#This Row],[fpartnoOriginal]])</f>
        <v>DMG SPI-01900702 0168</v>
      </c>
    </row>
    <row r="1057" spans="1:15" x14ac:dyDescent="0.25">
      <c r="A1057" t="s">
        <v>1142</v>
      </c>
      <c r="B1057" t="s">
        <v>41</v>
      </c>
      <c r="C1057">
        <v>48</v>
      </c>
      <c r="D1057" t="s">
        <v>87</v>
      </c>
      <c r="E1057" t="s">
        <v>965</v>
      </c>
      <c r="F1057" t="s">
        <v>41</v>
      </c>
      <c r="G1057" t="s">
        <v>965</v>
      </c>
      <c r="H1057" t="s">
        <v>1143</v>
      </c>
      <c r="I1057" s="2" t="e">
        <f>FIND("REV",Table_Query_from_m2mdata013[[#This Row],[fdescmemo]])</f>
        <v>#VALUE!</v>
      </c>
      <c r="J1057" s="2" t="e">
        <f>FIND("REV",Table_Query_from_m2mdata013[[#This Row],[fdesc]])</f>
        <v>#VALUE!</v>
      </c>
      <c r="K1057" s="2" t="e">
        <f>FIND("`REV",Table_Query_from_m2mdata013[[#This Row],[fdescmemo]])</f>
        <v>#VALUE!</v>
      </c>
      <c r="L1057" s="2" t="e">
        <f>FIND("`REV",Table_Query_from_m2mdata013[[#This Row],[fdesc]])</f>
        <v>#VALUE!</v>
      </c>
      <c r="M10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57" s="2" t="str">
        <f>IF(Table_Query_from_m2mdata013[[#This Row],[fpartrev]]="NS",Table_Query_from_m2mdata013[[#This Row],[SELECT]],Table_Query_from_m2mdata013[[#This Row],[fpartrev]])</f>
        <v>04</v>
      </c>
      <c r="O1057" s="2" t="str">
        <f>CONCATENATE("DMG ",Table_Query_from_m2mdata013[[#This Row],[fpartnoOriginal]])</f>
        <v>DMG SULL-I-02250154-721</v>
      </c>
    </row>
    <row r="1058" spans="1:15" x14ac:dyDescent="0.25">
      <c r="A1058" t="s">
        <v>2583</v>
      </c>
      <c r="B1058" t="s">
        <v>42</v>
      </c>
      <c r="C1058">
        <v>14</v>
      </c>
      <c r="D1058" t="s">
        <v>87</v>
      </c>
      <c r="E1058" t="s">
        <v>2585</v>
      </c>
      <c r="F1058" t="s">
        <v>42</v>
      </c>
      <c r="G1058" t="s">
        <v>2586</v>
      </c>
      <c r="H1058" t="s">
        <v>2584</v>
      </c>
      <c r="I1058" s="2">
        <f>FIND("REV",Table_Query_from_m2mdata013[[#This Row],[fdescmemo]])</f>
        <v>54</v>
      </c>
      <c r="J1058" s="2" t="e">
        <f>FIND("REV",Table_Query_from_m2mdata013[[#This Row],[fdesc]])</f>
        <v>#VALUE!</v>
      </c>
      <c r="K1058" s="2" t="e">
        <f>FIND("`REV",Table_Query_from_m2mdata013[[#This Row],[fdescmemo]])</f>
        <v>#VALUE!</v>
      </c>
      <c r="L1058" s="2" t="e">
        <f>FIND("`REV",Table_Query_from_m2mdata013[[#This Row],[fdesc]])</f>
        <v>#VALUE!</v>
      </c>
      <c r="M105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58" s="2" t="str">
        <f>IF(Table_Query_from_m2mdata013[[#This Row],[fpartrev]]="NS",Table_Query_from_m2mdata013[[#This Row],[SELECT]],Table_Query_from_m2mdata013[[#This Row],[fpartrev]])</f>
        <v>01</v>
      </c>
      <c r="O1058" s="2" t="str">
        <f>CONCATENATE("DMG ",Table_Query_from_m2mdata013[[#This Row],[fpartnoOriginal]])</f>
        <v>DMG KRBY-461-2450</v>
      </c>
    </row>
    <row r="1059" spans="1:15" x14ac:dyDescent="0.25">
      <c r="A1059" t="s">
        <v>2123</v>
      </c>
      <c r="B1059" t="s">
        <v>42</v>
      </c>
      <c r="C1059">
        <v>10</v>
      </c>
      <c r="D1059" t="s">
        <v>87</v>
      </c>
      <c r="E1059" t="s">
        <v>2125</v>
      </c>
      <c r="F1059" t="s">
        <v>42</v>
      </c>
      <c r="G1059" t="s">
        <v>2126</v>
      </c>
      <c r="H1059" t="s">
        <v>2124</v>
      </c>
      <c r="I1059" s="2">
        <f>FIND("REV",Table_Query_from_m2mdata013[[#This Row],[fdescmemo]])</f>
        <v>55</v>
      </c>
      <c r="J1059" s="2" t="e">
        <f>FIND("REV",Table_Query_from_m2mdata013[[#This Row],[fdesc]])</f>
        <v>#VALUE!</v>
      </c>
      <c r="K1059" s="2" t="e">
        <f>FIND("`REV",Table_Query_from_m2mdata013[[#This Row],[fdescmemo]])</f>
        <v>#VALUE!</v>
      </c>
      <c r="L1059" s="2" t="e">
        <f>FIND("`REV",Table_Query_from_m2mdata013[[#This Row],[fdesc]])</f>
        <v>#VALUE!</v>
      </c>
      <c r="M105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59" s="2" t="str">
        <f>IF(Table_Query_from_m2mdata013[[#This Row],[fpartrev]]="NS",Table_Query_from_m2mdata013[[#This Row],[SELECT]],Table_Query_from_m2mdata013[[#This Row],[fpartrev]])</f>
        <v>01</v>
      </c>
      <c r="O1059" s="2" t="str">
        <f>CONCATENATE("DMG ",Table_Query_from_m2mdata013[[#This Row],[fpartnoOriginal]])</f>
        <v>DMG KRBY-564-6325</v>
      </c>
    </row>
    <row r="1060" spans="1:15" x14ac:dyDescent="0.25">
      <c r="A1060" t="s">
        <v>828</v>
      </c>
      <c r="B1060" t="s">
        <v>43</v>
      </c>
      <c r="C1060">
        <v>20</v>
      </c>
      <c r="D1060" t="s">
        <v>87</v>
      </c>
      <c r="E1060" t="s">
        <v>331</v>
      </c>
      <c r="F1060" t="s">
        <v>43</v>
      </c>
      <c r="G1060" t="s">
        <v>332</v>
      </c>
      <c r="H1060" t="s">
        <v>330</v>
      </c>
      <c r="I1060" s="2">
        <f>FIND("REV",Table_Query_from_m2mdata013[[#This Row],[fdescmemo]])</f>
        <v>40</v>
      </c>
      <c r="J1060" s="2" t="e">
        <f>FIND("REV",Table_Query_from_m2mdata013[[#This Row],[fdesc]])</f>
        <v>#VALUE!</v>
      </c>
      <c r="K1060" s="2" t="e">
        <f>FIND("`REV",Table_Query_from_m2mdata013[[#This Row],[fdescmemo]])</f>
        <v>#VALUE!</v>
      </c>
      <c r="L1060" s="2" t="e">
        <f>FIND("`REV",Table_Query_from_m2mdata013[[#This Row],[fdesc]])</f>
        <v>#VALUE!</v>
      </c>
      <c r="M106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1060" s="2" t="str">
        <f>IF(Table_Query_from_m2mdata013[[#This Row],[fpartrev]]="NS",Table_Query_from_m2mdata013[[#This Row],[SELECT]],Table_Query_from_m2mdata013[[#This Row],[fpartrev]])</f>
        <v>02</v>
      </c>
      <c r="O1060" s="2" t="str">
        <f>CONCATENATE("DMG ",Table_Query_from_m2mdata013[[#This Row],[fpartnoOriginal]])</f>
        <v>DMG KRBY-588-0472</v>
      </c>
    </row>
    <row r="1061" spans="1:15" x14ac:dyDescent="0.25">
      <c r="A1061" t="s">
        <v>3125</v>
      </c>
      <c r="B1061" t="s">
        <v>42</v>
      </c>
      <c r="C1061">
        <v>200</v>
      </c>
      <c r="D1061" t="s">
        <v>6</v>
      </c>
      <c r="E1061" t="s">
        <v>517</v>
      </c>
      <c r="F1061" t="s">
        <v>42</v>
      </c>
      <c r="G1061" t="s">
        <v>681</v>
      </c>
      <c r="H1061" t="s">
        <v>450</v>
      </c>
      <c r="I1061" s="2">
        <f>FIND("REV",Table_Query_from_m2mdata013[[#This Row],[fdescmemo]])</f>
        <v>50</v>
      </c>
      <c r="J1061" s="2" t="e">
        <f>FIND("REV",Table_Query_from_m2mdata013[[#This Row],[fdesc]])</f>
        <v>#VALUE!</v>
      </c>
      <c r="K1061" s="2" t="e">
        <f>FIND("`REV",Table_Query_from_m2mdata013[[#This Row],[fdescmemo]])</f>
        <v>#VALUE!</v>
      </c>
      <c r="L1061" s="2" t="e">
        <f>FIND("`REV",Table_Query_from_m2mdata013[[#This Row],[fdesc]])</f>
        <v>#VALUE!</v>
      </c>
      <c r="M106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61" s="2" t="str">
        <f>IF(Table_Query_from_m2mdata013[[#This Row],[fpartrev]]="NS",Table_Query_from_m2mdata013[[#This Row],[SELECT]],Table_Query_from_m2mdata013[[#This Row],[fpartrev]])</f>
        <v>01</v>
      </c>
      <c r="O1061" s="2" t="str">
        <f>CONCATENATE("DMG ",Table_Query_from_m2mdata013[[#This Row],[fpartnoOriginal]])</f>
        <v>DMG KRBY-630-1725</v>
      </c>
    </row>
    <row r="1062" spans="1:15" x14ac:dyDescent="0.25">
      <c r="A1062" t="s">
        <v>3792</v>
      </c>
      <c r="B1062" t="s">
        <v>231</v>
      </c>
      <c r="C1062">
        <v>1</v>
      </c>
      <c r="D1062" t="s">
        <v>6</v>
      </c>
      <c r="E1062" t="s">
        <v>450</v>
      </c>
      <c r="F1062" t="s">
        <v>231</v>
      </c>
      <c r="G1062" t="s">
        <v>3793</v>
      </c>
      <c r="H1062" t="s">
        <v>121</v>
      </c>
      <c r="I1062" s="2" t="e">
        <f>FIND("REV",Table_Query_from_m2mdata013[[#This Row],[fdescmemo]])</f>
        <v>#VALUE!</v>
      </c>
      <c r="J1062" s="2" t="e">
        <f>FIND("REV",Table_Query_from_m2mdata013[[#This Row],[fdesc]])</f>
        <v>#VALUE!</v>
      </c>
      <c r="K1062" s="2" t="e">
        <f>FIND("`REV",Table_Query_from_m2mdata013[[#This Row],[fdescmemo]])</f>
        <v>#VALUE!</v>
      </c>
      <c r="L1062" s="2" t="e">
        <f>FIND("`REV",Table_Query_from_m2mdata013[[#This Row],[fdesc]])</f>
        <v>#VALUE!</v>
      </c>
      <c r="M10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62" s="2" t="str">
        <f>IF(Table_Query_from_m2mdata013[[#This Row],[fpartrev]]="NS",Table_Query_from_m2mdata013[[#This Row],[SELECT]],Table_Query_from_m2mdata013[[#This Row],[fpartrev]])</f>
        <v>000</v>
      </c>
      <c r="O1062" s="2" t="str">
        <f>CONCATENATE("DMG ",Table_Query_from_m2mdata013[[#This Row],[fpartnoOriginal]])</f>
        <v>DMG REWORK1</v>
      </c>
    </row>
    <row r="1063" spans="1:15" x14ac:dyDescent="0.25">
      <c r="A1063" t="s">
        <v>3126</v>
      </c>
      <c r="B1063" t="s">
        <v>42</v>
      </c>
      <c r="C1063">
        <v>130</v>
      </c>
      <c r="D1063" t="s">
        <v>87</v>
      </c>
      <c r="E1063" t="s">
        <v>517</v>
      </c>
      <c r="F1063" t="s">
        <v>42</v>
      </c>
      <c r="G1063" t="s">
        <v>681</v>
      </c>
      <c r="H1063" t="s">
        <v>450</v>
      </c>
      <c r="I1063" s="2">
        <f>FIND("REV",Table_Query_from_m2mdata013[[#This Row],[fdescmemo]])</f>
        <v>50</v>
      </c>
      <c r="J1063" s="2" t="e">
        <f>FIND("REV",Table_Query_from_m2mdata013[[#This Row],[fdesc]])</f>
        <v>#VALUE!</v>
      </c>
      <c r="K1063" s="2" t="e">
        <f>FIND("`REV",Table_Query_from_m2mdata013[[#This Row],[fdescmemo]])</f>
        <v>#VALUE!</v>
      </c>
      <c r="L1063" s="2" t="e">
        <f>FIND("`REV",Table_Query_from_m2mdata013[[#This Row],[fdesc]])</f>
        <v>#VALUE!</v>
      </c>
      <c r="M106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63" s="2" t="str">
        <f>IF(Table_Query_from_m2mdata013[[#This Row],[fpartrev]]="NS",Table_Query_from_m2mdata013[[#This Row],[SELECT]],Table_Query_from_m2mdata013[[#This Row],[fpartrev]])</f>
        <v>01</v>
      </c>
      <c r="O1063" s="2" t="str">
        <f>CONCATENATE("DMG ",Table_Query_from_m2mdata013[[#This Row],[fpartnoOriginal]])</f>
        <v>DMG KRBY-630-1725</v>
      </c>
    </row>
    <row r="1064" spans="1:15" x14ac:dyDescent="0.25">
      <c r="A1064" t="s">
        <v>1424</v>
      </c>
      <c r="B1064" t="s">
        <v>45</v>
      </c>
      <c r="C1064">
        <v>24</v>
      </c>
      <c r="D1064" t="s">
        <v>87</v>
      </c>
      <c r="E1064" t="s">
        <v>456</v>
      </c>
      <c r="F1064" t="s">
        <v>45</v>
      </c>
      <c r="G1064" t="s">
        <v>669</v>
      </c>
      <c r="H1064" t="s">
        <v>396</v>
      </c>
      <c r="I1064" s="2">
        <f>FIND("REV",Table_Query_from_m2mdata013[[#This Row],[fdescmemo]])</f>
        <v>50</v>
      </c>
      <c r="J1064" s="2" t="e">
        <f>FIND("REV",Table_Query_from_m2mdata013[[#This Row],[fdesc]])</f>
        <v>#VALUE!</v>
      </c>
      <c r="K1064" s="2" t="e">
        <f>FIND("`REV",Table_Query_from_m2mdata013[[#This Row],[fdescmemo]])</f>
        <v>#VALUE!</v>
      </c>
      <c r="L1064" s="2" t="e">
        <f>FIND("`REV",Table_Query_from_m2mdata013[[#This Row],[fdesc]])</f>
        <v>#VALUE!</v>
      </c>
      <c r="M106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64" s="2" t="str">
        <f>IF(Table_Query_from_m2mdata013[[#This Row],[fpartrev]]="NS",Table_Query_from_m2mdata013[[#This Row],[SELECT]],Table_Query_from_m2mdata013[[#This Row],[fpartrev]])</f>
        <v>03</v>
      </c>
      <c r="O1064" s="2" t="str">
        <f>CONCATENATE("DMG ",Table_Query_from_m2mdata013[[#This Row],[fpartnoOriginal]])</f>
        <v>DMG KRBY-630-2325</v>
      </c>
    </row>
    <row r="1065" spans="1:15" x14ac:dyDescent="0.25">
      <c r="A1065" t="s">
        <v>1425</v>
      </c>
      <c r="B1065" t="s">
        <v>45</v>
      </c>
      <c r="C1065">
        <v>24</v>
      </c>
      <c r="D1065" t="s">
        <v>87</v>
      </c>
      <c r="E1065" t="s">
        <v>456</v>
      </c>
      <c r="F1065" t="s">
        <v>45</v>
      </c>
      <c r="G1065" t="s">
        <v>669</v>
      </c>
      <c r="H1065" t="s">
        <v>396</v>
      </c>
      <c r="I1065" s="2">
        <f>FIND("REV",Table_Query_from_m2mdata013[[#This Row],[fdescmemo]])</f>
        <v>50</v>
      </c>
      <c r="J1065" s="2" t="e">
        <f>FIND("REV",Table_Query_from_m2mdata013[[#This Row],[fdesc]])</f>
        <v>#VALUE!</v>
      </c>
      <c r="K1065" s="2" t="e">
        <f>FIND("`REV",Table_Query_from_m2mdata013[[#This Row],[fdescmemo]])</f>
        <v>#VALUE!</v>
      </c>
      <c r="L1065" s="2" t="e">
        <f>FIND("`REV",Table_Query_from_m2mdata013[[#This Row],[fdesc]])</f>
        <v>#VALUE!</v>
      </c>
      <c r="M106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65" s="2" t="str">
        <f>IF(Table_Query_from_m2mdata013[[#This Row],[fpartrev]]="NS",Table_Query_from_m2mdata013[[#This Row],[SELECT]],Table_Query_from_m2mdata013[[#This Row],[fpartrev]])</f>
        <v>03</v>
      </c>
      <c r="O1065" s="2" t="str">
        <f>CONCATENATE("DMG ",Table_Query_from_m2mdata013[[#This Row],[fpartnoOriginal]])</f>
        <v>DMG KRBY-630-2325</v>
      </c>
    </row>
    <row r="1066" spans="1:15" x14ac:dyDescent="0.25">
      <c r="A1066" t="s">
        <v>1612</v>
      </c>
      <c r="B1066" t="s">
        <v>45</v>
      </c>
      <c r="C1066">
        <v>21</v>
      </c>
      <c r="D1066" t="s">
        <v>87</v>
      </c>
      <c r="E1066" t="s">
        <v>456</v>
      </c>
      <c r="F1066" t="s">
        <v>45</v>
      </c>
      <c r="G1066" t="s">
        <v>669</v>
      </c>
      <c r="H1066" t="s">
        <v>396</v>
      </c>
      <c r="I1066" s="2">
        <f>FIND("REV",Table_Query_from_m2mdata013[[#This Row],[fdescmemo]])</f>
        <v>50</v>
      </c>
      <c r="J1066" s="2" t="e">
        <f>FIND("REV",Table_Query_from_m2mdata013[[#This Row],[fdesc]])</f>
        <v>#VALUE!</v>
      </c>
      <c r="K1066" s="2" t="e">
        <f>FIND("`REV",Table_Query_from_m2mdata013[[#This Row],[fdescmemo]])</f>
        <v>#VALUE!</v>
      </c>
      <c r="L1066" s="2" t="e">
        <f>FIND("`REV",Table_Query_from_m2mdata013[[#This Row],[fdesc]])</f>
        <v>#VALUE!</v>
      </c>
      <c r="M106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66" s="2" t="str">
        <f>IF(Table_Query_from_m2mdata013[[#This Row],[fpartrev]]="NS",Table_Query_from_m2mdata013[[#This Row],[SELECT]],Table_Query_from_m2mdata013[[#This Row],[fpartrev]])</f>
        <v>03</v>
      </c>
      <c r="O1066" s="2" t="str">
        <f>CONCATENATE("DMG ",Table_Query_from_m2mdata013[[#This Row],[fpartnoOriginal]])</f>
        <v>DMG KRBY-630-2325</v>
      </c>
    </row>
    <row r="1067" spans="1:15" x14ac:dyDescent="0.25">
      <c r="A1067" t="s">
        <v>1889</v>
      </c>
      <c r="B1067" t="s">
        <v>45</v>
      </c>
      <c r="C1067">
        <v>24</v>
      </c>
      <c r="D1067" t="s">
        <v>87</v>
      </c>
      <c r="E1067" t="s">
        <v>456</v>
      </c>
      <c r="F1067" t="s">
        <v>45</v>
      </c>
      <c r="G1067" t="s">
        <v>669</v>
      </c>
      <c r="H1067" t="s">
        <v>396</v>
      </c>
      <c r="I1067" s="2">
        <f>FIND("REV",Table_Query_from_m2mdata013[[#This Row],[fdescmemo]])</f>
        <v>50</v>
      </c>
      <c r="J1067" s="2" t="e">
        <f>FIND("REV",Table_Query_from_m2mdata013[[#This Row],[fdesc]])</f>
        <v>#VALUE!</v>
      </c>
      <c r="K1067" s="2" t="e">
        <f>FIND("`REV",Table_Query_from_m2mdata013[[#This Row],[fdescmemo]])</f>
        <v>#VALUE!</v>
      </c>
      <c r="L1067" s="2" t="e">
        <f>FIND("`REV",Table_Query_from_m2mdata013[[#This Row],[fdesc]])</f>
        <v>#VALUE!</v>
      </c>
      <c r="M106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67" s="2" t="str">
        <f>IF(Table_Query_from_m2mdata013[[#This Row],[fpartrev]]="NS",Table_Query_from_m2mdata013[[#This Row],[SELECT]],Table_Query_from_m2mdata013[[#This Row],[fpartrev]])</f>
        <v>03</v>
      </c>
      <c r="O1067" s="2" t="str">
        <f>CONCATENATE("DMG ",Table_Query_from_m2mdata013[[#This Row],[fpartnoOriginal]])</f>
        <v>DMG KRBY-630-2325</v>
      </c>
    </row>
    <row r="1068" spans="1:15" x14ac:dyDescent="0.25">
      <c r="A1068" t="s">
        <v>1890</v>
      </c>
      <c r="B1068" t="s">
        <v>45</v>
      </c>
      <c r="C1068">
        <v>21</v>
      </c>
      <c r="D1068" t="s">
        <v>6</v>
      </c>
      <c r="E1068" t="s">
        <v>456</v>
      </c>
      <c r="F1068" t="s">
        <v>45</v>
      </c>
      <c r="G1068" t="s">
        <v>3538</v>
      </c>
      <c r="H1068" t="s">
        <v>396</v>
      </c>
      <c r="I1068" s="2">
        <f>FIND("REV",Table_Query_from_m2mdata013[[#This Row],[fdescmemo]])</f>
        <v>71</v>
      </c>
      <c r="J1068" s="2" t="e">
        <f>FIND("REV",Table_Query_from_m2mdata013[[#This Row],[fdesc]])</f>
        <v>#VALUE!</v>
      </c>
      <c r="K1068" s="2" t="e">
        <f>FIND("`REV",Table_Query_from_m2mdata013[[#This Row],[fdescmemo]])</f>
        <v>#VALUE!</v>
      </c>
      <c r="L1068" s="2" t="e">
        <f>FIND("`REV",Table_Query_from_m2mdata013[[#This Row],[fdesc]])</f>
        <v>#VALUE!</v>
      </c>
      <c r="M106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68" s="2" t="str">
        <f>IF(Table_Query_from_m2mdata013[[#This Row],[fpartrev]]="NS",Table_Query_from_m2mdata013[[#This Row],[SELECT]],Table_Query_from_m2mdata013[[#This Row],[fpartrev]])</f>
        <v>03</v>
      </c>
      <c r="O1068" s="2" t="str">
        <f>CONCATENATE("DMG ",Table_Query_from_m2mdata013[[#This Row],[fpartnoOriginal]])</f>
        <v>DMG KRBY-630-2325</v>
      </c>
    </row>
    <row r="1069" spans="1:15" x14ac:dyDescent="0.25">
      <c r="A1069" t="s">
        <v>3127</v>
      </c>
      <c r="B1069" t="s">
        <v>5</v>
      </c>
      <c r="C1069">
        <v>1</v>
      </c>
      <c r="D1069" t="s">
        <v>6</v>
      </c>
      <c r="E1069" t="s">
        <v>396</v>
      </c>
      <c r="F1069" t="s">
        <v>10</v>
      </c>
      <c r="G1069" t="s">
        <v>3128</v>
      </c>
      <c r="H1069" t="s">
        <v>1663</v>
      </c>
      <c r="I1069" s="2" t="e">
        <f>FIND("REV",Table_Query_from_m2mdata013[[#This Row],[fdescmemo]])</f>
        <v>#VALUE!</v>
      </c>
      <c r="J1069" s="2" t="e">
        <f>FIND("REV",Table_Query_from_m2mdata013[[#This Row],[fdesc]])</f>
        <v>#VALUE!</v>
      </c>
      <c r="K1069" s="2" t="e">
        <f>FIND("`REV",Table_Query_from_m2mdata013[[#This Row],[fdescmemo]])</f>
        <v>#VALUE!</v>
      </c>
      <c r="L1069" s="2" t="e">
        <f>FIND("`REV",Table_Query_from_m2mdata013[[#This Row],[fdesc]])</f>
        <v>#VALUE!</v>
      </c>
      <c r="M10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69" s="2" t="e">
        <f>IF(Table_Query_from_m2mdata013[[#This Row],[fpartrev]]="NS",Table_Query_from_m2mdata013[[#This Row],[SELECT]],Table_Query_from_m2mdata013[[#This Row],[fpartrev]])</f>
        <v>#VALUE!</v>
      </c>
      <c r="O1069" s="2" t="str">
        <f>CONCATENATE("DMG ",Table_Query_from_m2mdata013[[#This Row],[fpartnoOriginal]])</f>
        <v>DMG REWORK3</v>
      </c>
    </row>
    <row r="1070" spans="1:15" x14ac:dyDescent="0.25">
      <c r="A1070" t="s">
        <v>1891</v>
      </c>
      <c r="B1070" t="s">
        <v>45</v>
      </c>
      <c r="C1070">
        <v>24</v>
      </c>
      <c r="D1070" t="s">
        <v>87</v>
      </c>
      <c r="E1070" t="s">
        <v>456</v>
      </c>
      <c r="F1070" t="s">
        <v>45</v>
      </c>
      <c r="G1070" t="s">
        <v>669</v>
      </c>
      <c r="H1070" t="s">
        <v>396</v>
      </c>
      <c r="I1070" s="2">
        <f>FIND("REV",Table_Query_from_m2mdata013[[#This Row],[fdescmemo]])</f>
        <v>50</v>
      </c>
      <c r="J1070" s="2" t="e">
        <f>FIND("REV",Table_Query_from_m2mdata013[[#This Row],[fdesc]])</f>
        <v>#VALUE!</v>
      </c>
      <c r="K1070" s="2" t="e">
        <f>FIND("`REV",Table_Query_from_m2mdata013[[#This Row],[fdescmemo]])</f>
        <v>#VALUE!</v>
      </c>
      <c r="L1070" s="2" t="e">
        <f>FIND("`REV",Table_Query_from_m2mdata013[[#This Row],[fdesc]])</f>
        <v>#VALUE!</v>
      </c>
      <c r="M107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70" s="2" t="str">
        <f>IF(Table_Query_from_m2mdata013[[#This Row],[fpartrev]]="NS",Table_Query_from_m2mdata013[[#This Row],[SELECT]],Table_Query_from_m2mdata013[[#This Row],[fpartrev]])</f>
        <v>03</v>
      </c>
      <c r="O1070" s="2" t="str">
        <f>CONCATENATE("DMG ",Table_Query_from_m2mdata013[[#This Row],[fpartnoOriginal]])</f>
        <v>DMG KRBY-630-2325</v>
      </c>
    </row>
    <row r="1071" spans="1:15" x14ac:dyDescent="0.25">
      <c r="A1071" t="s">
        <v>1892</v>
      </c>
      <c r="B1071" t="s">
        <v>45</v>
      </c>
      <c r="C1071">
        <v>26</v>
      </c>
      <c r="D1071" t="s">
        <v>87</v>
      </c>
      <c r="E1071" t="s">
        <v>456</v>
      </c>
      <c r="F1071" t="s">
        <v>45</v>
      </c>
      <c r="G1071" t="s">
        <v>669</v>
      </c>
      <c r="H1071" t="s">
        <v>396</v>
      </c>
      <c r="I1071" s="2">
        <f>FIND("REV",Table_Query_from_m2mdata013[[#This Row],[fdescmemo]])</f>
        <v>50</v>
      </c>
      <c r="J1071" s="2" t="e">
        <f>FIND("REV",Table_Query_from_m2mdata013[[#This Row],[fdesc]])</f>
        <v>#VALUE!</v>
      </c>
      <c r="K1071" s="2" t="e">
        <f>FIND("`REV",Table_Query_from_m2mdata013[[#This Row],[fdescmemo]])</f>
        <v>#VALUE!</v>
      </c>
      <c r="L1071" s="2" t="e">
        <f>FIND("`REV",Table_Query_from_m2mdata013[[#This Row],[fdesc]])</f>
        <v>#VALUE!</v>
      </c>
      <c r="M107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71" s="2" t="str">
        <f>IF(Table_Query_from_m2mdata013[[#This Row],[fpartrev]]="NS",Table_Query_from_m2mdata013[[#This Row],[SELECT]],Table_Query_from_m2mdata013[[#This Row],[fpartrev]])</f>
        <v>03</v>
      </c>
      <c r="O1071" s="2" t="str">
        <f>CONCATENATE("DMG ",Table_Query_from_m2mdata013[[#This Row],[fpartnoOriginal]])</f>
        <v>DMG KRBY-630-2325</v>
      </c>
    </row>
    <row r="1072" spans="1:15" x14ac:dyDescent="0.25">
      <c r="A1072" t="s">
        <v>2127</v>
      </c>
      <c r="B1072" t="s">
        <v>45</v>
      </c>
      <c r="C1072">
        <v>24</v>
      </c>
      <c r="D1072" t="s">
        <v>88</v>
      </c>
      <c r="E1072" t="s">
        <v>456</v>
      </c>
      <c r="F1072" t="s">
        <v>45</v>
      </c>
      <c r="G1072" t="s">
        <v>3538</v>
      </c>
      <c r="H1072" t="s">
        <v>396</v>
      </c>
      <c r="I1072" s="2">
        <f>FIND("REV",Table_Query_from_m2mdata013[[#This Row],[fdescmemo]])</f>
        <v>71</v>
      </c>
      <c r="J1072" s="2" t="e">
        <f>FIND("REV",Table_Query_from_m2mdata013[[#This Row],[fdesc]])</f>
        <v>#VALUE!</v>
      </c>
      <c r="K1072" s="2" t="e">
        <f>FIND("`REV",Table_Query_from_m2mdata013[[#This Row],[fdescmemo]])</f>
        <v>#VALUE!</v>
      </c>
      <c r="L1072" s="2" t="e">
        <f>FIND("`REV",Table_Query_from_m2mdata013[[#This Row],[fdesc]])</f>
        <v>#VALUE!</v>
      </c>
      <c r="M107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72" s="2" t="str">
        <f>IF(Table_Query_from_m2mdata013[[#This Row],[fpartrev]]="NS",Table_Query_from_m2mdata013[[#This Row],[SELECT]],Table_Query_from_m2mdata013[[#This Row],[fpartrev]])</f>
        <v>03</v>
      </c>
      <c r="O1072" s="2" t="str">
        <f>CONCATENATE("DMG ",Table_Query_from_m2mdata013[[#This Row],[fpartnoOriginal]])</f>
        <v>DMG KRBY-630-2325</v>
      </c>
    </row>
    <row r="1073" spans="1:15" x14ac:dyDescent="0.25">
      <c r="A1073" t="s">
        <v>2128</v>
      </c>
      <c r="B1073" t="s">
        <v>45</v>
      </c>
      <c r="C1073">
        <v>20</v>
      </c>
      <c r="D1073" t="s">
        <v>87</v>
      </c>
      <c r="E1073" t="s">
        <v>456</v>
      </c>
      <c r="F1073" t="s">
        <v>45</v>
      </c>
      <c r="G1073" t="s">
        <v>669</v>
      </c>
      <c r="H1073" t="s">
        <v>396</v>
      </c>
      <c r="I1073" s="2">
        <f>FIND("REV",Table_Query_from_m2mdata013[[#This Row],[fdescmemo]])</f>
        <v>50</v>
      </c>
      <c r="J1073" s="2" t="e">
        <f>FIND("REV",Table_Query_from_m2mdata013[[#This Row],[fdesc]])</f>
        <v>#VALUE!</v>
      </c>
      <c r="K1073" s="2" t="e">
        <f>FIND("`REV",Table_Query_from_m2mdata013[[#This Row],[fdescmemo]])</f>
        <v>#VALUE!</v>
      </c>
      <c r="L1073" s="2" t="e">
        <f>FIND("`REV",Table_Query_from_m2mdata013[[#This Row],[fdesc]])</f>
        <v>#VALUE!</v>
      </c>
      <c r="M107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73" s="2" t="str">
        <f>IF(Table_Query_from_m2mdata013[[#This Row],[fpartrev]]="NS",Table_Query_from_m2mdata013[[#This Row],[SELECT]],Table_Query_from_m2mdata013[[#This Row],[fpartrev]])</f>
        <v>03</v>
      </c>
      <c r="O1073" s="2" t="str">
        <f>CONCATENATE("DMG ",Table_Query_from_m2mdata013[[#This Row],[fpartnoOriginal]])</f>
        <v>DMG KRBY-630-2325</v>
      </c>
    </row>
    <row r="1074" spans="1:15" x14ac:dyDescent="0.25">
      <c r="A1074" t="s">
        <v>2774</v>
      </c>
      <c r="B1074" t="s">
        <v>231</v>
      </c>
      <c r="C1074">
        <v>1</v>
      </c>
      <c r="D1074" t="s">
        <v>87</v>
      </c>
      <c r="E1074" t="s">
        <v>396</v>
      </c>
      <c r="F1074" t="s">
        <v>231</v>
      </c>
      <c r="G1074" t="s">
        <v>2775</v>
      </c>
      <c r="H1074" t="s">
        <v>121</v>
      </c>
      <c r="I1074" s="2" t="e">
        <f>FIND("REV",Table_Query_from_m2mdata013[[#This Row],[fdescmemo]])</f>
        <v>#VALUE!</v>
      </c>
      <c r="J1074" s="2" t="e">
        <f>FIND("REV",Table_Query_from_m2mdata013[[#This Row],[fdesc]])</f>
        <v>#VALUE!</v>
      </c>
      <c r="K1074" s="2" t="e">
        <f>FIND("`REV",Table_Query_from_m2mdata013[[#This Row],[fdescmemo]])</f>
        <v>#VALUE!</v>
      </c>
      <c r="L1074" s="2" t="e">
        <f>FIND("`REV",Table_Query_from_m2mdata013[[#This Row],[fdesc]])</f>
        <v>#VALUE!</v>
      </c>
      <c r="M10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74" s="2" t="str">
        <f>IF(Table_Query_from_m2mdata013[[#This Row],[fpartrev]]="NS",Table_Query_from_m2mdata013[[#This Row],[SELECT]],Table_Query_from_m2mdata013[[#This Row],[fpartrev]])</f>
        <v>000</v>
      </c>
      <c r="O1074" s="2" t="str">
        <f>CONCATENATE("DMG ",Table_Query_from_m2mdata013[[#This Row],[fpartnoOriginal]])</f>
        <v>DMG REWORK1</v>
      </c>
    </row>
    <row r="1075" spans="1:15" x14ac:dyDescent="0.25">
      <c r="A1075" t="s">
        <v>2129</v>
      </c>
      <c r="B1075" t="s">
        <v>45</v>
      </c>
      <c r="C1075">
        <v>23</v>
      </c>
      <c r="D1075" t="s">
        <v>6</v>
      </c>
      <c r="E1075" t="s">
        <v>456</v>
      </c>
      <c r="F1075" t="s">
        <v>45</v>
      </c>
      <c r="G1075" t="s">
        <v>3538</v>
      </c>
      <c r="H1075" t="s">
        <v>396</v>
      </c>
      <c r="I1075" s="2">
        <f>FIND("REV",Table_Query_from_m2mdata013[[#This Row],[fdescmemo]])</f>
        <v>71</v>
      </c>
      <c r="J1075" s="2" t="e">
        <f>FIND("REV",Table_Query_from_m2mdata013[[#This Row],[fdesc]])</f>
        <v>#VALUE!</v>
      </c>
      <c r="K1075" s="2" t="e">
        <f>FIND("`REV",Table_Query_from_m2mdata013[[#This Row],[fdescmemo]])</f>
        <v>#VALUE!</v>
      </c>
      <c r="L1075" s="2" t="e">
        <f>FIND("`REV",Table_Query_from_m2mdata013[[#This Row],[fdesc]])</f>
        <v>#VALUE!</v>
      </c>
      <c r="M107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75" s="2" t="str">
        <f>IF(Table_Query_from_m2mdata013[[#This Row],[fpartrev]]="NS",Table_Query_from_m2mdata013[[#This Row],[SELECT]],Table_Query_from_m2mdata013[[#This Row],[fpartrev]])</f>
        <v>03</v>
      </c>
      <c r="O1075" s="2" t="str">
        <f>CONCATENATE("DMG ",Table_Query_from_m2mdata013[[#This Row],[fpartnoOriginal]])</f>
        <v>DMG KRBY-630-2325</v>
      </c>
    </row>
    <row r="1076" spans="1:15" x14ac:dyDescent="0.25">
      <c r="A1076" t="s">
        <v>3129</v>
      </c>
      <c r="B1076" t="s">
        <v>231</v>
      </c>
      <c r="C1076">
        <v>1</v>
      </c>
      <c r="D1076" t="s">
        <v>6</v>
      </c>
      <c r="E1076" t="s">
        <v>396</v>
      </c>
      <c r="F1076" t="s">
        <v>231</v>
      </c>
      <c r="G1076" t="s">
        <v>3130</v>
      </c>
      <c r="H1076" t="s">
        <v>121</v>
      </c>
      <c r="I1076" s="2" t="e">
        <f>FIND("REV",Table_Query_from_m2mdata013[[#This Row],[fdescmemo]])</f>
        <v>#VALUE!</v>
      </c>
      <c r="J1076" s="2" t="e">
        <f>FIND("REV",Table_Query_from_m2mdata013[[#This Row],[fdesc]])</f>
        <v>#VALUE!</v>
      </c>
      <c r="K1076" s="2" t="e">
        <f>FIND("`REV",Table_Query_from_m2mdata013[[#This Row],[fdescmemo]])</f>
        <v>#VALUE!</v>
      </c>
      <c r="L1076" s="2" t="e">
        <f>FIND("`REV",Table_Query_from_m2mdata013[[#This Row],[fdesc]])</f>
        <v>#VALUE!</v>
      </c>
      <c r="M10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76" s="2" t="str">
        <f>IF(Table_Query_from_m2mdata013[[#This Row],[fpartrev]]="NS",Table_Query_from_m2mdata013[[#This Row],[SELECT]],Table_Query_from_m2mdata013[[#This Row],[fpartrev]])</f>
        <v>000</v>
      </c>
      <c r="O1076" s="2" t="str">
        <f>CONCATENATE("DMG ",Table_Query_from_m2mdata013[[#This Row],[fpartnoOriginal]])</f>
        <v>DMG REWORK1</v>
      </c>
    </row>
    <row r="1077" spans="1:15" x14ac:dyDescent="0.25">
      <c r="A1077" t="s">
        <v>2288</v>
      </c>
      <c r="B1077" t="s">
        <v>45</v>
      </c>
      <c r="C1077">
        <v>20</v>
      </c>
      <c r="D1077" t="s">
        <v>87</v>
      </c>
      <c r="E1077" t="s">
        <v>456</v>
      </c>
      <c r="F1077" t="s">
        <v>45</v>
      </c>
      <c r="G1077" t="s">
        <v>669</v>
      </c>
      <c r="H1077" t="s">
        <v>396</v>
      </c>
      <c r="I1077" s="2">
        <f>FIND("REV",Table_Query_from_m2mdata013[[#This Row],[fdescmemo]])</f>
        <v>50</v>
      </c>
      <c r="J1077" s="2" t="e">
        <f>FIND("REV",Table_Query_from_m2mdata013[[#This Row],[fdesc]])</f>
        <v>#VALUE!</v>
      </c>
      <c r="K1077" s="2" t="e">
        <f>FIND("`REV",Table_Query_from_m2mdata013[[#This Row],[fdescmemo]])</f>
        <v>#VALUE!</v>
      </c>
      <c r="L1077" s="2" t="e">
        <f>FIND("`REV",Table_Query_from_m2mdata013[[#This Row],[fdesc]])</f>
        <v>#VALUE!</v>
      </c>
      <c r="M107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77" s="2" t="str">
        <f>IF(Table_Query_from_m2mdata013[[#This Row],[fpartrev]]="NS",Table_Query_from_m2mdata013[[#This Row],[SELECT]],Table_Query_from_m2mdata013[[#This Row],[fpartrev]])</f>
        <v>03</v>
      </c>
      <c r="O1077" s="2" t="str">
        <f>CONCATENATE("DMG ",Table_Query_from_m2mdata013[[#This Row],[fpartnoOriginal]])</f>
        <v>DMG KRBY-630-2325</v>
      </c>
    </row>
    <row r="1078" spans="1:15" x14ac:dyDescent="0.25">
      <c r="A1078" t="s">
        <v>2587</v>
      </c>
      <c r="B1078" t="s">
        <v>45</v>
      </c>
      <c r="C1078">
        <v>25</v>
      </c>
      <c r="D1078" t="s">
        <v>6</v>
      </c>
      <c r="E1078" t="s">
        <v>456</v>
      </c>
      <c r="F1078" t="s">
        <v>45</v>
      </c>
      <c r="G1078" t="s">
        <v>3538</v>
      </c>
      <c r="H1078" t="s">
        <v>396</v>
      </c>
      <c r="I1078" s="2">
        <f>FIND("REV",Table_Query_from_m2mdata013[[#This Row],[fdescmemo]])</f>
        <v>71</v>
      </c>
      <c r="J1078" s="2" t="e">
        <f>FIND("REV",Table_Query_from_m2mdata013[[#This Row],[fdesc]])</f>
        <v>#VALUE!</v>
      </c>
      <c r="K1078" s="2" t="e">
        <f>FIND("`REV",Table_Query_from_m2mdata013[[#This Row],[fdescmemo]])</f>
        <v>#VALUE!</v>
      </c>
      <c r="L1078" s="2" t="e">
        <f>FIND("`REV",Table_Query_from_m2mdata013[[#This Row],[fdesc]])</f>
        <v>#VALUE!</v>
      </c>
      <c r="M107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78" s="2" t="str">
        <f>IF(Table_Query_from_m2mdata013[[#This Row],[fpartrev]]="NS",Table_Query_from_m2mdata013[[#This Row],[SELECT]],Table_Query_from_m2mdata013[[#This Row],[fpartrev]])</f>
        <v>03</v>
      </c>
      <c r="O1078" s="2" t="str">
        <f>CONCATENATE("DMG ",Table_Query_from_m2mdata013[[#This Row],[fpartnoOriginal]])</f>
        <v>DMG KRBY-630-2325</v>
      </c>
    </row>
    <row r="1079" spans="1:15" x14ac:dyDescent="0.25">
      <c r="A1079" t="s">
        <v>3131</v>
      </c>
      <c r="B1079" t="s">
        <v>231</v>
      </c>
      <c r="C1079">
        <v>1</v>
      </c>
      <c r="D1079" t="s">
        <v>88</v>
      </c>
      <c r="E1079" t="s">
        <v>396</v>
      </c>
      <c r="F1079" t="s">
        <v>231</v>
      </c>
      <c r="G1079" t="s">
        <v>3132</v>
      </c>
      <c r="H1079" t="s">
        <v>121</v>
      </c>
      <c r="I1079" s="2" t="e">
        <f>FIND("REV",Table_Query_from_m2mdata013[[#This Row],[fdescmemo]])</f>
        <v>#VALUE!</v>
      </c>
      <c r="J1079" s="2" t="e">
        <f>FIND("REV",Table_Query_from_m2mdata013[[#This Row],[fdesc]])</f>
        <v>#VALUE!</v>
      </c>
      <c r="K1079" s="2" t="e">
        <f>FIND("`REV",Table_Query_from_m2mdata013[[#This Row],[fdescmemo]])</f>
        <v>#VALUE!</v>
      </c>
      <c r="L1079" s="2" t="e">
        <f>FIND("`REV",Table_Query_from_m2mdata013[[#This Row],[fdesc]])</f>
        <v>#VALUE!</v>
      </c>
      <c r="M10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79" s="2" t="str">
        <f>IF(Table_Query_from_m2mdata013[[#This Row],[fpartrev]]="NS",Table_Query_from_m2mdata013[[#This Row],[SELECT]],Table_Query_from_m2mdata013[[#This Row],[fpartrev]])</f>
        <v>000</v>
      </c>
      <c r="O1079" s="2" t="str">
        <f>CONCATENATE("DMG ",Table_Query_from_m2mdata013[[#This Row],[fpartnoOriginal]])</f>
        <v>DMG REWORK1</v>
      </c>
    </row>
    <row r="1080" spans="1:15" x14ac:dyDescent="0.25">
      <c r="A1080" t="s">
        <v>2588</v>
      </c>
      <c r="B1080" t="s">
        <v>45</v>
      </c>
      <c r="C1080">
        <v>20</v>
      </c>
      <c r="D1080" t="s">
        <v>6</v>
      </c>
      <c r="E1080" t="s">
        <v>456</v>
      </c>
      <c r="F1080" t="s">
        <v>45</v>
      </c>
      <c r="G1080" t="s">
        <v>3538</v>
      </c>
      <c r="H1080" t="s">
        <v>396</v>
      </c>
      <c r="I1080" s="2">
        <f>FIND("REV",Table_Query_from_m2mdata013[[#This Row],[fdescmemo]])</f>
        <v>71</v>
      </c>
      <c r="J1080" s="2" t="e">
        <f>FIND("REV",Table_Query_from_m2mdata013[[#This Row],[fdesc]])</f>
        <v>#VALUE!</v>
      </c>
      <c r="K1080" s="2" t="e">
        <f>FIND("`REV",Table_Query_from_m2mdata013[[#This Row],[fdescmemo]])</f>
        <v>#VALUE!</v>
      </c>
      <c r="L1080" s="2" t="e">
        <f>FIND("`REV",Table_Query_from_m2mdata013[[#This Row],[fdesc]])</f>
        <v>#VALUE!</v>
      </c>
      <c r="M108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80" s="2" t="str">
        <f>IF(Table_Query_from_m2mdata013[[#This Row],[fpartrev]]="NS",Table_Query_from_m2mdata013[[#This Row],[SELECT]],Table_Query_from_m2mdata013[[#This Row],[fpartrev]])</f>
        <v>03</v>
      </c>
      <c r="O1080" s="2" t="str">
        <f>CONCATENATE("DMG ",Table_Query_from_m2mdata013[[#This Row],[fpartnoOriginal]])</f>
        <v>DMG KRBY-630-2325</v>
      </c>
    </row>
    <row r="1081" spans="1:15" x14ac:dyDescent="0.25">
      <c r="A1081" t="s">
        <v>3133</v>
      </c>
      <c r="B1081" t="s">
        <v>231</v>
      </c>
      <c r="C1081">
        <v>1</v>
      </c>
      <c r="D1081" t="s">
        <v>6</v>
      </c>
      <c r="E1081" t="s">
        <v>396</v>
      </c>
      <c r="F1081" t="s">
        <v>231</v>
      </c>
      <c r="G1081" t="s">
        <v>3134</v>
      </c>
      <c r="H1081" t="s">
        <v>121</v>
      </c>
      <c r="I1081" s="2" t="e">
        <f>FIND("REV",Table_Query_from_m2mdata013[[#This Row],[fdescmemo]])</f>
        <v>#VALUE!</v>
      </c>
      <c r="J1081" s="2" t="e">
        <f>FIND("REV",Table_Query_from_m2mdata013[[#This Row],[fdesc]])</f>
        <v>#VALUE!</v>
      </c>
      <c r="K1081" s="2" t="e">
        <f>FIND("`REV",Table_Query_from_m2mdata013[[#This Row],[fdescmemo]])</f>
        <v>#VALUE!</v>
      </c>
      <c r="L1081" s="2" t="e">
        <f>FIND("`REV",Table_Query_from_m2mdata013[[#This Row],[fdesc]])</f>
        <v>#VALUE!</v>
      </c>
      <c r="M10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81" s="2" t="str">
        <f>IF(Table_Query_from_m2mdata013[[#This Row],[fpartrev]]="NS",Table_Query_from_m2mdata013[[#This Row],[SELECT]],Table_Query_from_m2mdata013[[#This Row],[fpartrev]])</f>
        <v>000</v>
      </c>
      <c r="O1081" s="2" t="str">
        <f>CONCATENATE("DMG ",Table_Query_from_m2mdata013[[#This Row],[fpartnoOriginal]])</f>
        <v>DMG REWORK1</v>
      </c>
    </row>
    <row r="1082" spans="1:15" x14ac:dyDescent="0.25">
      <c r="A1082" t="s">
        <v>2289</v>
      </c>
      <c r="B1082" t="s">
        <v>42</v>
      </c>
      <c r="C1082">
        <v>10</v>
      </c>
      <c r="D1082" t="s">
        <v>87</v>
      </c>
      <c r="E1082" t="s">
        <v>447</v>
      </c>
      <c r="F1082" t="s">
        <v>42</v>
      </c>
      <c r="G1082" t="s">
        <v>1101</v>
      </c>
      <c r="H1082" t="s">
        <v>410</v>
      </c>
      <c r="I1082" s="2">
        <f>FIND("REV",Table_Query_from_m2mdata013[[#This Row],[fdescmemo]])</f>
        <v>45</v>
      </c>
      <c r="J1082" s="2" t="e">
        <f>FIND("REV",Table_Query_from_m2mdata013[[#This Row],[fdesc]])</f>
        <v>#VALUE!</v>
      </c>
      <c r="K1082" s="2" t="e">
        <f>FIND("`REV",Table_Query_from_m2mdata013[[#This Row],[fdescmemo]])</f>
        <v>#VALUE!</v>
      </c>
      <c r="L1082" s="2" t="e">
        <f>FIND("`REV",Table_Query_from_m2mdata013[[#This Row],[fdesc]])</f>
        <v>#VALUE!</v>
      </c>
      <c r="M108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082" s="2" t="str">
        <f>IF(Table_Query_from_m2mdata013[[#This Row],[fpartrev]]="NS",Table_Query_from_m2mdata013[[#This Row],[SELECT]],Table_Query_from_m2mdata013[[#This Row],[fpartrev]])</f>
        <v>01</v>
      </c>
      <c r="O1082" s="2" t="str">
        <f>CONCATENATE("DMG ",Table_Query_from_m2mdata013[[#This Row],[fpartnoOriginal]])</f>
        <v>DMG SULL-02250230-655</v>
      </c>
    </row>
    <row r="1083" spans="1:15" x14ac:dyDescent="0.25">
      <c r="A1083" t="s">
        <v>1893</v>
      </c>
      <c r="B1083" t="s">
        <v>43</v>
      </c>
      <c r="C1083">
        <v>20</v>
      </c>
      <c r="D1083" t="s">
        <v>87</v>
      </c>
      <c r="E1083" t="s">
        <v>1895</v>
      </c>
      <c r="F1083" t="s">
        <v>43</v>
      </c>
      <c r="G1083" t="s">
        <v>1896</v>
      </c>
      <c r="H1083" t="s">
        <v>1894</v>
      </c>
      <c r="I1083" s="2">
        <f>FIND("REV",Table_Query_from_m2mdata013[[#This Row],[fdescmemo]])</f>
        <v>39</v>
      </c>
      <c r="J1083" s="2" t="e">
        <f>FIND("REV",Table_Query_from_m2mdata013[[#This Row],[fdesc]])</f>
        <v>#VALUE!</v>
      </c>
      <c r="K1083" s="2" t="e">
        <f>FIND("`REV",Table_Query_from_m2mdata013[[#This Row],[fdescmemo]])</f>
        <v>#VALUE!</v>
      </c>
      <c r="L1083" s="2" t="e">
        <f>FIND("`REV",Table_Query_from_m2mdata013[[#This Row],[fdesc]])</f>
        <v>#VALUE!</v>
      </c>
      <c r="M108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83" s="2" t="str">
        <f>IF(Table_Query_from_m2mdata013[[#This Row],[fpartrev]]="NS",Table_Query_from_m2mdata013[[#This Row],[SELECT]],Table_Query_from_m2mdata013[[#This Row],[fpartrev]])</f>
        <v>02</v>
      </c>
      <c r="O1083" s="2" t="str">
        <f>CONCATENATE("DMG ",Table_Query_from_m2mdata013[[#This Row],[fpartnoOriginal]])</f>
        <v>DMG SULL-1003-9829</v>
      </c>
    </row>
    <row r="1084" spans="1:15" x14ac:dyDescent="0.25">
      <c r="A1084" t="s">
        <v>966</v>
      </c>
      <c r="B1084" t="s">
        <v>45</v>
      </c>
      <c r="C1084">
        <v>30</v>
      </c>
      <c r="D1084" t="s">
        <v>87</v>
      </c>
      <c r="E1084" t="s">
        <v>627</v>
      </c>
      <c r="F1084" t="s">
        <v>45</v>
      </c>
      <c r="G1084" t="s">
        <v>10</v>
      </c>
      <c r="H1084" t="s">
        <v>626</v>
      </c>
      <c r="I1084" s="2" t="e">
        <f>FIND("REV",Table_Query_from_m2mdata013[[#This Row],[fdescmemo]])</f>
        <v>#VALUE!</v>
      </c>
      <c r="J1084" s="2" t="e">
        <f>FIND("REV",Table_Query_from_m2mdata013[[#This Row],[fdesc]])</f>
        <v>#VALUE!</v>
      </c>
      <c r="K1084" s="2" t="e">
        <f>FIND("`REV",Table_Query_from_m2mdata013[[#This Row],[fdescmemo]])</f>
        <v>#VALUE!</v>
      </c>
      <c r="L1084" s="2" t="e">
        <f>FIND("`REV",Table_Query_from_m2mdata013[[#This Row],[fdesc]])</f>
        <v>#VALUE!</v>
      </c>
      <c r="M10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84" s="2" t="str">
        <f>IF(Table_Query_from_m2mdata013[[#This Row],[fpartrev]]="NS",Table_Query_from_m2mdata013[[#This Row],[SELECT]],Table_Query_from_m2mdata013[[#This Row],[fpartrev]])</f>
        <v>03</v>
      </c>
      <c r="O1084" s="2" t="str">
        <f>CONCATENATE("DMG ",Table_Query_from_m2mdata013[[#This Row],[fpartnoOriginal]])</f>
        <v>DMG SULL-02250199-653-1</v>
      </c>
    </row>
    <row r="1085" spans="1:15" x14ac:dyDescent="0.25">
      <c r="A1085" t="s">
        <v>3758</v>
      </c>
      <c r="B1085" t="s">
        <v>43</v>
      </c>
      <c r="C1085">
        <v>34</v>
      </c>
      <c r="D1085" t="s">
        <v>6</v>
      </c>
      <c r="E1085" t="s">
        <v>429</v>
      </c>
      <c r="F1085" t="s">
        <v>43</v>
      </c>
      <c r="G1085" t="s">
        <v>430</v>
      </c>
      <c r="H1085" t="s">
        <v>428</v>
      </c>
      <c r="I1085" s="2" t="e">
        <f>FIND("REV",Table_Query_from_m2mdata013[[#This Row],[fdescmemo]])</f>
        <v>#VALUE!</v>
      </c>
      <c r="J1085" s="2" t="e">
        <f>FIND("REV",Table_Query_from_m2mdata013[[#This Row],[fdesc]])</f>
        <v>#VALUE!</v>
      </c>
      <c r="K1085" s="2" t="e">
        <f>FIND("`REV",Table_Query_from_m2mdata013[[#This Row],[fdescmemo]])</f>
        <v>#VALUE!</v>
      </c>
      <c r="L1085" s="2" t="e">
        <f>FIND("`REV",Table_Query_from_m2mdata013[[#This Row],[fdesc]])</f>
        <v>#VALUE!</v>
      </c>
      <c r="M10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85" s="2" t="str">
        <f>IF(Table_Query_from_m2mdata013[[#This Row],[fpartrev]]="NS",Table_Query_from_m2mdata013[[#This Row],[SELECT]],Table_Query_from_m2mdata013[[#This Row],[fpartrev]])</f>
        <v>02</v>
      </c>
      <c r="O1085" s="2" t="str">
        <f>CONCATENATE("DMG ",Table_Query_from_m2mdata013[[#This Row],[fpartnoOriginal]])</f>
        <v>DMG SULL-02250211-910</v>
      </c>
    </row>
    <row r="1086" spans="1:15" x14ac:dyDescent="0.25">
      <c r="A1086" t="s">
        <v>2438</v>
      </c>
      <c r="B1086" t="s">
        <v>2423</v>
      </c>
      <c r="C1086">
        <v>25</v>
      </c>
      <c r="D1086" t="s">
        <v>87</v>
      </c>
      <c r="E1086" t="s">
        <v>2424</v>
      </c>
      <c r="F1086" t="s">
        <v>2423</v>
      </c>
      <c r="G1086" t="s">
        <v>2425</v>
      </c>
      <c r="H1086" t="s">
        <v>2422</v>
      </c>
      <c r="I1086" s="2">
        <f>FIND("REV",Table_Query_from_m2mdata013[[#This Row],[fdescmemo]])</f>
        <v>78</v>
      </c>
      <c r="J1086" s="2" t="e">
        <f>FIND("REV",Table_Query_from_m2mdata013[[#This Row],[fdesc]])</f>
        <v>#VALUE!</v>
      </c>
      <c r="K1086" s="2" t="e">
        <f>FIND("`REV",Table_Query_from_m2mdata013[[#This Row],[fdescmemo]])</f>
        <v>#VALUE!</v>
      </c>
      <c r="L1086" s="2" t="e">
        <f>FIND("`REV",Table_Query_from_m2mdata013[[#This Row],[fdesc]])</f>
        <v>#VALUE!</v>
      </c>
      <c r="M108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v>
      </c>
      <c r="N1086" s="2" t="str">
        <f>IF(Table_Query_from_m2mdata013[[#This Row],[fpartrev]]="NS",Table_Query_from_m2mdata013[[#This Row],[SELECT]],Table_Query_from_m2mdata013[[#This Row],[fpartrev]])</f>
        <v>18</v>
      </c>
      <c r="O1086" s="2" t="str">
        <f>CONCATENATE("DMG ",Table_Query_from_m2mdata013[[#This Row],[fpartnoOriginal]])</f>
        <v>DMG SULL-02250133-864</v>
      </c>
    </row>
    <row r="1087" spans="1:15" x14ac:dyDescent="0.25">
      <c r="A1087" t="s">
        <v>2776</v>
      </c>
      <c r="B1087" t="s">
        <v>42</v>
      </c>
      <c r="C1087">
        <v>20</v>
      </c>
      <c r="D1087" t="s">
        <v>88</v>
      </c>
      <c r="E1087" t="s">
        <v>400</v>
      </c>
      <c r="F1087" t="s">
        <v>42</v>
      </c>
      <c r="G1087" t="s">
        <v>89</v>
      </c>
      <c r="H1087" t="s">
        <v>399</v>
      </c>
      <c r="I1087" s="2" t="e">
        <f>FIND("REV",Table_Query_from_m2mdata013[[#This Row],[fdescmemo]])</f>
        <v>#VALUE!</v>
      </c>
      <c r="J1087" s="2" t="e">
        <f>FIND("REV",Table_Query_from_m2mdata013[[#This Row],[fdesc]])</f>
        <v>#VALUE!</v>
      </c>
      <c r="K1087" s="2" t="e">
        <f>FIND("`REV",Table_Query_from_m2mdata013[[#This Row],[fdescmemo]])</f>
        <v>#VALUE!</v>
      </c>
      <c r="L1087" s="2" t="e">
        <f>FIND("`REV",Table_Query_from_m2mdata013[[#This Row],[fdesc]])</f>
        <v>#VALUE!</v>
      </c>
      <c r="M10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87" s="2" t="str">
        <f>IF(Table_Query_from_m2mdata013[[#This Row],[fpartrev]]="NS",Table_Query_from_m2mdata013[[#This Row],[SELECT]],Table_Query_from_m2mdata013[[#This Row],[fpartrev]])</f>
        <v>01</v>
      </c>
      <c r="O1087" s="2" t="str">
        <f>CONCATENATE("DMG ",Table_Query_from_m2mdata013[[#This Row],[fpartnoOriginal]])</f>
        <v>DMG SULL-I-02250214-919</v>
      </c>
    </row>
    <row r="1088" spans="1:15" x14ac:dyDescent="0.25">
      <c r="A1088" t="s">
        <v>2532</v>
      </c>
      <c r="B1088" t="s">
        <v>2237</v>
      </c>
      <c r="C1088">
        <v>45</v>
      </c>
      <c r="D1088" t="s">
        <v>87</v>
      </c>
      <c r="E1088" t="s">
        <v>2238</v>
      </c>
      <c r="F1088" t="s">
        <v>2237</v>
      </c>
      <c r="G1088" t="s">
        <v>10</v>
      </c>
      <c r="H1088" t="s">
        <v>2529</v>
      </c>
      <c r="I1088" s="2" t="e">
        <f>FIND("REV",Table_Query_from_m2mdata013[[#This Row],[fdescmemo]])</f>
        <v>#VALUE!</v>
      </c>
      <c r="J1088" s="2" t="e">
        <f>FIND("REV",Table_Query_from_m2mdata013[[#This Row],[fdesc]])</f>
        <v>#VALUE!</v>
      </c>
      <c r="K1088" s="2" t="e">
        <f>FIND("`REV",Table_Query_from_m2mdata013[[#This Row],[fdescmemo]])</f>
        <v>#VALUE!</v>
      </c>
      <c r="L1088" s="2" t="e">
        <f>FIND("`REV",Table_Query_from_m2mdata013[[#This Row],[fdesc]])</f>
        <v>#VALUE!</v>
      </c>
      <c r="M10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88" s="2" t="str">
        <f>IF(Table_Query_from_m2mdata013[[#This Row],[fpartrev]]="NS",Table_Query_from_m2mdata013[[#This Row],[SELECT]],Table_Query_from_m2mdata013[[#This Row],[fpartrev]])</f>
        <v>16</v>
      </c>
      <c r="O1088" s="2" t="str">
        <f>CONCATENATE("DMG ",Table_Query_from_m2mdata013[[#This Row],[fpartnoOriginal]])</f>
        <v>DMG SULL-02250133-864-2-F</v>
      </c>
    </row>
    <row r="1089" spans="1:15" x14ac:dyDescent="0.25">
      <c r="A1089" t="s">
        <v>2369</v>
      </c>
      <c r="B1089" t="s">
        <v>2237</v>
      </c>
      <c r="C1089">
        <v>43</v>
      </c>
      <c r="D1089" t="s">
        <v>87</v>
      </c>
      <c r="E1089" t="s">
        <v>2238</v>
      </c>
      <c r="F1089" t="s">
        <v>2237</v>
      </c>
      <c r="G1089" t="s">
        <v>2371</v>
      </c>
      <c r="H1089" t="s">
        <v>2370</v>
      </c>
      <c r="I1089" s="2" t="e">
        <f>FIND("REV",Table_Query_from_m2mdata013[[#This Row],[fdescmemo]])</f>
        <v>#VALUE!</v>
      </c>
      <c r="J1089" s="2" t="e">
        <f>FIND("REV",Table_Query_from_m2mdata013[[#This Row],[fdesc]])</f>
        <v>#VALUE!</v>
      </c>
      <c r="K1089" s="2" t="e">
        <f>FIND("`REV",Table_Query_from_m2mdata013[[#This Row],[fdescmemo]])</f>
        <v>#VALUE!</v>
      </c>
      <c r="L1089" s="2" t="e">
        <f>FIND("`REV",Table_Query_from_m2mdata013[[#This Row],[fdesc]])</f>
        <v>#VALUE!</v>
      </c>
      <c r="M10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89" s="2" t="str">
        <f>IF(Table_Query_from_m2mdata013[[#This Row],[fpartrev]]="NS",Table_Query_from_m2mdata013[[#This Row],[SELECT]],Table_Query_from_m2mdata013[[#This Row],[fpartrev]])</f>
        <v>16</v>
      </c>
      <c r="O1089" s="2" t="str">
        <f>CONCATENATE("DMG ",Table_Query_from_m2mdata013[[#This Row],[fpartnoOriginal]])</f>
        <v>DMG SULL-02250133-864-3-F</v>
      </c>
    </row>
    <row r="1090" spans="1:15" x14ac:dyDescent="0.25">
      <c r="A1090" t="s">
        <v>2439</v>
      </c>
      <c r="B1090" t="s">
        <v>2237</v>
      </c>
      <c r="C1090">
        <v>98</v>
      </c>
      <c r="D1090" t="s">
        <v>87</v>
      </c>
      <c r="E1090" t="s">
        <v>2441</v>
      </c>
      <c r="F1090" t="s">
        <v>2237</v>
      </c>
      <c r="G1090" t="s">
        <v>2442</v>
      </c>
      <c r="H1090" t="s">
        <v>2440</v>
      </c>
      <c r="I1090" s="2" t="e">
        <f>FIND("REV",Table_Query_from_m2mdata013[[#This Row],[fdescmemo]])</f>
        <v>#VALUE!</v>
      </c>
      <c r="J1090" s="2" t="e">
        <f>FIND("REV",Table_Query_from_m2mdata013[[#This Row],[fdesc]])</f>
        <v>#VALUE!</v>
      </c>
      <c r="K1090" s="2" t="e">
        <f>FIND("`REV",Table_Query_from_m2mdata013[[#This Row],[fdescmemo]])</f>
        <v>#VALUE!</v>
      </c>
      <c r="L1090" s="2" t="e">
        <f>FIND("`REV",Table_Query_from_m2mdata013[[#This Row],[fdesc]])</f>
        <v>#VALUE!</v>
      </c>
      <c r="M10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90" s="2" t="str">
        <f>IF(Table_Query_from_m2mdata013[[#This Row],[fpartrev]]="NS",Table_Query_from_m2mdata013[[#This Row],[SELECT]],Table_Query_from_m2mdata013[[#This Row],[fpartrev]])</f>
        <v>16</v>
      </c>
      <c r="O1090" s="2" t="str">
        <f>CONCATENATE("DMG ",Table_Query_from_m2mdata013[[#This Row],[fpartnoOriginal]])</f>
        <v>DMG SULL-02250133-864-7-UNF</v>
      </c>
    </row>
    <row r="1091" spans="1:15" x14ac:dyDescent="0.25">
      <c r="A1091" t="s">
        <v>2443</v>
      </c>
      <c r="B1091" t="s">
        <v>2237</v>
      </c>
      <c r="C1091">
        <v>50</v>
      </c>
      <c r="D1091" t="s">
        <v>87</v>
      </c>
      <c r="E1091" t="s">
        <v>2445</v>
      </c>
      <c r="F1091" t="s">
        <v>2237</v>
      </c>
      <c r="G1091" t="s">
        <v>2446</v>
      </c>
      <c r="H1091" t="s">
        <v>2444</v>
      </c>
      <c r="I1091" s="2" t="e">
        <f>FIND("REV",Table_Query_from_m2mdata013[[#This Row],[fdescmemo]])</f>
        <v>#VALUE!</v>
      </c>
      <c r="J1091" s="2" t="e">
        <f>FIND("REV",Table_Query_from_m2mdata013[[#This Row],[fdesc]])</f>
        <v>#VALUE!</v>
      </c>
      <c r="K1091" s="2" t="e">
        <f>FIND("`REV",Table_Query_from_m2mdata013[[#This Row],[fdescmemo]])</f>
        <v>#VALUE!</v>
      </c>
      <c r="L1091" s="2" t="e">
        <f>FIND("`REV",Table_Query_from_m2mdata013[[#This Row],[fdesc]])</f>
        <v>#VALUE!</v>
      </c>
      <c r="M10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91" s="2" t="str">
        <f>IF(Table_Query_from_m2mdata013[[#This Row],[fpartrev]]="NS",Table_Query_from_m2mdata013[[#This Row],[SELECT]],Table_Query_from_m2mdata013[[#This Row],[fpartrev]])</f>
        <v>16</v>
      </c>
      <c r="O1091" s="2" t="str">
        <f>CONCATENATE("DMG ",Table_Query_from_m2mdata013[[#This Row],[fpartnoOriginal]])</f>
        <v>DMG SULL-02250133-864-8-UNF</v>
      </c>
    </row>
    <row r="1092" spans="1:15" x14ac:dyDescent="0.25">
      <c r="A1092" t="s">
        <v>2372</v>
      </c>
      <c r="B1092" t="s">
        <v>2237</v>
      </c>
      <c r="C1092">
        <v>45</v>
      </c>
      <c r="D1092" t="s">
        <v>87</v>
      </c>
      <c r="E1092" t="s">
        <v>2238</v>
      </c>
      <c r="F1092" t="s">
        <v>2237</v>
      </c>
      <c r="G1092" t="s">
        <v>2358</v>
      </c>
      <c r="H1092" t="s">
        <v>2357</v>
      </c>
      <c r="I1092" s="2" t="e">
        <f>FIND("REV",Table_Query_from_m2mdata013[[#This Row],[fdescmemo]])</f>
        <v>#VALUE!</v>
      </c>
      <c r="J1092" s="2" t="e">
        <f>FIND("REV",Table_Query_from_m2mdata013[[#This Row],[fdesc]])</f>
        <v>#VALUE!</v>
      </c>
      <c r="K1092" s="2" t="e">
        <f>FIND("`REV",Table_Query_from_m2mdata013[[#This Row],[fdescmemo]])</f>
        <v>#VALUE!</v>
      </c>
      <c r="L1092" s="2" t="e">
        <f>FIND("`REV",Table_Query_from_m2mdata013[[#This Row],[fdesc]])</f>
        <v>#VALUE!</v>
      </c>
      <c r="M10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92" s="2" t="str">
        <f>IF(Table_Query_from_m2mdata013[[#This Row],[fpartrev]]="NS",Table_Query_from_m2mdata013[[#This Row],[SELECT]],Table_Query_from_m2mdata013[[#This Row],[fpartrev]])</f>
        <v>16</v>
      </c>
      <c r="O1092" s="2" t="str">
        <f>CONCATENATE("DMG ",Table_Query_from_m2mdata013[[#This Row],[fpartnoOriginal]])</f>
        <v>DMG SULL-02250133-864-2-UNF</v>
      </c>
    </row>
    <row r="1093" spans="1:15" x14ac:dyDescent="0.25">
      <c r="A1093" t="s">
        <v>829</v>
      </c>
      <c r="B1093" t="s">
        <v>5</v>
      </c>
      <c r="C1093">
        <v>2</v>
      </c>
      <c r="D1093" t="s">
        <v>87</v>
      </c>
      <c r="E1093" t="s">
        <v>832</v>
      </c>
      <c r="F1093" t="s">
        <v>831</v>
      </c>
      <c r="G1093" t="s">
        <v>833</v>
      </c>
      <c r="H1093" t="s">
        <v>830</v>
      </c>
      <c r="I1093" s="2" t="e">
        <f>FIND("REV",Table_Query_from_m2mdata013[[#This Row],[fdescmemo]])</f>
        <v>#VALUE!</v>
      </c>
      <c r="J1093" s="2" t="e">
        <f>FIND("REV",Table_Query_from_m2mdata013[[#This Row],[fdesc]])</f>
        <v>#VALUE!</v>
      </c>
      <c r="K1093" s="2" t="e">
        <f>FIND("`REV",Table_Query_from_m2mdata013[[#This Row],[fdescmemo]])</f>
        <v>#VALUE!</v>
      </c>
      <c r="L1093" s="2" t="e">
        <f>FIND("`REV",Table_Query_from_m2mdata013[[#This Row],[fdesc]])</f>
        <v>#VALUE!</v>
      </c>
      <c r="M10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93" s="2" t="e">
        <f>IF(Table_Query_from_m2mdata013[[#This Row],[fpartrev]]="NS",Table_Query_from_m2mdata013[[#This Row],[SELECT]],Table_Query_from_m2mdata013[[#This Row],[fpartrev]])</f>
        <v>#VALUE!</v>
      </c>
      <c r="O1093" s="2" t="str">
        <f>CONCATENATE("DMG ",Table_Query_from_m2mdata013[[#This Row],[fpartnoOriginal]])</f>
        <v>DMG TEREX-612506-R</v>
      </c>
    </row>
    <row r="1094" spans="1:15" x14ac:dyDescent="0.25">
      <c r="A1094" t="s">
        <v>967</v>
      </c>
      <c r="B1094" t="s">
        <v>5</v>
      </c>
      <c r="C1094">
        <v>2</v>
      </c>
      <c r="D1094" t="s">
        <v>87</v>
      </c>
      <c r="E1094" t="s">
        <v>969</v>
      </c>
      <c r="F1094" t="s">
        <v>41</v>
      </c>
      <c r="G1094" t="s">
        <v>10</v>
      </c>
      <c r="H1094" t="s">
        <v>968</v>
      </c>
      <c r="I1094" s="2" t="e">
        <f>FIND("REV",Table_Query_from_m2mdata013[[#This Row],[fdescmemo]])</f>
        <v>#VALUE!</v>
      </c>
      <c r="J1094" s="2" t="e">
        <f>FIND("REV",Table_Query_from_m2mdata013[[#This Row],[fdesc]])</f>
        <v>#VALUE!</v>
      </c>
      <c r="K1094" s="2" t="e">
        <f>FIND("`REV",Table_Query_from_m2mdata013[[#This Row],[fdescmemo]])</f>
        <v>#VALUE!</v>
      </c>
      <c r="L1094" s="2" t="e">
        <f>FIND("`REV",Table_Query_from_m2mdata013[[#This Row],[fdesc]])</f>
        <v>#VALUE!</v>
      </c>
      <c r="M10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94" s="2" t="e">
        <f>IF(Table_Query_from_m2mdata013[[#This Row],[fpartrev]]="NS",Table_Query_from_m2mdata013[[#This Row],[SELECT]],Table_Query_from_m2mdata013[[#This Row],[fpartrev]])</f>
        <v>#VALUE!</v>
      </c>
      <c r="O1094" s="2" t="str">
        <f>CONCATENATE("DMG ",Table_Query_from_m2mdata013[[#This Row],[fpartnoOriginal]])</f>
        <v>DMG SULL-02250174-866-R</v>
      </c>
    </row>
    <row r="1095" spans="1:15" x14ac:dyDescent="0.25">
      <c r="A1095" t="s">
        <v>970</v>
      </c>
      <c r="B1095" t="s">
        <v>11</v>
      </c>
      <c r="C1095">
        <v>30</v>
      </c>
      <c r="D1095" t="s">
        <v>87</v>
      </c>
      <c r="E1095" t="s">
        <v>972</v>
      </c>
      <c r="F1095" t="s">
        <v>11</v>
      </c>
      <c r="G1095" t="s">
        <v>973</v>
      </c>
      <c r="H1095" t="s">
        <v>971</v>
      </c>
      <c r="I1095" s="2" t="e">
        <f>FIND("REV",Table_Query_from_m2mdata013[[#This Row],[fdescmemo]])</f>
        <v>#VALUE!</v>
      </c>
      <c r="J1095" s="2" t="e">
        <f>FIND("REV",Table_Query_from_m2mdata013[[#This Row],[fdesc]])</f>
        <v>#VALUE!</v>
      </c>
      <c r="K1095" s="2" t="e">
        <f>FIND("`REV",Table_Query_from_m2mdata013[[#This Row],[fdescmemo]])</f>
        <v>#VALUE!</v>
      </c>
      <c r="L1095" s="2" t="e">
        <f>FIND("`REV",Table_Query_from_m2mdata013[[#This Row],[fdesc]])</f>
        <v>#VALUE!</v>
      </c>
      <c r="M10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95" s="2" t="str">
        <f>IF(Table_Query_from_m2mdata013[[#This Row],[fpartrev]]="NS",Table_Query_from_m2mdata013[[#This Row],[SELECT]],Table_Query_from_m2mdata013[[#This Row],[fpartrev]])</f>
        <v>00</v>
      </c>
      <c r="O1095" s="2" t="str">
        <f>CONCATENATE("DMG ",Table_Query_from_m2mdata013[[#This Row],[fpartnoOriginal]])</f>
        <v>DMG DMG-WR-PAR-L60</v>
      </c>
    </row>
    <row r="1096" spans="1:15" x14ac:dyDescent="0.25">
      <c r="A1096" t="s">
        <v>974</v>
      </c>
      <c r="B1096" t="s">
        <v>11</v>
      </c>
      <c r="C1096">
        <v>10</v>
      </c>
      <c r="D1096" t="s">
        <v>87</v>
      </c>
      <c r="E1096" t="s">
        <v>540</v>
      </c>
      <c r="F1096" t="s">
        <v>11</v>
      </c>
      <c r="G1096" t="s">
        <v>565</v>
      </c>
      <c r="H1096" t="s">
        <v>539</v>
      </c>
      <c r="I1096" s="2" t="e">
        <f>FIND("REV",Table_Query_from_m2mdata013[[#This Row],[fdescmemo]])</f>
        <v>#VALUE!</v>
      </c>
      <c r="J1096" s="2" t="e">
        <f>FIND("REV",Table_Query_from_m2mdata013[[#This Row],[fdesc]])</f>
        <v>#VALUE!</v>
      </c>
      <c r="K1096" s="2" t="e">
        <f>FIND("`REV",Table_Query_from_m2mdata013[[#This Row],[fdescmemo]])</f>
        <v>#VALUE!</v>
      </c>
      <c r="L1096" s="2" t="e">
        <f>FIND("`REV",Table_Query_from_m2mdata013[[#This Row],[fdesc]])</f>
        <v>#VALUE!</v>
      </c>
      <c r="M10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96" s="2" t="str">
        <f>IF(Table_Query_from_m2mdata013[[#This Row],[fpartrev]]="NS",Table_Query_from_m2mdata013[[#This Row],[SELECT]],Table_Query_from_m2mdata013[[#This Row],[fpartrev]])</f>
        <v>00</v>
      </c>
      <c r="O1096" s="2" t="str">
        <f>CONCATENATE("DMG ",Table_Query_from_m2mdata013[[#This Row],[fpartnoOriginal]])</f>
        <v>DMG DMG-WR-SCV-W10L60</v>
      </c>
    </row>
    <row r="1097" spans="1:15" x14ac:dyDescent="0.25">
      <c r="A1097" t="s">
        <v>2447</v>
      </c>
      <c r="B1097" t="s">
        <v>43</v>
      </c>
      <c r="C1097">
        <v>100</v>
      </c>
      <c r="D1097" t="s">
        <v>87</v>
      </c>
      <c r="E1097" t="s">
        <v>926</v>
      </c>
      <c r="F1097" t="s">
        <v>43</v>
      </c>
      <c r="G1097" t="s">
        <v>927</v>
      </c>
      <c r="H1097" t="s">
        <v>925</v>
      </c>
      <c r="I1097" s="2">
        <f>FIND("REV",Table_Query_from_m2mdata013[[#This Row],[fdescmemo]])</f>
        <v>58</v>
      </c>
      <c r="J1097" s="2" t="e">
        <f>FIND("REV",Table_Query_from_m2mdata013[[#This Row],[fdesc]])</f>
        <v>#VALUE!</v>
      </c>
      <c r="K1097" s="2" t="e">
        <f>FIND("`REV",Table_Query_from_m2mdata013[[#This Row],[fdescmemo]])</f>
        <v>#VALUE!</v>
      </c>
      <c r="L1097" s="2" t="e">
        <f>FIND("`REV",Table_Query_from_m2mdata013[[#This Row],[fdesc]])</f>
        <v>#VALUE!</v>
      </c>
      <c r="M109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097" s="2" t="str">
        <f>IF(Table_Query_from_m2mdata013[[#This Row],[fpartrev]]="NS",Table_Query_from_m2mdata013[[#This Row],[SELECT]],Table_Query_from_m2mdata013[[#This Row],[fpartrev]])</f>
        <v>02</v>
      </c>
      <c r="O1097" s="2" t="str">
        <f>CONCATENATE("DMG ",Table_Query_from_m2mdata013[[#This Row],[fpartnoOriginal]])</f>
        <v>DMG KRBY-442-0635</v>
      </c>
    </row>
    <row r="1098" spans="1:15" x14ac:dyDescent="0.25">
      <c r="A1098" t="s">
        <v>1177</v>
      </c>
      <c r="B1098" t="s">
        <v>43</v>
      </c>
      <c r="C1098">
        <v>20</v>
      </c>
      <c r="D1098" t="s">
        <v>87</v>
      </c>
      <c r="E1098" t="s">
        <v>331</v>
      </c>
      <c r="F1098" t="s">
        <v>43</v>
      </c>
      <c r="G1098" t="s">
        <v>332</v>
      </c>
      <c r="H1098" t="s">
        <v>330</v>
      </c>
      <c r="I1098" s="2">
        <f>FIND("REV",Table_Query_from_m2mdata013[[#This Row],[fdescmemo]])</f>
        <v>40</v>
      </c>
      <c r="J1098" s="2" t="e">
        <f>FIND("REV",Table_Query_from_m2mdata013[[#This Row],[fdesc]])</f>
        <v>#VALUE!</v>
      </c>
      <c r="K1098" s="2" t="e">
        <f>FIND("`REV",Table_Query_from_m2mdata013[[#This Row],[fdescmemo]])</f>
        <v>#VALUE!</v>
      </c>
      <c r="L1098" s="2" t="e">
        <f>FIND("`REV",Table_Query_from_m2mdata013[[#This Row],[fdesc]])</f>
        <v>#VALUE!</v>
      </c>
      <c r="M109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1098" s="2" t="str">
        <f>IF(Table_Query_from_m2mdata013[[#This Row],[fpartrev]]="NS",Table_Query_from_m2mdata013[[#This Row],[SELECT]],Table_Query_from_m2mdata013[[#This Row],[fpartrev]])</f>
        <v>02</v>
      </c>
      <c r="O1098" s="2" t="str">
        <f>CONCATENATE("DMG ",Table_Query_from_m2mdata013[[#This Row],[fpartnoOriginal]])</f>
        <v>DMG KRBY-588-0472</v>
      </c>
    </row>
    <row r="1099" spans="1:15" x14ac:dyDescent="0.25">
      <c r="A1099" t="s">
        <v>1897</v>
      </c>
      <c r="B1099" t="s">
        <v>42</v>
      </c>
      <c r="C1099">
        <v>30</v>
      </c>
      <c r="D1099" t="s">
        <v>87</v>
      </c>
      <c r="E1099" t="s">
        <v>204</v>
      </c>
      <c r="F1099" t="s">
        <v>42</v>
      </c>
      <c r="G1099" t="s">
        <v>205</v>
      </c>
      <c r="H1099" t="s">
        <v>247</v>
      </c>
      <c r="I1099" s="2" t="e">
        <f>FIND("REV",Table_Query_from_m2mdata013[[#This Row],[fdescmemo]])</f>
        <v>#VALUE!</v>
      </c>
      <c r="J1099" s="2" t="e">
        <f>FIND("REV",Table_Query_from_m2mdata013[[#This Row],[fdesc]])</f>
        <v>#VALUE!</v>
      </c>
      <c r="K1099" s="2" t="e">
        <f>FIND("`REV",Table_Query_from_m2mdata013[[#This Row],[fdescmemo]])</f>
        <v>#VALUE!</v>
      </c>
      <c r="L1099" s="2" t="e">
        <f>FIND("`REV",Table_Query_from_m2mdata013[[#This Row],[fdesc]])</f>
        <v>#VALUE!</v>
      </c>
      <c r="M10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099" s="2" t="str">
        <f>IF(Table_Query_from_m2mdata013[[#This Row],[fpartrev]]="NS",Table_Query_from_m2mdata013[[#This Row],[SELECT]],Table_Query_from_m2mdata013[[#This Row],[fpartrev]])</f>
        <v>01</v>
      </c>
      <c r="O1099" s="2" t="str">
        <f>CONCATENATE("DMG ",Table_Query_from_m2mdata013[[#This Row],[fpartnoOriginal]])</f>
        <v>DMG NSE-02250164-456</v>
      </c>
    </row>
    <row r="1100" spans="1:15" x14ac:dyDescent="0.25">
      <c r="A1100" t="s">
        <v>1613</v>
      </c>
      <c r="B1100" t="s">
        <v>45</v>
      </c>
      <c r="C1100">
        <v>3</v>
      </c>
      <c r="D1100" t="s">
        <v>87</v>
      </c>
      <c r="E1100" t="s">
        <v>711</v>
      </c>
      <c r="F1100" t="s">
        <v>45</v>
      </c>
      <c r="G1100" t="s">
        <v>712</v>
      </c>
      <c r="H1100" t="s">
        <v>710</v>
      </c>
      <c r="I1100" s="2" t="e">
        <f>FIND("REV",Table_Query_from_m2mdata013[[#This Row],[fdescmemo]])</f>
        <v>#VALUE!</v>
      </c>
      <c r="J1100" s="2" t="e">
        <f>FIND("REV",Table_Query_from_m2mdata013[[#This Row],[fdesc]])</f>
        <v>#VALUE!</v>
      </c>
      <c r="K1100" s="2" t="e">
        <f>FIND("`REV",Table_Query_from_m2mdata013[[#This Row],[fdescmemo]])</f>
        <v>#VALUE!</v>
      </c>
      <c r="L1100" s="2" t="e">
        <f>FIND("`REV",Table_Query_from_m2mdata013[[#This Row],[fdesc]])</f>
        <v>#VALUE!</v>
      </c>
      <c r="M11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0" s="2" t="str">
        <f>IF(Table_Query_from_m2mdata013[[#This Row],[fpartrev]]="NS",Table_Query_from_m2mdata013[[#This Row],[SELECT]],Table_Query_from_m2mdata013[[#This Row],[fpartrev]])</f>
        <v>03</v>
      </c>
      <c r="O1100" s="2" t="str">
        <f>CONCATENATE("DMG ",Table_Query_from_m2mdata013[[#This Row],[fpartnoOriginal]])</f>
        <v>DMG SPI-00489-055WMS</v>
      </c>
    </row>
    <row r="1101" spans="1:15" x14ac:dyDescent="0.25">
      <c r="A1101" t="s">
        <v>1898</v>
      </c>
      <c r="B1101" t="s">
        <v>45</v>
      </c>
      <c r="C1101">
        <v>3</v>
      </c>
      <c r="D1101" t="s">
        <v>87</v>
      </c>
      <c r="E1101" t="s">
        <v>714</v>
      </c>
      <c r="F1101" t="s">
        <v>45</v>
      </c>
      <c r="G1101" t="s">
        <v>408</v>
      </c>
      <c r="H1101" t="s">
        <v>713</v>
      </c>
      <c r="I1101" s="2" t="e">
        <f>FIND("REV",Table_Query_from_m2mdata013[[#This Row],[fdescmemo]])</f>
        <v>#VALUE!</v>
      </c>
      <c r="J1101" s="2" t="e">
        <f>FIND("REV",Table_Query_from_m2mdata013[[#This Row],[fdesc]])</f>
        <v>#VALUE!</v>
      </c>
      <c r="K1101" s="2" t="e">
        <f>FIND("`REV",Table_Query_from_m2mdata013[[#This Row],[fdescmemo]])</f>
        <v>#VALUE!</v>
      </c>
      <c r="L1101" s="2" t="e">
        <f>FIND("`REV",Table_Query_from_m2mdata013[[#This Row],[fdesc]])</f>
        <v>#VALUE!</v>
      </c>
      <c r="M11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1" s="2" t="str">
        <f>IF(Table_Query_from_m2mdata013[[#This Row],[fpartrev]]="NS",Table_Query_from_m2mdata013[[#This Row],[SELECT]],Table_Query_from_m2mdata013[[#This Row],[fpartrev]])</f>
        <v>03</v>
      </c>
      <c r="O1101" s="2" t="str">
        <f>CONCATENATE("DMG ",Table_Query_from_m2mdata013[[#This Row],[fpartnoOriginal]])</f>
        <v>DMG SPI-00947-065WMS</v>
      </c>
    </row>
    <row r="1102" spans="1:15" x14ac:dyDescent="0.25">
      <c r="A1102" t="s">
        <v>1614</v>
      </c>
      <c r="B1102" t="s">
        <v>44</v>
      </c>
      <c r="C1102">
        <v>4</v>
      </c>
      <c r="D1102" t="s">
        <v>87</v>
      </c>
      <c r="E1102" t="s">
        <v>1616</v>
      </c>
      <c r="F1102" t="s">
        <v>44</v>
      </c>
      <c r="G1102" t="s">
        <v>1289</v>
      </c>
      <c r="H1102" t="s">
        <v>1615</v>
      </c>
      <c r="I1102" s="2" t="e">
        <f>FIND("REV",Table_Query_from_m2mdata013[[#This Row],[fdescmemo]])</f>
        <v>#VALUE!</v>
      </c>
      <c r="J1102" s="2" t="e">
        <f>FIND("REV",Table_Query_from_m2mdata013[[#This Row],[fdesc]])</f>
        <v>#VALUE!</v>
      </c>
      <c r="K1102" s="2" t="e">
        <f>FIND("`REV",Table_Query_from_m2mdata013[[#This Row],[fdescmemo]])</f>
        <v>#VALUE!</v>
      </c>
      <c r="L1102" s="2" t="e">
        <f>FIND("`REV",Table_Query_from_m2mdata013[[#This Row],[fdesc]])</f>
        <v>#VALUE!</v>
      </c>
      <c r="M11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2" s="2" t="str">
        <f>IF(Table_Query_from_m2mdata013[[#This Row],[fpartrev]]="NS",Table_Query_from_m2mdata013[[#This Row],[SELECT]],Table_Query_from_m2mdata013[[#This Row],[fpartrev]])</f>
        <v>06</v>
      </c>
      <c r="O1102" s="2" t="str">
        <f>CONCATENATE("DMG ",Table_Query_from_m2mdata013[[#This Row],[fpartnoOriginal]])</f>
        <v>DMG SPI-10947-104WMS</v>
      </c>
    </row>
    <row r="1103" spans="1:15" x14ac:dyDescent="0.25">
      <c r="A1103" t="s">
        <v>1286</v>
      </c>
      <c r="B1103" t="s">
        <v>41</v>
      </c>
      <c r="C1103">
        <v>3</v>
      </c>
      <c r="D1103" t="s">
        <v>87</v>
      </c>
      <c r="E1103" t="s">
        <v>1288</v>
      </c>
      <c r="F1103" t="s">
        <v>41</v>
      </c>
      <c r="G1103" t="s">
        <v>1289</v>
      </c>
      <c r="H1103" t="s">
        <v>1287</v>
      </c>
      <c r="I1103" s="2" t="e">
        <f>FIND("REV",Table_Query_from_m2mdata013[[#This Row],[fdescmemo]])</f>
        <v>#VALUE!</v>
      </c>
      <c r="J1103" s="2" t="e">
        <f>FIND("REV",Table_Query_from_m2mdata013[[#This Row],[fdesc]])</f>
        <v>#VALUE!</v>
      </c>
      <c r="K1103" s="2" t="e">
        <f>FIND("`REV",Table_Query_from_m2mdata013[[#This Row],[fdescmemo]])</f>
        <v>#VALUE!</v>
      </c>
      <c r="L1103" s="2" t="e">
        <f>FIND("`REV",Table_Query_from_m2mdata013[[#This Row],[fdesc]])</f>
        <v>#VALUE!</v>
      </c>
      <c r="M11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3" s="2" t="str">
        <f>IF(Table_Query_from_m2mdata013[[#This Row],[fpartrev]]="NS",Table_Query_from_m2mdata013[[#This Row],[SELECT]],Table_Query_from_m2mdata013[[#This Row],[fpartrev]])</f>
        <v>04</v>
      </c>
      <c r="O1103" s="2" t="str">
        <f>CONCATENATE("DMG ",Table_Query_from_m2mdata013[[#This Row],[fpartnoOriginal]])</f>
        <v>DMG SPI-10947-105WMS</v>
      </c>
    </row>
    <row r="1104" spans="1:15" x14ac:dyDescent="0.25">
      <c r="A1104" t="s">
        <v>1899</v>
      </c>
      <c r="B1104" t="s">
        <v>41</v>
      </c>
      <c r="C1104">
        <v>3</v>
      </c>
      <c r="D1104" t="s">
        <v>87</v>
      </c>
      <c r="E1104" t="s">
        <v>1619</v>
      </c>
      <c r="F1104" t="s">
        <v>41</v>
      </c>
      <c r="G1104" t="s">
        <v>1289</v>
      </c>
      <c r="H1104" t="s">
        <v>1900</v>
      </c>
      <c r="I1104" s="2" t="e">
        <f>FIND("REV",Table_Query_from_m2mdata013[[#This Row],[fdescmemo]])</f>
        <v>#VALUE!</v>
      </c>
      <c r="J1104" s="2" t="e">
        <f>FIND("REV",Table_Query_from_m2mdata013[[#This Row],[fdesc]])</f>
        <v>#VALUE!</v>
      </c>
      <c r="K1104" s="2" t="e">
        <f>FIND("`REV",Table_Query_from_m2mdata013[[#This Row],[fdescmemo]])</f>
        <v>#VALUE!</v>
      </c>
      <c r="L1104" s="2" t="e">
        <f>FIND("`REV",Table_Query_from_m2mdata013[[#This Row],[fdesc]])</f>
        <v>#VALUE!</v>
      </c>
      <c r="M11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4" s="2" t="str">
        <f>IF(Table_Query_from_m2mdata013[[#This Row],[fpartrev]]="NS",Table_Query_from_m2mdata013[[#This Row],[SELECT]],Table_Query_from_m2mdata013[[#This Row],[fpartrev]])</f>
        <v>04</v>
      </c>
      <c r="O1104" s="2" t="str">
        <f>CONCATENATE("DMG ",Table_Query_from_m2mdata013[[#This Row],[fpartnoOriginal]])</f>
        <v>DMG SPI-10947-106WMS</v>
      </c>
    </row>
    <row r="1105" spans="1:15" x14ac:dyDescent="0.25">
      <c r="A1105" t="s">
        <v>1617</v>
      </c>
      <c r="B1105" t="s">
        <v>45</v>
      </c>
      <c r="C1105">
        <v>3</v>
      </c>
      <c r="D1105" t="s">
        <v>87</v>
      </c>
      <c r="E1105" t="s">
        <v>1619</v>
      </c>
      <c r="F1105" t="s">
        <v>45</v>
      </c>
      <c r="G1105" t="s">
        <v>1289</v>
      </c>
      <c r="H1105" t="s">
        <v>1618</v>
      </c>
      <c r="I1105" s="2" t="e">
        <f>FIND("REV",Table_Query_from_m2mdata013[[#This Row],[fdescmemo]])</f>
        <v>#VALUE!</v>
      </c>
      <c r="J1105" s="2" t="e">
        <f>FIND("REV",Table_Query_from_m2mdata013[[#This Row],[fdesc]])</f>
        <v>#VALUE!</v>
      </c>
      <c r="K1105" s="2" t="e">
        <f>FIND("`REV",Table_Query_from_m2mdata013[[#This Row],[fdescmemo]])</f>
        <v>#VALUE!</v>
      </c>
      <c r="L1105" s="2" t="e">
        <f>FIND("`REV",Table_Query_from_m2mdata013[[#This Row],[fdesc]])</f>
        <v>#VALUE!</v>
      </c>
      <c r="M11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5" s="2" t="str">
        <f>IF(Table_Query_from_m2mdata013[[#This Row],[fpartrev]]="NS",Table_Query_from_m2mdata013[[#This Row],[SELECT]],Table_Query_from_m2mdata013[[#This Row],[fpartrev]])</f>
        <v>03</v>
      </c>
      <c r="O1105" s="2" t="str">
        <f>CONCATENATE("DMG ",Table_Query_from_m2mdata013[[#This Row],[fpartnoOriginal]])</f>
        <v>DMG SPI-10947-107WMS</v>
      </c>
    </row>
    <row r="1106" spans="1:15" x14ac:dyDescent="0.25">
      <c r="A1106" t="s">
        <v>1144</v>
      </c>
      <c r="B1106" t="s">
        <v>41</v>
      </c>
      <c r="C1106">
        <v>5</v>
      </c>
      <c r="D1106" t="s">
        <v>87</v>
      </c>
      <c r="E1106" t="s">
        <v>152</v>
      </c>
      <c r="F1106" t="s">
        <v>41</v>
      </c>
      <c r="G1106" t="s">
        <v>10</v>
      </c>
      <c r="H1106" t="s">
        <v>490</v>
      </c>
      <c r="I1106" s="2" t="e">
        <f>FIND("REV",Table_Query_from_m2mdata013[[#This Row],[fdescmemo]])</f>
        <v>#VALUE!</v>
      </c>
      <c r="J1106" s="2" t="e">
        <f>FIND("REV",Table_Query_from_m2mdata013[[#This Row],[fdesc]])</f>
        <v>#VALUE!</v>
      </c>
      <c r="K1106" s="2" t="e">
        <f>FIND("`REV",Table_Query_from_m2mdata013[[#This Row],[fdescmemo]])</f>
        <v>#VALUE!</v>
      </c>
      <c r="L1106" s="2" t="e">
        <f>FIND("`REV",Table_Query_from_m2mdata013[[#This Row],[fdesc]])</f>
        <v>#VALUE!</v>
      </c>
      <c r="M11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6" s="2" t="str">
        <f>IF(Table_Query_from_m2mdata013[[#This Row],[fpartrev]]="NS",Table_Query_from_m2mdata013[[#This Row],[SELECT]],Table_Query_from_m2mdata013[[#This Row],[fpartrev]])</f>
        <v>04</v>
      </c>
      <c r="O1106" s="2" t="str">
        <f>CONCATENATE("DMG ",Table_Query_from_m2mdata013[[#This Row],[fpartnoOriginal]])</f>
        <v>DMG SRC-02250174-864</v>
      </c>
    </row>
    <row r="1107" spans="1:15" x14ac:dyDescent="0.25">
      <c r="A1107" t="s">
        <v>1145</v>
      </c>
      <c r="B1107" t="s">
        <v>41</v>
      </c>
      <c r="C1107">
        <v>5</v>
      </c>
      <c r="D1107" t="s">
        <v>87</v>
      </c>
      <c r="E1107" t="s">
        <v>152</v>
      </c>
      <c r="F1107" t="s">
        <v>41</v>
      </c>
      <c r="G1107" t="s">
        <v>10</v>
      </c>
      <c r="H1107" t="s">
        <v>490</v>
      </c>
      <c r="I1107" s="2" t="e">
        <f>FIND("REV",Table_Query_from_m2mdata013[[#This Row],[fdescmemo]])</f>
        <v>#VALUE!</v>
      </c>
      <c r="J1107" s="2" t="e">
        <f>FIND("REV",Table_Query_from_m2mdata013[[#This Row],[fdesc]])</f>
        <v>#VALUE!</v>
      </c>
      <c r="K1107" s="2" t="e">
        <f>FIND("`REV",Table_Query_from_m2mdata013[[#This Row],[fdescmemo]])</f>
        <v>#VALUE!</v>
      </c>
      <c r="L1107" s="2" t="e">
        <f>FIND("`REV",Table_Query_from_m2mdata013[[#This Row],[fdesc]])</f>
        <v>#VALUE!</v>
      </c>
      <c r="M11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7" s="2" t="str">
        <f>IF(Table_Query_from_m2mdata013[[#This Row],[fpartrev]]="NS",Table_Query_from_m2mdata013[[#This Row],[SELECT]],Table_Query_from_m2mdata013[[#This Row],[fpartrev]])</f>
        <v>04</v>
      </c>
      <c r="O1107" s="2" t="str">
        <f>CONCATENATE("DMG ",Table_Query_from_m2mdata013[[#This Row],[fpartnoOriginal]])</f>
        <v>DMG SRC-02250174-864</v>
      </c>
    </row>
    <row r="1108" spans="1:15" x14ac:dyDescent="0.25">
      <c r="A1108" t="s">
        <v>1426</v>
      </c>
      <c r="B1108" t="s">
        <v>41</v>
      </c>
      <c r="C1108">
        <v>5</v>
      </c>
      <c r="D1108" t="s">
        <v>87</v>
      </c>
      <c r="E1108" t="s">
        <v>152</v>
      </c>
      <c r="F1108" t="s">
        <v>41</v>
      </c>
      <c r="G1108" t="s">
        <v>10</v>
      </c>
      <c r="H1108" t="s">
        <v>490</v>
      </c>
      <c r="I1108" s="2" t="e">
        <f>FIND("REV",Table_Query_from_m2mdata013[[#This Row],[fdescmemo]])</f>
        <v>#VALUE!</v>
      </c>
      <c r="J1108" s="2" t="e">
        <f>FIND("REV",Table_Query_from_m2mdata013[[#This Row],[fdesc]])</f>
        <v>#VALUE!</v>
      </c>
      <c r="K1108" s="2" t="e">
        <f>FIND("`REV",Table_Query_from_m2mdata013[[#This Row],[fdescmemo]])</f>
        <v>#VALUE!</v>
      </c>
      <c r="L1108" s="2" t="e">
        <f>FIND("`REV",Table_Query_from_m2mdata013[[#This Row],[fdesc]])</f>
        <v>#VALUE!</v>
      </c>
      <c r="M11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8" s="2" t="str">
        <f>IF(Table_Query_from_m2mdata013[[#This Row],[fpartrev]]="NS",Table_Query_from_m2mdata013[[#This Row],[SELECT]],Table_Query_from_m2mdata013[[#This Row],[fpartrev]])</f>
        <v>04</v>
      </c>
      <c r="O1108" s="2" t="str">
        <f>CONCATENATE("DMG ",Table_Query_from_m2mdata013[[#This Row],[fpartnoOriginal]])</f>
        <v>DMG SRC-02250174-864</v>
      </c>
    </row>
    <row r="1109" spans="1:15" x14ac:dyDescent="0.25">
      <c r="A1109" t="s">
        <v>1146</v>
      </c>
      <c r="B1109" t="s">
        <v>41</v>
      </c>
      <c r="C1109">
        <v>5</v>
      </c>
      <c r="D1109" t="s">
        <v>87</v>
      </c>
      <c r="E1109" t="s">
        <v>152</v>
      </c>
      <c r="F1109" t="s">
        <v>41</v>
      </c>
      <c r="G1109" t="s">
        <v>10</v>
      </c>
      <c r="H1109" t="s">
        <v>490</v>
      </c>
      <c r="I1109" s="2" t="e">
        <f>FIND("REV",Table_Query_from_m2mdata013[[#This Row],[fdescmemo]])</f>
        <v>#VALUE!</v>
      </c>
      <c r="J1109" s="2" t="e">
        <f>FIND("REV",Table_Query_from_m2mdata013[[#This Row],[fdesc]])</f>
        <v>#VALUE!</v>
      </c>
      <c r="K1109" s="2" t="e">
        <f>FIND("`REV",Table_Query_from_m2mdata013[[#This Row],[fdescmemo]])</f>
        <v>#VALUE!</v>
      </c>
      <c r="L1109" s="2" t="e">
        <f>FIND("`REV",Table_Query_from_m2mdata013[[#This Row],[fdesc]])</f>
        <v>#VALUE!</v>
      </c>
      <c r="M11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09" s="2" t="str">
        <f>IF(Table_Query_from_m2mdata013[[#This Row],[fpartrev]]="NS",Table_Query_from_m2mdata013[[#This Row],[SELECT]],Table_Query_from_m2mdata013[[#This Row],[fpartrev]])</f>
        <v>04</v>
      </c>
      <c r="O1109" s="2" t="str">
        <f>CONCATENATE("DMG ",Table_Query_from_m2mdata013[[#This Row],[fpartnoOriginal]])</f>
        <v>DMG SRC-02250174-864</v>
      </c>
    </row>
    <row r="1110" spans="1:15" x14ac:dyDescent="0.25">
      <c r="A1110" t="s">
        <v>2130</v>
      </c>
      <c r="B1110" t="s">
        <v>41</v>
      </c>
      <c r="C1110">
        <v>5</v>
      </c>
      <c r="D1110" t="s">
        <v>87</v>
      </c>
      <c r="E1110" t="s">
        <v>152</v>
      </c>
      <c r="F1110" t="s">
        <v>41</v>
      </c>
      <c r="G1110" t="s">
        <v>10</v>
      </c>
      <c r="H1110" t="s">
        <v>490</v>
      </c>
      <c r="I1110" s="2" t="e">
        <f>FIND("REV",Table_Query_from_m2mdata013[[#This Row],[fdescmemo]])</f>
        <v>#VALUE!</v>
      </c>
      <c r="J1110" s="2" t="e">
        <f>FIND("REV",Table_Query_from_m2mdata013[[#This Row],[fdesc]])</f>
        <v>#VALUE!</v>
      </c>
      <c r="K1110" s="2" t="e">
        <f>FIND("`REV",Table_Query_from_m2mdata013[[#This Row],[fdescmemo]])</f>
        <v>#VALUE!</v>
      </c>
      <c r="L1110" s="2" t="e">
        <f>FIND("`REV",Table_Query_from_m2mdata013[[#This Row],[fdesc]])</f>
        <v>#VALUE!</v>
      </c>
      <c r="M11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0" s="2" t="str">
        <f>IF(Table_Query_from_m2mdata013[[#This Row],[fpartrev]]="NS",Table_Query_from_m2mdata013[[#This Row],[SELECT]],Table_Query_from_m2mdata013[[#This Row],[fpartrev]])</f>
        <v>04</v>
      </c>
      <c r="O1110" s="2" t="str">
        <f>CONCATENATE("DMG ",Table_Query_from_m2mdata013[[#This Row],[fpartnoOriginal]])</f>
        <v>DMG SRC-02250174-864</v>
      </c>
    </row>
    <row r="1111" spans="1:15" x14ac:dyDescent="0.25">
      <c r="A1111" t="s">
        <v>1427</v>
      </c>
      <c r="B1111" t="s">
        <v>41</v>
      </c>
      <c r="C1111">
        <v>5</v>
      </c>
      <c r="D1111" t="s">
        <v>87</v>
      </c>
      <c r="E1111" t="s">
        <v>152</v>
      </c>
      <c r="F1111" t="s">
        <v>41</v>
      </c>
      <c r="G1111" t="s">
        <v>10</v>
      </c>
      <c r="H1111" t="s">
        <v>490</v>
      </c>
      <c r="I1111" s="2" t="e">
        <f>FIND("REV",Table_Query_from_m2mdata013[[#This Row],[fdescmemo]])</f>
        <v>#VALUE!</v>
      </c>
      <c r="J1111" s="2" t="e">
        <f>FIND("REV",Table_Query_from_m2mdata013[[#This Row],[fdesc]])</f>
        <v>#VALUE!</v>
      </c>
      <c r="K1111" s="2" t="e">
        <f>FIND("`REV",Table_Query_from_m2mdata013[[#This Row],[fdescmemo]])</f>
        <v>#VALUE!</v>
      </c>
      <c r="L1111" s="2" t="e">
        <f>FIND("`REV",Table_Query_from_m2mdata013[[#This Row],[fdesc]])</f>
        <v>#VALUE!</v>
      </c>
      <c r="M11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1" s="2" t="str">
        <f>IF(Table_Query_from_m2mdata013[[#This Row],[fpartrev]]="NS",Table_Query_from_m2mdata013[[#This Row],[SELECT]],Table_Query_from_m2mdata013[[#This Row],[fpartrev]])</f>
        <v>04</v>
      </c>
      <c r="O1111" s="2" t="str">
        <f>CONCATENATE("DMG ",Table_Query_from_m2mdata013[[#This Row],[fpartnoOriginal]])</f>
        <v>DMG SRC-02250174-864</v>
      </c>
    </row>
    <row r="1112" spans="1:15" x14ac:dyDescent="0.25">
      <c r="A1112" t="s">
        <v>3135</v>
      </c>
      <c r="B1112" t="s">
        <v>41</v>
      </c>
      <c r="C1112">
        <v>5</v>
      </c>
      <c r="D1112" t="s">
        <v>87</v>
      </c>
      <c r="E1112" t="s">
        <v>152</v>
      </c>
      <c r="F1112" t="s">
        <v>41</v>
      </c>
      <c r="G1112" t="s">
        <v>10</v>
      </c>
      <c r="H1112" t="s">
        <v>490</v>
      </c>
      <c r="I1112" s="2" t="e">
        <f>FIND("REV",Table_Query_from_m2mdata013[[#This Row],[fdescmemo]])</f>
        <v>#VALUE!</v>
      </c>
      <c r="J1112" s="2" t="e">
        <f>FIND("REV",Table_Query_from_m2mdata013[[#This Row],[fdesc]])</f>
        <v>#VALUE!</v>
      </c>
      <c r="K1112" s="2" t="e">
        <f>FIND("`REV",Table_Query_from_m2mdata013[[#This Row],[fdescmemo]])</f>
        <v>#VALUE!</v>
      </c>
      <c r="L1112" s="2" t="e">
        <f>FIND("`REV",Table_Query_from_m2mdata013[[#This Row],[fdesc]])</f>
        <v>#VALUE!</v>
      </c>
      <c r="M11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2" s="2" t="str">
        <f>IF(Table_Query_from_m2mdata013[[#This Row],[fpartrev]]="NS",Table_Query_from_m2mdata013[[#This Row],[SELECT]],Table_Query_from_m2mdata013[[#This Row],[fpartrev]])</f>
        <v>04</v>
      </c>
      <c r="O1112" s="2" t="str">
        <f>CONCATENATE("DMG ",Table_Query_from_m2mdata013[[#This Row],[fpartnoOriginal]])</f>
        <v>DMG SRC-02250174-864</v>
      </c>
    </row>
    <row r="1113" spans="1:15" x14ac:dyDescent="0.25">
      <c r="A1113" t="s">
        <v>2131</v>
      </c>
      <c r="B1113" t="s">
        <v>41</v>
      </c>
      <c r="C1113">
        <v>5</v>
      </c>
      <c r="D1113" t="s">
        <v>87</v>
      </c>
      <c r="E1113" t="s">
        <v>152</v>
      </c>
      <c r="F1113" t="s">
        <v>41</v>
      </c>
      <c r="G1113" t="s">
        <v>10</v>
      </c>
      <c r="H1113" t="s">
        <v>490</v>
      </c>
      <c r="I1113" s="2" t="e">
        <f>FIND("REV",Table_Query_from_m2mdata013[[#This Row],[fdescmemo]])</f>
        <v>#VALUE!</v>
      </c>
      <c r="J1113" s="2" t="e">
        <f>FIND("REV",Table_Query_from_m2mdata013[[#This Row],[fdesc]])</f>
        <v>#VALUE!</v>
      </c>
      <c r="K1113" s="2" t="e">
        <f>FIND("`REV",Table_Query_from_m2mdata013[[#This Row],[fdescmemo]])</f>
        <v>#VALUE!</v>
      </c>
      <c r="L1113" s="2" t="e">
        <f>FIND("`REV",Table_Query_from_m2mdata013[[#This Row],[fdesc]])</f>
        <v>#VALUE!</v>
      </c>
      <c r="M11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3" s="2" t="str">
        <f>IF(Table_Query_from_m2mdata013[[#This Row],[fpartrev]]="NS",Table_Query_from_m2mdata013[[#This Row],[SELECT]],Table_Query_from_m2mdata013[[#This Row],[fpartrev]])</f>
        <v>04</v>
      </c>
      <c r="O1113" s="2" t="str">
        <f>CONCATENATE("DMG ",Table_Query_from_m2mdata013[[#This Row],[fpartnoOriginal]])</f>
        <v>DMG SRC-02250174-864</v>
      </c>
    </row>
    <row r="1114" spans="1:15" x14ac:dyDescent="0.25">
      <c r="A1114" t="s">
        <v>3381</v>
      </c>
      <c r="B1114" t="s">
        <v>41</v>
      </c>
      <c r="C1114">
        <v>5</v>
      </c>
      <c r="D1114" t="s">
        <v>88</v>
      </c>
      <c r="E1114" t="s">
        <v>152</v>
      </c>
      <c r="F1114" t="s">
        <v>41</v>
      </c>
      <c r="G1114" t="s">
        <v>10</v>
      </c>
      <c r="H1114" t="s">
        <v>490</v>
      </c>
      <c r="I1114" s="2" t="e">
        <f>FIND("REV",Table_Query_from_m2mdata013[[#This Row],[fdescmemo]])</f>
        <v>#VALUE!</v>
      </c>
      <c r="J1114" s="2" t="e">
        <f>FIND("REV",Table_Query_from_m2mdata013[[#This Row],[fdesc]])</f>
        <v>#VALUE!</v>
      </c>
      <c r="K1114" s="2" t="e">
        <f>FIND("`REV",Table_Query_from_m2mdata013[[#This Row],[fdescmemo]])</f>
        <v>#VALUE!</v>
      </c>
      <c r="L1114" s="2" t="e">
        <f>FIND("`REV",Table_Query_from_m2mdata013[[#This Row],[fdesc]])</f>
        <v>#VALUE!</v>
      </c>
      <c r="M11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4" s="2" t="str">
        <f>IF(Table_Query_from_m2mdata013[[#This Row],[fpartrev]]="NS",Table_Query_from_m2mdata013[[#This Row],[SELECT]],Table_Query_from_m2mdata013[[#This Row],[fpartrev]])</f>
        <v>04</v>
      </c>
      <c r="O1114" s="2" t="str">
        <f>CONCATENATE("DMG ",Table_Query_from_m2mdata013[[#This Row],[fpartnoOriginal]])</f>
        <v>DMG SRC-02250174-864</v>
      </c>
    </row>
    <row r="1115" spans="1:15" x14ac:dyDescent="0.25">
      <c r="A1115" t="s">
        <v>2290</v>
      </c>
      <c r="B1115" t="s">
        <v>45</v>
      </c>
      <c r="C1115">
        <v>1</v>
      </c>
      <c r="D1115" t="s">
        <v>87</v>
      </c>
      <c r="E1115" t="s">
        <v>248</v>
      </c>
      <c r="F1115" t="s">
        <v>45</v>
      </c>
      <c r="G1115" t="s">
        <v>10</v>
      </c>
      <c r="H1115" t="s">
        <v>401</v>
      </c>
      <c r="I1115" s="2" t="e">
        <f>FIND("REV",Table_Query_from_m2mdata013[[#This Row],[fdescmemo]])</f>
        <v>#VALUE!</v>
      </c>
      <c r="J1115" s="2" t="e">
        <f>FIND("REV",Table_Query_from_m2mdata013[[#This Row],[fdesc]])</f>
        <v>#VALUE!</v>
      </c>
      <c r="K1115" s="2" t="e">
        <f>FIND("`REV",Table_Query_from_m2mdata013[[#This Row],[fdescmemo]])</f>
        <v>#VALUE!</v>
      </c>
      <c r="L1115" s="2" t="e">
        <f>FIND("`REV",Table_Query_from_m2mdata013[[#This Row],[fdesc]])</f>
        <v>#VALUE!</v>
      </c>
      <c r="M11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5" s="2" t="str">
        <f>IF(Table_Query_from_m2mdata013[[#This Row],[fpartrev]]="NS",Table_Query_from_m2mdata013[[#This Row],[SELECT]],Table_Query_from_m2mdata013[[#This Row],[fpartrev]])</f>
        <v>03</v>
      </c>
      <c r="O1115" s="2" t="str">
        <f>CONCATENATE("DMG ",Table_Query_from_m2mdata013[[#This Row],[fpartnoOriginal]])</f>
        <v>DMG SRC-02250174-956</v>
      </c>
    </row>
    <row r="1116" spans="1:15" x14ac:dyDescent="0.25">
      <c r="A1116" t="s">
        <v>1620</v>
      </c>
      <c r="B1116" t="s">
        <v>45</v>
      </c>
      <c r="C1116">
        <v>10</v>
      </c>
      <c r="D1116" t="s">
        <v>87</v>
      </c>
      <c r="E1116" t="s">
        <v>248</v>
      </c>
      <c r="F1116" t="s">
        <v>45</v>
      </c>
      <c r="G1116" t="s">
        <v>10</v>
      </c>
      <c r="H1116" t="s">
        <v>401</v>
      </c>
      <c r="I1116" s="2" t="e">
        <f>FIND("REV",Table_Query_from_m2mdata013[[#This Row],[fdescmemo]])</f>
        <v>#VALUE!</v>
      </c>
      <c r="J1116" s="2" t="e">
        <f>FIND("REV",Table_Query_from_m2mdata013[[#This Row],[fdesc]])</f>
        <v>#VALUE!</v>
      </c>
      <c r="K1116" s="2" t="e">
        <f>FIND("`REV",Table_Query_from_m2mdata013[[#This Row],[fdescmemo]])</f>
        <v>#VALUE!</v>
      </c>
      <c r="L1116" s="2" t="e">
        <f>FIND("`REV",Table_Query_from_m2mdata013[[#This Row],[fdesc]])</f>
        <v>#VALUE!</v>
      </c>
      <c r="M11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6" s="2" t="str">
        <f>IF(Table_Query_from_m2mdata013[[#This Row],[fpartrev]]="NS",Table_Query_from_m2mdata013[[#This Row],[SELECT]],Table_Query_from_m2mdata013[[#This Row],[fpartrev]])</f>
        <v>03</v>
      </c>
      <c r="O1116" s="2" t="str">
        <f>CONCATENATE("DMG ",Table_Query_from_m2mdata013[[#This Row],[fpartnoOriginal]])</f>
        <v>DMG SRC-02250174-956</v>
      </c>
    </row>
    <row r="1117" spans="1:15" x14ac:dyDescent="0.25">
      <c r="A1117" t="s">
        <v>1621</v>
      </c>
      <c r="B1117" t="s">
        <v>45</v>
      </c>
      <c r="C1117">
        <v>10</v>
      </c>
      <c r="D1117" t="s">
        <v>87</v>
      </c>
      <c r="E1117" t="s">
        <v>248</v>
      </c>
      <c r="F1117" t="s">
        <v>45</v>
      </c>
      <c r="G1117" t="s">
        <v>10</v>
      </c>
      <c r="H1117" t="s">
        <v>401</v>
      </c>
      <c r="I1117" s="2" t="e">
        <f>FIND("REV",Table_Query_from_m2mdata013[[#This Row],[fdescmemo]])</f>
        <v>#VALUE!</v>
      </c>
      <c r="J1117" s="2" t="e">
        <f>FIND("REV",Table_Query_from_m2mdata013[[#This Row],[fdesc]])</f>
        <v>#VALUE!</v>
      </c>
      <c r="K1117" s="2" t="e">
        <f>FIND("`REV",Table_Query_from_m2mdata013[[#This Row],[fdescmemo]])</f>
        <v>#VALUE!</v>
      </c>
      <c r="L1117" s="2" t="e">
        <f>FIND("`REV",Table_Query_from_m2mdata013[[#This Row],[fdesc]])</f>
        <v>#VALUE!</v>
      </c>
      <c r="M11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7" s="2" t="str">
        <f>IF(Table_Query_from_m2mdata013[[#This Row],[fpartrev]]="NS",Table_Query_from_m2mdata013[[#This Row],[SELECT]],Table_Query_from_m2mdata013[[#This Row],[fpartrev]])</f>
        <v>03</v>
      </c>
      <c r="O1117" s="2" t="str">
        <f>CONCATENATE("DMG ",Table_Query_from_m2mdata013[[#This Row],[fpartnoOriginal]])</f>
        <v>DMG SRC-02250174-956</v>
      </c>
    </row>
    <row r="1118" spans="1:15" x14ac:dyDescent="0.25">
      <c r="A1118" t="s">
        <v>3136</v>
      </c>
      <c r="B1118" t="s">
        <v>42</v>
      </c>
      <c r="C1118">
        <v>5</v>
      </c>
      <c r="D1118" t="s">
        <v>87</v>
      </c>
      <c r="E1118" t="s">
        <v>3001</v>
      </c>
      <c r="F1118" t="s">
        <v>42</v>
      </c>
      <c r="G1118" t="s">
        <v>232</v>
      </c>
      <c r="H1118" t="s">
        <v>3000</v>
      </c>
      <c r="I1118" s="2" t="e">
        <f>FIND("REV",Table_Query_from_m2mdata013[[#This Row],[fdescmemo]])</f>
        <v>#VALUE!</v>
      </c>
      <c r="J1118" s="2" t="e">
        <f>FIND("REV",Table_Query_from_m2mdata013[[#This Row],[fdesc]])</f>
        <v>#VALUE!</v>
      </c>
      <c r="K1118" s="2" t="e">
        <f>FIND("`REV",Table_Query_from_m2mdata013[[#This Row],[fdescmemo]])</f>
        <v>#VALUE!</v>
      </c>
      <c r="L1118" s="2" t="e">
        <f>FIND("`REV",Table_Query_from_m2mdata013[[#This Row],[fdesc]])</f>
        <v>#VALUE!</v>
      </c>
      <c r="M11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8" s="2" t="str">
        <f>IF(Table_Query_from_m2mdata013[[#This Row],[fpartrev]]="NS",Table_Query_from_m2mdata013[[#This Row],[SELECT]],Table_Query_from_m2mdata013[[#This Row],[fpartrev]])</f>
        <v>01</v>
      </c>
      <c r="O1118" s="2" t="str">
        <f>CONCATENATE("DMG ",Table_Query_from_m2mdata013[[#This Row],[fpartnoOriginal]])</f>
        <v>DMG SULL-02250252-569</v>
      </c>
    </row>
    <row r="1119" spans="1:15" x14ac:dyDescent="0.25">
      <c r="A1119" t="s">
        <v>2999</v>
      </c>
      <c r="B1119" t="s">
        <v>42</v>
      </c>
      <c r="C1119">
        <v>5</v>
      </c>
      <c r="D1119" t="s">
        <v>87</v>
      </c>
      <c r="E1119" t="s">
        <v>3001</v>
      </c>
      <c r="F1119" t="s">
        <v>42</v>
      </c>
      <c r="G1119" t="s">
        <v>232</v>
      </c>
      <c r="H1119" t="s">
        <v>3000</v>
      </c>
      <c r="I1119" s="2" t="e">
        <f>FIND("REV",Table_Query_from_m2mdata013[[#This Row],[fdescmemo]])</f>
        <v>#VALUE!</v>
      </c>
      <c r="J1119" s="2" t="e">
        <f>FIND("REV",Table_Query_from_m2mdata013[[#This Row],[fdesc]])</f>
        <v>#VALUE!</v>
      </c>
      <c r="K1119" s="2" t="e">
        <f>FIND("`REV",Table_Query_from_m2mdata013[[#This Row],[fdescmemo]])</f>
        <v>#VALUE!</v>
      </c>
      <c r="L1119" s="2" t="e">
        <f>FIND("`REV",Table_Query_from_m2mdata013[[#This Row],[fdesc]])</f>
        <v>#VALUE!</v>
      </c>
      <c r="M11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19" s="2" t="str">
        <f>IF(Table_Query_from_m2mdata013[[#This Row],[fpartrev]]="NS",Table_Query_from_m2mdata013[[#This Row],[SELECT]],Table_Query_from_m2mdata013[[#This Row],[fpartrev]])</f>
        <v>01</v>
      </c>
      <c r="O1119" s="2" t="str">
        <f>CONCATENATE("DMG ",Table_Query_from_m2mdata013[[#This Row],[fpartnoOriginal]])</f>
        <v>DMG SULL-02250252-569</v>
      </c>
    </row>
    <row r="1120" spans="1:15" x14ac:dyDescent="0.25">
      <c r="A1120" t="s">
        <v>3002</v>
      </c>
      <c r="B1120" t="s">
        <v>42</v>
      </c>
      <c r="C1120">
        <v>5</v>
      </c>
      <c r="D1120" t="s">
        <v>87</v>
      </c>
      <c r="E1120" t="s">
        <v>3001</v>
      </c>
      <c r="F1120" t="s">
        <v>42</v>
      </c>
      <c r="G1120" t="s">
        <v>232</v>
      </c>
      <c r="H1120" t="s">
        <v>3000</v>
      </c>
      <c r="I1120" s="2" t="e">
        <f>FIND("REV",Table_Query_from_m2mdata013[[#This Row],[fdescmemo]])</f>
        <v>#VALUE!</v>
      </c>
      <c r="J1120" s="2" t="e">
        <f>FIND("REV",Table_Query_from_m2mdata013[[#This Row],[fdesc]])</f>
        <v>#VALUE!</v>
      </c>
      <c r="K1120" s="2" t="e">
        <f>FIND("`REV",Table_Query_from_m2mdata013[[#This Row],[fdescmemo]])</f>
        <v>#VALUE!</v>
      </c>
      <c r="L1120" s="2" t="e">
        <f>FIND("`REV",Table_Query_from_m2mdata013[[#This Row],[fdesc]])</f>
        <v>#VALUE!</v>
      </c>
      <c r="M11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0" s="2" t="str">
        <f>IF(Table_Query_from_m2mdata013[[#This Row],[fpartrev]]="NS",Table_Query_from_m2mdata013[[#This Row],[SELECT]],Table_Query_from_m2mdata013[[#This Row],[fpartrev]])</f>
        <v>01</v>
      </c>
      <c r="O1120" s="2" t="str">
        <f>CONCATENATE("DMG ",Table_Query_from_m2mdata013[[#This Row],[fpartnoOriginal]])</f>
        <v>DMG SULL-02250252-569</v>
      </c>
    </row>
    <row r="1121" spans="1:15" x14ac:dyDescent="0.25">
      <c r="A1121" t="s">
        <v>3137</v>
      </c>
      <c r="B1121" t="s">
        <v>42</v>
      </c>
      <c r="C1121">
        <v>5</v>
      </c>
      <c r="D1121" t="s">
        <v>88</v>
      </c>
      <c r="E1121" t="s">
        <v>3139</v>
      </c>
      <c r="F1121" t="s">
        <v>42</v>
      </c>
      <c r="G1121" t="s">
        <v>3140</v>
      </c>
      <c r="H1121" t="s">
        <v>3138</v>
      </c>
      <c r="I1121" s="2" t="e">
        <f>FIND("REV",Table_Query_from_m2mdata013[[#This Row],[fdescmemo]])</f>
        <v>#VALUE!</v>
      </c>
      <c r="J1121" s="2" t="e">
        <f>FIND("REV",Table_Query_from_m2mdata013[[#This Row],[fdesc]])</f>
        <v>#VALUE!</v>
      </c>
      <c r="K1121" s="2" t="e">
        <f>FIND("`REV",Table_Query_from_m2mdata013[[#This Row],[fdescmemo]])</f>
        <v>#VALUE!</v>
      </c>
      <c r="L1121" s="2" t="e">
        <f>FIND("`REV",Table_Query_from_m2mdata013[[#This Row],[fdesc]])</f>
        <v>#VALUE!</v>
      </c>
      <c r="M11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1" s="2" t="str">
        <f>IF(Table_Query_from_m2mdata013[[#This Row],[fpartrev]]="NS",Table_Query_from_m2mdata013[[#This Row],[SELECT]],Table_Query_from_m2mdata013[[#This Row],[fpartrev]])</f>
        <v>01</v>
      </c>
      <c r="O1121" s="2" t="str">
        <f>CONCATENATE("DMG ",Table_Query_from_m2mdata013[[#This Row],[fpartnoOriginal]])</f>
        <v>DMG SULL-02250255-507</v>
      </c>
    </row>
    <row r="1122" spans="1:15" x14ac:dyDescent="0.25">
      <c r="A1122" t="s">
        <v>3141</v>
      </c>
      <c r="B1122" t="s">
        <v>42</v>
      </c>
      <c r="C1122">
        <v>5</v>
      </c>
      <c r="D1122" t="s">
        <v>88</v>
      </c>
      <c r="E1122" t="s">
        <v>3139</v>
      </c>
      <c r="F1122" t="s">
        <v>42</v>
      </c>
      <c r="G1122" t="s">
        <v>3140</v>
      </c>
      <c r="H1122" t="s">
        <v>3138</v>
      </c>
      <c r="I1122" s="2" t="e">
        <f>FIND("REV",Table_Query_from_m2mdata013[[#This Row],[fdescmemo]])</f>
        <v>#VALUE!</v>
      </c>
      <c r="J1122" s="2" t="e">
        <f>FIND("REV",Table_Query_from_m2mdata013[[#This Row],[fdesc]])</f>
        <v>#VALUE!</v>
      </c>
      <c r="K1122" s="2" t="e">
        <f>FIND("`REV",Table_Query_from_m2mdata013[[#This Row],[fdescmemo]])</f>
        <v>#VALUE!</v>
      </c>
      <c r="L1122" s="2" t="e">
        <f>FIND("`REV",Table_Query_from_m2mdata013[[#This Row],[fdesc]])</f>
        <v>#VALUE!</v>
      </c>
      <c r="M11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2" s="2" t="str">
        <f>IF(Table_Query_from_m2mdata013[[#This Row],[fpartrev]]="NS",Table_Query_from_m2mdata013[[#This Row],[SELECT]],Table_Query_from_m2mdata013[[#This Row],[fpartrev]])</f>
        <v>01</v>
      </c>
      <c r="O1122" s="2" t="str">
        <f>CONCATENATE("DMG ",Table_Query_from_m2mdata013[[#This Row],[fpartnoOriginal]])</f>
        <v>DMG SULL-02250255-507</v>
      </c>
    </row>
    <row r="1123" spans="1:15" x14ac:dyDescent="0.25">
      <c r="A1123" t="s">
        <v>3142</v>
      </c>
      <c r="B1123" t="s">
        <v>42</v>
      </c>
      <c r="C1123">
        <v>5</v>
      </c>
      <c r="D1123" t="s">
        <v>88</v>
      </c>
      <c r="E1123" t="s">
        <v>3139</v>
      </c>
      <c r="F1123" t="s">
        <v>42</v>
      </c>
      <c r="G1123" t="s">
        <v>3140</v>
      </c>
      <c r="H1123" t="s">
        <v>3138</v>
      </c>
      <c r="I1123" s="2" t="e">
        <f>FIND("REV",Table_Query_from_m2mdata013[[#This Row],[fdescmemo]])</f>
        <v>#VALUE!</v>
      </c>
      <c r="J1123" s="2" t="e">
        <f>FIND("REV",Table_Query_from_m2mdata013[[#This Row],[fdesc]])</f>
        <v>#VALUE!</v>
      </c>
      <c r="K1123" s="2" t="e">
        <f>FIND("`REV",Table_Query_from_m2mdata013[[#This Row],[fdescmemo]])</f>
        <v>#VALUE!</v>
      </c>
      <c r="L1123" s="2" t="e">
        <f>FIND("`REV",Table_Query_from_m2mdata013[[#This Row],[fdesc]])</f>
        <v>#VALUE!</v>
      </c>
      <c r="M11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3" s="2" t="str">
        <f>IF(Table_Query_from_m2mdata013[[#This Row],[fpartrev]]="NS",Table_Query_from_m2mdata013[[#This Row],[SELECT]],Table_Query_from_m2mdata013[[#This Row],[fpartrev]])</f>
        <v>01</v>
      </c>
      <c r="O1123" s="2" t="str">
        <f>CONCATENATE("DMG ",Table_Query_from_m2mdata013[[#This Row],[fpartnoOriginal]])</f>
        <v>DMG SULL-02250255-507</v>
      </c>
    </row>
    <row r="1124" spans="1:15" x14ac:dyDescent="0.25">
      <c r="A1124" t="s">
        <v>1901</v>
      </c>
      <c r="B1124" t="s">
        <v>43</v>
      </c>
      <c r="C1124">
        <v>5</v>
      </c>
      <c r="D1124" t="s">
        <v>87</v>
      </c>
      <c r="E1124" t="s">
        <v>1903</v>
      </c>
      <c r="F1124" t="s">
        <v>43</v>
      </c>
      <c r="G1124" t="s">
        <v>1904</v>
      </c>
      <c r="H1124" t="s">
        <v>1902</v>
      </c>
      <c r="I1124" s="2" t="e">
        <f>FIND("REV",Table_Query_from_m2mdata013[[#This Row],[fdescmemo]])</f>
        <v>#VALUE!</v>
      </c>
      <c r="J1124" s="2" t="e">
        <f>FIND("REV",Table_Query_from_m2mdata013[[#This Row],[fdesc]])</f>
        <v>#VALUE!</v>
      </c>
      <c r="K1124" s="2" t="e">
        <f>FIND("`REV",Table_Query_from_m2mdata013[[#This Row],[fdescmemo]])</f>
        <v>#VALUE!</v>
      </c>
      <c r="L1124" s="2" t="e">
        <f>FIND("`REV",Table_Query_from_m2mdata013[[#This Row],[fdesc]])</f>
        <v>#VALUE!</v>
      </c>
      <c r="M11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4" s="2" t="str">
        <f>IF(Table_Query_from_m2mdata013[[#This Row],[fpartrev]]="NS",Table_Query_from_m2mdata013[[#This Row],[SELECT]],Table_Query_from_m2mdata013[[#This Row],[fpartrev]])</f>
        <v>02</v>
      </c>
      <c r="O1124" s="2" t="str">
        <f>CONCATENATE("DMG ",Table_Query_from_m2mdata013[[#This Row],[fpartnoOriginal]])</f>
        <v>DMG SULL-I-02250170-207</v>
      </c>
    </row>
    <row r="1125" spans="1:15" x14ac:dyDescent="0.25">
      <c r="A1125" t="s">
        <v>1178</v>
      </c>
      <c r="B1125" t="s">
        <v>42</v>
      </c>
      <c r="C1125">
        <v>60</v>
      </c>
      <c r="D1125" t="s">
        <v>87</v>
      </c>
      <c r="E1125" t="s">
        <v>467</v>
      </c>
      <c r="F1125" t="s">
        <v>42</v>
      </c>
      <c r="G1125" t="s">
        <v>468</v>
      </c>
      <c r="H1125" t="s">
        <v>466</v>
      </c>
      <c r="I1125" s="2" t="e">
        <f>FIND("REV",Table_Query_from_m2mdata013[[#This Row],[fdescmemo]])</f>
        <v>#VALUE!</v>
      </c>
      <c r="J1125" s="2" t="e">
        <f>FIND("REV",Table_Query_from_m2mdata013[[#This Row],[fdesc]])</f>
        <v>#VALUE!</v>
      </c>
      <c r="K1125" s="2" t="e">
        <f>FIND("`REV",Table_Query_from_m2mdata013[[#This Row],[fdescmemo]])</f>
        <v>#VALUE!</v>
      </c>
      <c r="L1125" s="2" t="e">
        <f>FIND("`REV",Table_Query_from_m2mdata013[[#This Row],[fdesc]])</f>
        <v>#VALUE!</v>
      </c>
      <c r="M11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5" s="2" t="str">
        <f>IF(Table_Query_from_m2mdata013[[#This Row],[fpartrev]]="NS",Table_Query_from_m2mdata013[[#This Row],[SELECT]],Table_Query_from_m2mdata013[[#This Row],[fpartrev]])</f>
        <v>01</v>
      </c>
      <c r="O1125" s="2" t="str">
        <f>CONCATENATE("DMG ",Table_Query_from_m2mdata013[[#This Row],[fpartnoOriginal]])</f>
        <v>DMG KRBY-588-0471-P</v>
      </c>
    </row>
    <row r="1126" spans="1:15" x14ac:dyDescent="0.25">
      <c r="A1126" t="s">
        <v>1147</v>
      </c>
      <c r="B1126" t="s">
        <v>231</v>
      </c>
      <c r="C1126">
        <v>1</v>
      </c>
      <c r="D1126" t="s">
        <v>87</v>
      </c>
      <c r="E1126" t="s">
        <v>466</v>
      </c>
      <c r="F1126" t="s">
        <v>231</v>
      </c>
      <c r="G1126" t="s">
        <v>1148</v>
      </c>
      <c r="H1126" t="s">
        <v>121</v>
      </c>
      <c r="I1126" s="2" t="e">
        <f>FIND("REV",Table_Query_from_m2mdata013[[#This Row],[fdescmemo]])</f>
        <v>#VALUE!</v>
      </c>
      <c r="J1126" s="2" t="e">
        <f>FIND("REV",Table_Query_from_m2mdata013[[#This Row],[fdesc]])</f>
        <v>#VALUE!</v>
      </c>
      <c r="K1126" s="2" t="e">
        <f>FIND("`REV",Table_Query_from_m2mdata013[[#This Row],[fdescmemo]])</f>
        <v>#VALUE!</v>
      </c>
      <c r="L1126" s="2" t="e">
        <f>FIND("`REV",Table_Query_from_m2mdata013[[#This Row],[fdesc]])</f>
        <v>#VALUE!</v>
      </c>
      <c r="M11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6" s="2" t="str">
        <f>IF(Table_Query_from_m2mdata013[[#This Row],[fpartrev]]="NS",Table_Query_from_m2mdata013[[#This Row],[SELECT]],Table_Query_from_m2mdata013[[#This Row],[fpartrev]])</f>
        <v>000</v>
      </c>
      <c r="O1126" s="2" t="str">
        <f>CONCATENATE("DMG ",Table_Query_from_m2mdata013[[#This Row],[fpartnoOriginal]])</f>
        <v>DMG REWORK1</v>
      </c>
    </row>
    <row r="1127" spans="1:15" x14ac:dyDescent="0.25">
      <c r="A1127" t="s">
        <v>2132</v>
      </c>
      <c r="B1127" t="s">
        <v>72</v>
      </c>
      <c r="C1127">
        <v>20</v>
      </c>
      <c r="D1127" t="s">
        <v>87</v>
      </c>
      <c r="E1127" t="s">
        <v>116</v>
      </c>
      <c r="F1127" t="s">
        <v>72</v>
      </c>
      <c r="G1127" t="s">
        <v>10</v>
      </c>
      <c r="H1127" t="s">
        <v>85</v>
      </c>
      <c r="I1127" s="2" t="e">
        <f>FIND("REV",Table_Query_from_m2mdata013[[#This Row],[fdescmemo]])</f>
        <v>#VALUE!</v>
      </c>
      <c r="J1127" s="2" t="e">
        <f>FIND("REV",Table_Query_from_m2mdata013[[#This Row],[fdesc]])</f>
        <v>#VALUE!</v>
      </c>
      <c r="K1127" s="2" t="e">
        <f>FIND("`REV",Table_Query_from_m2mdata013[[#This Row],[fdescmemo]])</f>
        <v>#VALUE!</v>
      </c>
      <c r="L1127" s="2" t="e">
        <f>FIND("`REV",Table_Query_from_m2mdata013[[#This Row],[fdesc]])</f>
        <v>#VALUE!</v>
      </c>
      <c r="M11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7" s="2" t="str">
        <f>IF(Table_Query_from_m2mdata013[[#This Row],[fpartrev]]="NS",Table_Query_from_m2mdata013[[#This Row],[SELECT]],Table_Query_from_m2mdata013[[#This Row],[fpartrev]])</f>
        <v>2</v>
      </c>
      <c r="O1127" s="2" t="str">
        <f>CONCATENATE("DMG ",Table_Query_from_m2mdata013[[#This Row],[fpartnoOriginal]])</f>
        <v>DMG PHIL-9898-012-20367-CV</v>
      </c>
    </row>
    <row r="1128" spans="1:15" x14ac:dyDescent="0.25">
      <c r="A1128" t="s">
        <v>1149</v>
      </c>
      <c r="B1128" t="s">
        <v>72</v>
      </c>
      <c r="C1128">
        <v>20</v>
      </c>
      <c r="D1128" t="s">
        <v>87</v>
      </c>
      <c r="E1128" t="s">
        <v>116</v>
      </c>
      <c r="F1128" t="s">
        <v>72</v>
      </c>
      <c r="G1128" t="s">
        <v>10</v>
      </c>
      <c r="H1128" t="s">
        <v>85</v>
      </c>
      <c r="I1128" s="2" t="e">
        <f>FIND("REV",Table_Query_from_m2mdata013[[#This Row],[fdescmemo]])</f>
        <v>#VALUE!</v>
      </c>
      <c r="J1128" s="2" t="e">
        <f>FIND("REV",Table_Query_from_m2mdata013[[#This Row],[fdesc]])</f>
        <v>#VALUE!</v>
      </c>
      <c r="K1128" s="2" t="e">
        <f>FIND("`REV",Table_Query_from_m2mdata013[[#This Row],[fdescmemo]])</f>
        <v>#VALUE!</v>
      </c>
      <c r="L1128" s="2" t="e">
        <f>FIND("`REV",Table_Query_from_m2mdata013[[#This Row],[fdesc]])</f>
        <v>#VALUE!</v>
      </c>
      <c r="M11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8" s="2" t="str">
        <f>IF(Table_Query_from_m2mdata013[[#This Row],[fpartrev]]="NS",Table_Query_from_m2mdata013[[#This Row],[SELECT]],Table_Query_from_m2mdata013[[#This Row],[fpartrev]])</f>
        <v>2</v>
      </c>
      <c r="O1128" s="2" t="str">
        <f>CONCATENATE("DMG ",Table_Query_from_m2mdata013[[#This Row],[fpartnoOriginal]])</f>
        <v>DMG PHIL-9898-012-20367-CV</v>
      </c>
    </row>
    <row r="1129" spans="1:15" x14ac:dyDescent="0.25">
      <c r="A1129" t="s">
        <v>1290</v>
      </c>
      <c r="B1129" t="s">
        <v>44</v>
      </c>
      <c r="C1129">
        <v>10</v>
      </c>
      <c r="D1129" t="s">
        <v>87</v>
      </c>
      <c r="E1129" t="s">
        <v>237</v>
      </c>
      <c r="F1129" t="s">
        <v>44</v>
      </c>
      <c r="G1129" t="s">
        <v>10</v>
      </c>
      <c r="H1129" t="s">
        <v>236</v>
      </c>
      <c r="I1129" s="2" t="e">
        <f>FIND("REV",Table_Query_from_m2mdata013[[#This Row],[fdescmemo]])</f>
        <v>#VALUE!</v>
      </c>
      <c r="J1129" s="2" t="e">
        <f>FIND("REV",Table_Query_from_m2mdata013[[#This Row],[fdesc]])</f>
        <v>#VALUE!</v>
      </c>
      <c r="K1129" s="2" t="e">
        <f>FIND("`REV",Table_Query_from_m2mdata013[[#This Row],[fdescmemo]])</f>
        <v>#VALUE!</v>
      </c>
      <c r="L1129" s="2" t="e">
        <f>FIND("`REV",Table_Query_from_m2mdata013[[#This Row],[fdesc]])</f>
        <v>#VALUE!</v>
      </c>
      <c r="M11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29" s="2" t="str">
        <f>IF(Table_Query_from_m2mdata013[[#This Row],[fpartrev]]="NS",Table_Query_from_m2mdata013[[#This Row],[SELECT]],Table_Query_from_m2mdata013[[#This Row],[fpartrev]])</f>
        <v>06</v>
      </c>
      <c r="O1129" s="2" t="str">
        <f>CONCATENATE("DMG ",Table_Query_from_m2mdata013[[#This Row],[fpartnoOriginal]])</f>
        <v>DMG SULL-02250164-697-UNF</v>
      </c>
    </row>
    <row r="1130" spans="1:15" x14ac:dyDescent="0.25">
      <c r="A1130" t="s">
        <v>1291</v>
      </c>
      <c r="B1130" t="s">
        <v>44</v>
      </c>
      <c r="C1130">
        <v>10</v>
      </c>
      <c r="D1130" t="s">
        <v>87</v>
      </c>
      <c r="E1130" t="s">
        <v>237</v>
      </c>
      <c r="F1130" t="s">
        <v>44</v>
      </c>
      <c r="G1130" t="s">
        <v>10</v>
      </c>
      <c r="H1130" t="s">
        <v>236</v>
      </c>
      <c r="I1130" s="2" t="e">
        <f>FIND("REV",Table_Query_from_m2mdata013[[#This Row],[fdescmemo]])</f>
        <v>#VALUE!</v>
      </c>
      <c r="J1130" s="2" t="e">
        <f>FIND("REV",Table_Query_from_m2mdata013[[#This Row],[fdesc]])</f>
        <v>#VALUE!</v>
      </c>
      <c r="K1130" s="2" t="e">
        <f>FIND("`REV",Table_Query_from_m2mdata013[[#This Row],[fdescmemo]])</f>
        <v>#VALUE!</v>
      </c>
      <c r="L1130" s="2" t="e">
        <f>FIND("`REV",Table_Query_from_m2mdata013[[#This Row],[fdesc]])</f>
        <v>#VALUE!</v>
      </c>
      <c r="M11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30" s="2" t="str">
        <f>IF(Table_Query_from_m2mdata013[[#This Row],[fpartrev]]="NS",Table_Query_from_m2mdata013[[#This Row],[SELECT]],Table_Query_from_m2mdata013[[#This Row],[fpartrev]])</f>
        <v>06</v>
      </c>
      <c r="O1130" s="2" t="str">
        <f>CONCATENATE("DMG ",Table_Query_from_m2mdata013[[#This Row],[fpartnoOriginal]])</f>
        <v>DMG SULL-02250164-697-UNF</v>
      </c>
    </row>
    <row r="1131" spans="1:15" x14ac:dyDescent="0.25">
      <c r="A1131" t="s">
        <v>1179</v>
      </c>
      <c r="B1131" t="s">
        <v>84</v>
      </c>
      <c r="C1131">
        <v>5</v>
      </c>
      <c r="D1131" t="s">
        <v>87</v>
      </c>
      <c r="E1131" t="s">
        <v>149</v>
      </c>
      <c r="F1131" t="s">
        <v>84</v>
      </c>
      <c r="G1131" t="s">
        <v>10</v>
      </c>
      <c r="H1131" t="s">
        <v>148</v>
      </c>
      <c r="I1131" s="2" t="e">
        <f>FIND("REV",Table_Query_from_m2mdata013[[#This Row],[fdescmemo]])</f>
        <v>#VALUE!</v>
      </c>
      <c r="J1131" s="2" t="e">
        <f>FIND("REV",Table_Query_from_m2mdata013[[#This Row],[fdesc]])</f>
        <v>#VALUE!</v>
      </c>
      <c r="K1131" s="2" t="e">
        <f>FIND("`REV",Table_Query_from_m2mdata013[[#This Row],[fdescmemo]])</f>
        <v>#VALUE!</v>
      </c>
      <c r="L1131" s="2" t="e">
        <f>FIND("`REV",Table_Query_from_m2mdata013[[#This Row],[fdesc]])</f>
        <v>#VALUE!</v>
      </c>
      <c r="M11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31" s="2" t="str">
        <f>IF(Table_Query_from_m2mdata013[[#This Row],[fpartrev]]="NS",Table_Query_from_m2mdata013[[#This Row],[SELECT]],Table_Query_from_m2mdata013[[#This Row],[fpartrev]])</f>
        <v>09</v>
      </c>
      <c r="O1131" s="2" t="str">
        <f>CONCATENATE("DMG ",Table_Query_from_m2mdata013[[#This Row],[fpartnoOriginal]])</f>
        <v>DMG SULL-02250164-863-UNF</v>
      </c>
    </row>
    <row r="1132" spans="1:15" x14ac:dyDescent="0.25">
      <c r="A1132" t="s">
        <v>2291</v>
      </c>
      <c r="B1132" t="s">
        <v>42</v>
      </c>
      <c r="C1132">
        <v>30</v>
      </c>
      <c r="D1132" t="s">
        <v>87</v>
      </c>
      <c r="E1132" t="s">
        <v>191</v>
      </c>
      <c r="F1132" t="s">
        <v>42</v>
      </c>
      <c r="G1132" t="s">
        <v>10</v>
      </c>
      <c r="H1132" t="s">
        <v>190</v>
      </c>
      <c r="I1132" s="2" t="e">
        <f>FIND("REV",Table_Query_from_m2mdata013[[#This Row],[fdescmemo]])</f>
        <v>#VALUE!</v>
      </c>
      <c r="J1132" s="2" t="e">
        <f>FIND("REV",Table_Query_from_m2mdata013[[#This Row],[fdesc]])</f>
        <v>#VALUE!</v>
      </c>
      <c r="K1132" s="2" t="e">
        <f>FIND("`REV",Table_Query_from_m2mdata013[[#This Row],[fdescmemo]])</f>
        <v>#VALUE!</v>
      </c>
      <c r="L1132" s="2" t="e">
        <f>FIND("`REV",Table_Query_from_m2mdata013[[#This Row],[fdesc]])</f>
        <v>#VALUE!</v>
      </c>
      <c r="M11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32" s="2" t="str">
        <f>IF(Table_Query_from_m2mdata013[[#This Row],[fpartrev]]="NS",Table_Query_from_m2mdata013[[#This Row],[SELECT]],Table_Query_from_m2mdata013[[#This Row],[fpartrev]])</f>
        <v>01</v>
      </c>
      <c r="O1132" s="2" t="str">
        <f>CONCATENATE("DMG ",Table_Query_from_m2mdata013[[#This Row],[fpartnoOriginal]])</f>
        <v>DMG SULL-02250175-933</v>
      </c>
    </row>
    <row r="1133" spans="1:15" x14ac:dyDescent="0.25">
      <c r="A1133" t="s">
        <v>2448</v>
      </c>
      <c r="B1133" t="s">
        <v>42</v>
      </c>
      <c r="C1133">
        <v>40</v>
      </c>
      <c r="D1133" t="s">
        <v>88</v>
      </c>
      <c r="E1133" t="s">
        <v>528</v>
      </c>
      <c r="F1133" t="s">
        <v>42</v>
      </c>
      <c r="G1133" t="s">
        <v>439</v>
      </c>
      <c r="H1133" t="s">
        <v>527</v>
      </c>
      <c r="I1133" s="2" t="e">
        <f>FIND("REV",Table_Query_from_m2mdata013[[#This Row],[fdescmemo]])</f>
        <v>#VALUE!</v>
      </c>
      <c r="J1133" s="2" t="e">
        <f>FIND("REV",Table_Query_from_m2mdata013[[#This Row],[fdesc]])</f>
        <v>#VALUE!</v>
      </c>
      <c r="K1133" s="2" t="e">
        <f>FIND("`REV",Table_Query_from_m2mdata013[[#This Row],[fdescmemo]])</f>
        <v>#VALUE!</v>
      </c>
      <c r="L1133" s="2" t="e">
        <f>FIND("`REV",Table_Query_from_m2mdata013[[#This Row],[fdesc]])</f>
        <v>#VALUE!</v>
      </c>
      <c r="M11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33" s="2" t="str">
        <f>IF(Table_Query_from_m2mdata013[[#This Row],[fpartrev]]="NS",Table_Query_from_m2mdata013[[#This Row],[SELECT]],Table_Query_from_m2mdata013[[#This Row],[fpartrev]])</f>
        <v>01</v>
      </c>
      <c r="O1133" s="2" t="str">
        <f>CONCATENATE("DMG ",Table_Query_from_m2mdata013[[#This Row],[fpartnoOriginal]])</f>
        <v>DMG SULL-GR-02250164-880</v>
      </c>
    </row>
    <row r="1134" spans="1:15" x14ac:dyDescent="0.25">
      <c r="A1134" t="s">
        <v>2001</v>
      </c>
      <c r="B1134" t="s">
        <v>43</v>
      </c>
      <c r="C1134">
        <v>5</v>
      </c>
      <c r="D1134" t="s">
        <v>87</v>
      </c>
      <c r="E1134" t="s">
        <v>1903</v>
      </c>
      <c r="F1134" t="s">
        <v>43</v>
      </c>
      <c r="G1134" t="s">
        <v>2003</v>
      </c>
      <c r="H1134" t="s">
        <v>2002</v>
      </c>
      <c r="I1134" s="2">
        <f>FIND("REV",Table_Query_from_m2mdata013[[#This Row],[fdescmemo]])</f>
        <v>44</v>
      </c>
      <c r="J1134" s="2" t="e">
        <f>FIND("REV",Table_Query_from_m2mdata013[[#This Row],[fdesc]])</f>
        <v>#VALUE!</v>
      </c>
      <c r="K1134" s="2" t="e">
        <f>FIND("`REV",Table_Query_from_m2mdata013[[#This Row],[fdescmemo]])</f>
        <v>#VALUE!</v>
      </c>
      <c r="L1134" s="2" t="e">
        <f>FIND("`REV",Table_Query_from_m2mdata013[[#This Row],[fdesc]])</f>
        <v>#VALUE!</v>
      </c>
      <c r="M113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134" s="2" t="str">
        <f>IF(Table_Query_from_m2mdata013[[#This Row],[fpartrev]]="NS",Table_Query_from_m2mdata013[[#This Row],[SELECT]],Table_Query_from_m2mdata013[[#This Row],[fpartrev]])</f>
        <v>02</v>
      </c>
      <c r="O1134" s="2" t="str">
        <f>CONCATENATE("DMG ",Table_Query_from_m2mdata013[[#This Row],[fpartnoOriginal]])</f>
        <v>DMG SULL-I-02250170-207-UNF</v>
      </c>
    </row>
    <row r="1135" spans="1:15" x14ac:dyDescent="0.25">
      <c r="A1135" t="s">
        <v>2292</v>
      </c>
      <c r="B1135" t="s">
        <v>42</v>
      </c>
      <c r="C1135">
        <v>30</v>
      </c>
      <c r="D1135" t="s">
        <v>87</v>
      </c>
      <c r="E1135" t="s">
        <v>166</v>
      </c>
      <c r="F1135" t="s">
        <v>42</v>
      </c>
      <c r="G1135" t="s">
        <v>10</v>
      </c>
      <c r="H1135" t="s">
        <v>165</v>
      </c>
      <c r="I1135" s="2" t="e">
        <f>FIND("REV",Table_Query_from_m2mdata013[[#This Row],[fdescmemo]])</f>
        <v>#VALUE!</v>
      </c>
      <c r="J1135" s="2" t="e">
        <f>FIND("REV",Table_Query_from_m2mdata013[[#This Row],[fdesc]])</f>
        <v>#VALUE!</v>
      </c>
      <c r="K1135" s="2" t="e">
        <f>FIND("`REV",Table_Query_from_m2mdata013[[#This Row],[fdescmemo]])</f>
        <v>#VALUE!</v>
      </c>
      <c r="L1135" s="2" t="e">
        <f>FIND("`REV",Table_Query_from_m2mdata013[[#This Row],[fdesc]])</f>
        <v>#VALUE!</v>
      </c>
      <c r="M11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35" s="2" t="str">
        <f>IF(Table_Query_from_m2mdata013[[#This Row],[fpartrev]]="NS",Table_Query_from_m2mdata013[[#This Row],[SELECT]],Table_Query_from_m2mdata013[[#This Row],[fpartrev]])</f>
        <v>01</v>
      </c>
      <c r="O1135" s="2" t="str">
        <f>CONCATENATE("DMG ",Table_Query_from_m2mdata013[[#This Row],[fpartnoOriginal]])</f>
        <v>DMG SULL-02250175-933-UNF</v>
      </c>
    </row>
    <row r="1136" spans="1:15" x14ac:dyDescent="0.25">
      <c r="A1136" t="s">
        <v>1150</v>
      </c>
      <c r="B1136" t="s">
        <v>11</v>
      </c>
      <c r="C1136">
        <v>10</v>
      </c>
      <c r="D1136" t="s">
        <v>87</v>
      </c>
      <c r="E1136" t="s">
        <v>540</v>
      </c>
      <c r="F1136" t="s">
        <v>11</v>
      </c>
      <c r="G1136" t="s">
        <v>565</v>
      </c>
      <c r="H1136" t="s">
        <v>539</v>
      </c>
      <c r="I1136" s="2" t="e">
        <f>FIND("REV",Table_Query_from_m2mdata013[[#This Row],[fdescmemo]])</f>
        <v>#VALUE!</v>
      </c>
      <c r="J1136" s="2" t="e">
        <f>FIND("REV",Table_Query_from_m2mdata013[[#This Row],[fdesc]])</f>
        <v>#VALUE!</v>
      </c>
      <c r="K1136" s="2" t="e">
        <f>FIND("`REV",Table_Query_from_m2mdata013[[#This Row],[fdescmemo]])</f>
        <v>#VALUE!</v>
      </c>
      <c r="L1136" s="2" t="e">
        <f>FIND("`REV",Table_Query_from_m2mdata013[[#This Row],[fdesc]])</f>
        <v>#VALUE!</v>
      </c>
      <c r="M11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36" s="2" t="str">
        <f>IF(Table_Query_from_m2mdata013[[#This Row],[fpartrev]]="NS",Table_Query_from_m2mdata013[[#This Row],[SELECT]],Table_Query_from_m2mdata013[[#This Row],[fpartrev]])</f>
        <v>00</v>
      </c>
      <c r="O1136" s="2" t="str">
        <f>CONCATENATE("DMG ",Table_Query_from_m2mdata013[[#This Row],[fpartnoOriginal]])</f>
        <v>DMG DMG-WR-SCV-W10L60</v>
      </c>
    </row>
    <row r="1137" spans="1:15" x14ac:dyDescent="0.25">
      <c r="A1137" t="s">
        <v>1151</v>
      </c>
      <c r="B1137" t="s">
        <v>11</v>
      </c>
      <c r="C1137">
        <v>10</v>
      </c>
      <c r="D1137" t="s">
        <v>87</v>
      </c>
      <c r="E1137" t="s">
        <v>540</v>
      </c>
      <c r="F1137" t="s">
        <v>11</v>
      </c>
      <c r="G1137" t="s">
        <v>565</v>
      </c>
      <c r="H1137" t="s">
        <v>539</v>
      </c>
      <c r="I1137" s="2" t="e">
        <f>FIND("REV",Table_Query_from_m2mdata013[[#This Row],[fdescmemo]])</f>
        <v>#VALUE!</v>
      </c>
      <c r="J1137" s="2" t="e">
        <f>FIND("REV",Table_Query_from_m2mdata013[[#This Row],[fdesc]])</f>
        <v>#VALUE!</v>
      </c>
      <c r="K1137" s="2" t="e">
        <f>FIND("`REV",Table_Query_from_m2mdata013[[#This Row],[fdescmemo]])</f>
        <v>#VALUE!</v>
      </c>
      <c r="L1137" s="2" t="e">
        <f>FIND("`REV",Table_Query_from_m2mdata013[[#This Row],[fdesc]])</f>
        <v>#VALUE!</v>
      </c>
      <c r="M11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37" s="2" t="str">
        <f>IF(Table_Query_from_m2mdata013[[#This Row],[fpartrev]]="NS",Table_Query_from_m2mdata013[[#This Row],[SELECT]],Table_Query_from_m2mdata013[[#This Row],[fpartrev]])</f>
        <v>00</v>
      </c>
      <c r="O1137" s="2" t="str">
        <f>CONCATENATE("DMG ",Table_Query_from_m2mdata013[[#This Row],[fpartnoOriginal]])</f>
        <v>DMG DMG-WR-SCV-W10L60</v>
      </c>
    </row>
    <row r="1138" spans="1:15" x14ac:dyDescent="0.25">
      <c r="A1138" t="s">
        <v>2449</v>
      </c>
      <c r="B1138" t="s">
        <v>42</v>
      </c>
      <c r="C1138">
        <v>200</v>
      </c>
      <c r="D1138" t="s">
        <v>87</v>
      </c>
      <c r="E1138" t="s">
        <v>444</v>
      </c>
      <c r="F1138" t="s">
        <v>42</v>
      </c>
      <c r="G1138" t="s">
        <v>730</v>
      </c>
      <c r="H1138" t="s">
        <v>344</v>
      </c>
      <c r="I1138" s="2">
        <f>FIND("REV",Table_Query_from_m2mdata013[[#This Row],[fdescmemo]])</f>
        <v>28</v>
      </c>
      <c r="J1138" s="2" t="e">
        <f>FIND("REV",Table_Query_from_m2mdata013[[#This Row],[fdesc]])</f>
        <v>#VALUE!</v>
      </c>
      <c r="K1138" s="2" t="e">
        <f>FIND("`REV",Table_Query_from_m2mdata013[[#This Row],[fdescmemo]])</f>
        <v>#VALUE!</v>
      </c>
      <c r="L1138" s="2" t="e">
        <f>FIND("`REV",Table_Query_from_m2mdata013[[#This Row],[fdesc]])</f>
        <v>#VALUE!</v>
      </c>
      <c r="M113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138" s="2" t="str">
        <f>IF(Table_Query_from_m2mdata013[[#This Row],[fpartrev]]="NS",Table_Query_from_m2mdata013[[#This Row],[SELECT]],Table_Query_from_m2mdata013[[#This Row],[fpartrev]])</f>
        <v>01</v>
      </c>
      <c r="O1138" s="2" t="str">
        <f>CONCATENATE("DMG ",Table_Query_from_m2mdata013[[#This Row],[fpartnoOriginal]])</f>
        <v>DMG KRBY-624-0824</v>
      </c>
    </row>
    <row r="1139" spans="1:15" x14ac:dyDescent="0.25">
      <c r="A1139" t="s">
        <v>3003</v>
      </c>
      <c r="B1139" t="s">
        <v>42</v>
      </c>
      <c r="C1139">
        <v>200</v>
      </c>
      <c r="D1139" t="s">
        <v>87</v>
      </c>
      <c r="E1139" t="s">
        <v>444</v>
      </c>
      <c r="F1139" t="s">
        <v>42</v>
      </c>
      <c r="G1139" t="s">
        <v>730</v>
      </c>
      <c r="H1139" t="s">
        <v>344</v>
      </c>
      <c r="I1139" s="2">
        <f>FIND("REV",Table_Query_from_m2mdata013[[#This Row],[fdescmemo]])</f>
        <v>28</v>
      </c>
      <c r="J1139" s="2" t="e">
        <f>FIND("REV",Table_Query_from_m2mdata013[[#This Row],[fdesc]])</f>
        <v>#VALUE!</v>
      </c>
      <c r="K1139" s="2" t="e">
        <f>FIND("`REV",Table_Query_from_m2mdata013[[#This Row],[fdescmemo]])</f>
        <v>#VALUE!</v>
      </c>
      <c r="L1139" s="2" t="e">
        <f>FIND("`REV",Table_Query_from_m2mdata013[[#This Row],[fdesc]])</f>
        <v>#VALUE!</v>
      </c>
      <c r="M113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139" s="2" t="str">
        <f>IF(Table_Query_from_m2mdata013[[#This Row],[fpartrev]]="NS",Table_Query_from_m2mdata013[[#This Row],[SELECT]],Table_Query_from_m2mdata013[[#This Row],[fpartrev]])</f>
        <v>01</v>
      </c>
      <c r="O1139" s="2" t="str">
        <f>CONCATENATE("DMG ",Table_Query_from_m2mdata013[[#This Row],[fpartnoOriginal]])</f>
        <v>DMG KRBY-624-0824</v>
      </c>
    </row>
    <row r="1140" spans="1:15" x14ac:dyDescent="0.25">
      <c r="A1140" t="s">
        <v>3382</v>
      </c>
      <c r="B1140" t="s">
        <v>42</v>
      </c>
      <c r="C1140">
        <v>150</v>
      </c>
      <c r="D1140" t="s">
        <v>87</v>
      </c>
      <c r="E1140" t="s">
        <v>444</v>
      </c>
      <c r="F1140" t="s">
        <v>42</v>
      </c>
      <c r="G1140" t="s">
        <v>730</v>
      </c>
      <c r="H1140" t="s">
        <v>344</v>
      </c>
      <c r="I1140" s="2">
        <f>FIND("REV",Table_Query_from_m2mdata013[[#This Row],[fdescmemo]])</f>
        <v>28</v>
      </c>
      <c r="J1140" s="2" t="e">
        <f>FIND("REV",Table_Query_from_m2mdata013[[#This Row],[fdesc]])</f>
        <v>#VALUE!</v>
      </c>
      <c r="K1140" s="2" t="e">
        <f>FIND("`REV",Table_Query_from_m2mdata013[[#This Row],[fdescmemo]])</f>
        <v>#VALUE!</v>
      </c>
      <c r="L1140" s="2" t="e">
        <f>FIND("`REV",Table_Query_from_m2mdata013[[#This Row],[fdesc]])</f>
        <v>#VALUE!</v>
      </c>
      <c r="M114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140" s="2" t="str">
        <f>IF(Table_Query_from_m2mdata013[[#This Row],[fpartrev]]="NS",Table_Query_from_m2mdata013[[#This Row],[SELECT]],Table_Query_from_m2mdata013[[#This Row],[fpartrev]])</f>
        <v>01</v>
      </c>
      <c r="O1140" s="2" t="str">
        <f>CONCATENATE("DMG ",Table_Query_from_m2mdata013[[#This Row],[fpartnoOriginal]])</f>
        <v>DMG KRBY-624-0824</v>
      </c>
    </row>
    <row r="1141" spans="1:15" x14ac:dyDescent="0.25">
      <c r="A1141" t="s">
        <v>1905</v>
      </c>
      <c r="B1141" t="s">
        <v>43</v>
      </c>
      <c r="C1141">
        <v>5</v>
      </c>
      <c r="D1141" t="s">
        <v>87</v>
      </c>
      <c r="E1141" t="s">
        <v>1907</v>
      </c>
      <c r="F1141" t="s">
        <v>43</v>
      </c>
      <c r="G1141" t="s">
        <v>91</v>
      </c>
      <c r="H1141" t="s">
        <v>1906</v>
      </c>
      <c r="I1141" s="2" t="e">
        <f>FIND("REV",Table_Query_from_m2mdata013[[#This Row],[fdescmemo]])</f>
        <v>#VALUE!</v>
      </c>
      <c r="J1141" s="2" t="e">
        <f>FIND("REV",Table_Query_from_m2mdata013[[#This Row],[fdesc]])</f>
        <v>#VALUE!</v>
      </c>
      <c r="K1141" s="2" t="e">
        <f>FIND("`REV",Table_Query_from_m2mdata013[[#This Row],[fdescmemo]])</f>
        <v>#VALUE!</v>
      </c>
      <c r="L1141" s="2" t="e">
        <f>FIND("`REV",Table_Query_from_m2mdata013[[#This Row],[fdesc]])</f>
        <v>#VALUE!</v>
      </c>
      <c r="M11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41" s="2" t="str">
        <f>IF(Table_Query_from_m2mdata013[[#This Row],[fpartrev]]="NS",Table_Query_from_m2mdata013[[#This Row],[SELECT]],Table_Query_from_m2mdata013[[#This Row],[fpartrev]])</f>
        <v>02</v>
      </c>
      <c r="O1141" s="2" t="str">
        <f>CONCATENATE("DMG ",Table_Query_from_m2mdata013[[#This Row],[fpartnoOriginal]])</f>
        <v>DMG SPI-01900216-0619</v>
      </c>
    </row>
    <row r="1142" spans="1:15" x14ac:dyDescent="0.25">
      <c r="A1142" t="s">
        <v>1908</v>
      </c>
      <c r="B1142" t="s">
        <v>45</v>
      </c>
      <c r="C1142">
        <v>6</v>
      </c>
      <c r="D1142" t="s">
        <v>87</v>
      </c>
      <c r="E1142" t="s">
        <v>1910</v>
      </c>
      <c r="F1142" t="s">
        <v>45</v>
      </c>
      <c r="G1142" t="s">
        <v>91</v>
      </c>
      <c r="H1142" t="s">
        <v>1909</v>
      </c>
      <c r="I1142" s="2" t="e">
        <f>FIND("REV",Table_Query_from_m2mdata013[[#This Row],[fdescmemo]])</f>
        <v>#VALUE!</v>
      </c>
      <c r="J1142" s="2" t="e">
        <f>FIND("REV",Table_Query_from_m2mdata013[[#This Row],[fdesc]])</f>
        <v>#VALUE!</v>
      </c>
      <c r="K1142" s="2" t="e">
        <f>FIND("`REV",Table_Query_from_m2mdata013[[#This Row],[fdescmemo]])</f>
        <v>#VALUE!</v>
      </c>
      <c r="L1142" s="2" t="e">
        <f>FIND("`REV",Table_Query_from_m2mdata013[[#This Row],[fdesc]])</f>
        <v>#VALUE!</v>
      </c>
      <c r="M11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42" s="2" t="str">
        <f>IF(Table_Query_from_m2mdata013[[#This Row],[fpartrev]]="NS",Table_Query_from_m2mdata013[[#This Row],[SELECT]],Table_Query_from_m2mdata013[[#This Row],[fpartrev]])</f>
        <v>03</v>
      </c>
      <c r="O1142" s="2" t="str">
        <f>CONCATENATE("DMG ",Table_Query_from_m2mdata013[[#This Row],[fpartnoOriginal]])</f>
        <v>DMG SPI-01900216-0623</v>
      </c>
    </row>
    <row r="1143" spans="1:15" x14ac:dyDescent="0.25">
      <c r="A1143" t="s">
        <v>1911</v>
      </c>
      <c r="B1143" t="s">
        <v>42</v>
      </c>
      <c r="C1143">
        <v>50</v>
      </c>
      <c r="D1143" t="s">
        <v>87</v>
      </c>
      <c r="E1143" t="s">
        <v>1913</v>
      </c>
      <c r="F1143" t="s">
        <v>42</v>
      </c>
      <c r="G1143" t="s">
        <v>1914</v>
      </c>
      <c r="H1143" t="s">
        <v>1912</v>
      </c>
      <c r="I1143" s="2" t="e">
        <f>FIND("REV",Table_Query_from_m2mdata013[[#This Row],[fdescmemo]])</f>
        <v>#VALUE!</v>
      </c>
      <c r="J1143" s="2" t="e">
        <f>FIND("REV",Table_Query_from_m2mdata013[[#This Row],[fdesc]])</f>
        <v>#VALUE!</v>
      </c>
      <c r="K1143" s="2" t="e">
        <f>FIND("`REV",Table_Query_from_m2mdata013[[#This Row],[fdescmemo]])</f>
        <v>#VALUE!</v>
      </c>
      <c r="L1143" s="2" t="e">
        <f>FIND("`REV",Table_Query_from_m2mdata013[[#This Row],[fdesc]])</f>
        <v>#VALUE!</v>
      </c>
      <c r="M11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43" s="2" t="str">
        <f>IF(Table_Query_from_m2mdata013[[#This Row],[fpartrev]]="NS",Table_Query_from_m2mdata013[[#This Row],[SELECT]],Table_Query_from_m2mdata013[[#This Row],[fpartrev]])</f>
        <v>01</v>
      </c>
      <c r="O1143" s="2" t="str">
        <f>CONCATENATE("DMG ",Table_Query_from_m2mdata013[[#This Row],[fpartnoOriginal]])</f>
        <v>DMG SPI-01900216-0957</v>
      </c>
    </row>
    <row r="1144" spans="1:15" x14ac:dyDescent="0.25">
      <c r="A1144" t="s">
        <v>1915</v>
      </c>
      <c r="B1144" t="s">
        <v>45</v>
      </c>
      <c r="C1144">
        <v>1</v>
      </c>
      <c r="D1144" t="s">
        <v>87</v>
      </c>
      <c r="E1144" t="s">
        <v>1917</v>
      </c>
      <c r="F1144" t="s">
        <v>45</v>
      </c>
      <c r="G1144" t="s">
        <v>322</v>
      </c>
      <c r="H1144" t="s">
        <v>1916</v>
      </c>
      <c r="I1144" s="2" t="e">
        <f>FIND("REV",Table_Query_from_m2mdata013[[#This Row],[fdescmemo]])</f>
        <v>#VALUE!</v>
      </c>
      <c r="J1144" s="2" t="e">
        <f>FIND("REV",Table_Query_from_m2mdata013[[#This Row],[fdesc]])</f>
        <v>#VALUE!</v>
      </c>
      <c r="K1144" s="2" t="e">
        <f>FIND("`REV",Table_Query_from_m2mdata013[[#This Row],[fdescmemo]])</f>
        <v>#VALUE!</v>
      </c>
      <c r="L1144" s="2" t="e">
        <f>FIND("`REV",Table_Query_from_m2mdata013[[#This Row],[fdesc]])</f>
        <v>#VALUE!</v>
      </c>
      <c r="M11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44" s="2" t="str">
        <f>IF(Table_Query_from_m2mdata013[[#This Row],[fpartrev]]="NS",Table_Query_from_m2mdata013[[#This Row],[SELECT]],Table_Query_from_m2mdata013[[#This Row],[fpartrev]])</f>
        <v>03</v>
      </c>
      <c r="O1144" s="2" t="str">
        <f>CONCATENATE("DMG ",Table_Query_from_m2mdata013[[#This Row],[fpartnoOriginal]])</f>
        <v>DMG SPI-01901000 0919</v>
      </c>
    </row>
    <row r="1145" spans="1:15" x14ac:dyDescent="0.25">
      <c r="A1145" t="s">
        <v>1918</v>
      </c>
      <c r="B1145" t="s">
        <v>41</v>
      </c>
      <c r="C1145">
        <v>1</v>
      </c>
      <c r="D1145" t="s">
        <v>87</v>
      </c>
      <c r="E1145" t="s">
        <v>1920</v>
      </c>
      <c r="F1145" t="s">
        <v>41</v>
      </c>
      <c r="G1145" t="s">
        <v>322</v>
      </c>
      <c r="H1145" t="s">
        <v>1919</v>
      </c>
      <c r="I1145" s="2" t="e">
        <f>FIND("REV",Table_Query_from_m2mdata013[[#This Row],[fdescmemo]])</f>
        <v>#VALUE!</v>
      </c>
      <c r="J1145" s="2" t="e">
        <f>FIND("REV",Table_Query_from_m2mdata013[[#This Row],[fdesc]])</f>
        <v>#VALUE!</v>
      </c>
      <c r="K1145" s="2" t="e">
        <f>FIND("`REV",Table_Query_from_m2mdata013[[#This Row],[fdescmemo]])</f>
        <v>#VALUE!</v>
      </c>
      <c r="L1145" s="2" t="e">
        <f>FIND("`REV",Table_Query_from_m2mdata013[[#This Row],[fdesc]])</f>
        <v>#VALUE!</v>
      </c>
      <c r="M11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45" s="2" t="str">
        <f>IF(Table_Query_from_m2mdata013[[#This Row],[fpartrev]]="NS",Table_Query_from_m2mdata013[[#This Row],[SELECT]],Table_Query_from_m2mdata013[[#This Row],[fpartrev]])</f>
        <v>04</v>
      </c>
      <c r="O1145" s="2" t="str">
        <f>CONCATENATE("DMG ",Table_Query_from_m2mdata013[[#This Row],[fpartnoOriginal]])</f>
        <v>DMG SPI-01901000 0922</v>
      </c>
    </row>
    <row r="1146" spans="1:15" x14ac:dyDescent="0.25">
      <c r="A1146" t="s">
        <v>1921</v>
      </c>
      <c r="B1146" t="s">
        <v>45</v>
      </c>
      <c r="C1146">
        <v>5</v>
      </c>
      <c r="D1146" t="s">
        <v>87</v>
      </c>
      <c r="E1146" t="s">
        <v>1923</v>
      </c>
      <c r="F1146" t="s">
        <v>45</v>
      </c>
      <c r="G1146" t="s">
        <v>322</v>
      </c>
      <c r="H1146" t="s">
        <v>1922</v>
      </c>
      <c r="I1146" s="2" t="e">
        <f>FIND("REV",Table_Query_from_m2mdata013[[#This Row],[fdescmemo]])</f>
        <v>#VALUE!</v>
      </c>
      <c r="J1146" s="2" t="e">
        <f>FIND("REV",Table_Query_from_m2mdata013[[#This Row],[fdesc]])</f>
        <v>#VALUE!</v>
      </c>
      <c r="K1146" s="2" t="e">
        <f>FIND("`REV",Table_Query_from_m2mdata013[[#This Row],[fdescmemo]])</f>
        <v>#VALUE!</v>
      </c>
      <c r="L1146" s="2" t="e">
        <f>FIND("`REV",Table_Query_from_m2mdata013[[#This Row],[fdesc]])</f>
        <v>#VALUE!</v>
      </c>
      <c r="M11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46" s="2" t="str">
        <f>IF(Table_Query_from_m2mdata013[[#This Row],[fpartrev]]="NS",Table_Query_from_m2mdata013[[#This Row],[SELECT]],Table_Query_from_m2mdata013[[#This Row],[fpartrev]])</f>
        <v>03</v>
      </c>
      <c r="O1146" s="2" t="str">
        <f>CONCATENATE("DMG ",Table_Query_from_m2mdata013[[#This Row],[fpartnoOriginal]])</f>
        <v>DMG SPI-01901000 0925</v>
      </c>
    </row>
    <row r="1147" spans="1:15" x14ac:dyDescent="0.25">
      <c r="A1147" t="s">
        <v>1924</v>
      </c>
      <c r="B1147" t="s">
        <v>45</v>
      </c>
      <c r="C1147">
        <v>4</v>
      </c>
      <c r="D1147" t="s">
        <v>87</v>
      </c>
      <c r="E1147" t="s">
        <v>1926</v>
      </c>
      <c r="F1147" t="s">
        <v>45</v>
      </c>
      <c r="G1147" t="s">
        <v>91</v>
      </c>
      <c r="H1147" t="s">
        <v>1925</v>
      </c>
      <c r="I1147" s="2" t="e">
        <f>FIND("REV",Table_Query_from_m2mdata013[[#This Row],[fdescmemo]])</f>
        <v>#VALUE!</v>
      </c>
      <c r="J1147" s="2" t="e">
        <f>FIND("REV",Table_Query_from_m2mdata013[[#This Row],[fdesc]])</f>
        <v>#VALUE!</v>
      </c>
      <c r="K1147" s="2" t="e">
        <f>FIND("`REV",Table_Query_from_m2mdata013[[#This Row],[fdescmemo]])</f>
        <v>#VALUE!</v>
      </c>
      <c r="L1147" s="2" t="e">
        <f>FIND("`REV",Table_Query_from_m2mdata013[[#This Row],[fdesc]])</f>
        <v>#VALUE!</v>
      </c>
      <c r="M11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47" s="2" t="str">
        <f>IF(Table_Query_from_m2mdata013[[#This Row],[fpartrev]]="NS",Table_Query_from_m2mdata013[[#This Row],[SELECT]],Table_Query_from_m2mdata013[[#This Row],[fpartrev]])</f>
        <v>03</v>
      </c>
      <c r="O1147" s="2" t="str">
        <f>CONCATENATE("DMG ",Table_Query_from_m2mdata013[[#This Row],[fpartnoOriginal]])</f>
        <v>DMG SPI-01901000 0931GRAY</v>
      </c>
    </row>
    <row r="1148" spans="1:15" x14ac:dyDescent="0.25">
      <c r="A1148" t="s">
        <v>1927</v>
      </c>
      <c r="B1148" t="s">
        <v>45</v>
      </c>
      <c r="C1148">
        <v>4</v>
      </c>
      <c r="D1148" t="s">
        <v>87</v>
      </c>
      <c r="E1148" t="s">
        <v>1929</v>
      </c>
      <c r="F1148" t="s">
        <v>45</v>
      </c>
      <c r="G1148" t="s">
        <v>91</v>
      </c>
      <c r="H1148" t="s">
        <v>1928</v>
      </c>
      <c r="I1148" s="2" t="e">
        <f>FIND("REV",Table_Query_from_m2mdata013[[#This Row],[fdescmemo]])</f>
        <v>#VALUE!</v>
      </c>
      <c r="J1148" s="2" t="e">
        <f>FIND("REV",Table_Query_from_m2mdata013[[#This Row],[fdesc]])</f>
        <v>#VALUE!</v>
      </c>
      <c r="K1148" s="2" t="e">
        <f>FIND("`REV",Table_Query_from_m2mdata013[[#This Row],[fdescmemo]])</f>
        <v>#VALUE!</v>
      </c>
      <c r="L1148" s="2" t="e">
        <f>FIND("`REV",Table_Query_from_m2mdata013[[#This Row],[fdesc]])</f>
        <v>#VALUE!</v>
      </c>
      <c r="M11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48" s="2" t="str">
        <f>IF(Table_Query_from_m2mdata013[[#This Row],[fpartrev]]="NS",Table_Query_from_m2mdata013[[#This Row],[SELECT]],Table_Query_from_m2mdata013[[#This Row],[fpartrev]])</f>
        <v>03</v>
      </c>
      <c r="O1148" s="2" t="str">
        <f>CONCATENATE("DMG ",Table_Query_from_m2mdata013[[#This Row],[fpartnoOriginal]])</f>
        <v>DMG SPI-01901000 0932GRAY</v>
      </c>
    </row>
    <row r="1149" spans="1:15" x14ac:dyDescent="0.25">
      <c r="A1149" t="s">
        <v>1930</v>
      </c>
      <c r="B1149" t="s">
        <v>43</v>
      </c>
      <c r="C1149">
        <v>4</v>
      </c>
      <c r="D1149" t="s">
        <v>87</v>
      </c>
      <c r="E1149" t="s">
        <v>1932</v>
      </c>
      <c r="F1149" t="s">
        <v>43</v>
      </c>
      <c r="G1149" t="s">
        <v>91</v>
      </c>
      <c r="H1149" t="s">
        <v>1931</v>
      </c>
      <c r="I1149" s="2" t="e">
        <f>FIND("REV",Table_Query_from_m2mdata013[[#This Row],[fdescmemo]])</f>
        <v>#VALUE!</v>
      </c>
      <c r="J1149" s="2" t="e">
        <f>FIND("REV",Table_Query_from_m2mdata013[[#This Row],[fdesc]])</f>
        <v>#VALUE!</v>
      </c>
      <c r="K1149" s="2" t="e">
        <f>FIND("`REV",Table_Query_from_m2mdata013[[#This Row],[fdescmemo]])</f>
        <v>#VALUE!</v>
      </c>
      <c r="L1149" s="2" t="e">
        <f>FIND("`REV",Table_Query_from_m2mdata013[[#This Row],[fdesc]])</f>
        <v>#VALUE!</v>
      </c>
      <c r="M11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49" s="2" t="str">
        <f>IF(Table_Query_from_m2mdata013[[#This Row],[fpartrev]]="NS",Table_Query_from_m2mdata013[[#This Row],[SELECT]],Table_Query_from_m2mdata013[[#This Row],[fpartrev]])</f>
        <v>02</v>
      </c>
      <c r="O1149" s="2" t="str">
        <f>CONCATENATE("DMG ",Table_Query_from_m2mdata013[[#This Row],[fpartnoOriginal]])</f>
        <v>DMG SPI-01901000 0936GRAY</v>
      </c>
    </row>
    <row r="1150" spans="1:15" x14ac:dyDescent="0.25">
      <c r="A1150" t="s">
        <v>1933</v>
      </c>
      <c r="B1150" t="s">
        <v>45</v>
      </c>
      <c r="C1150">
        <v>1</v>
      </c>
      <c r="D1150" t="s">
        <v>87</v>
      </c>
      <c r="E1150" t="s">
        <v>1935</v>
      </c>
      <c r="F1150" t="s">
        <v>45</v>
      </c>
      <c r="G1150" t="s">
        <v>322</v>
      </c>
      <c r="H1150" t="s">
        <v>1934</v>
      </c>
      <c r="I1150" s="2" t="e">
        <f>FIND("REV",Table_Query_from_m2mdata013[[#This Row],[fdescmemo]])</f>
        <v>#VALUE!</v>
      </c>
      <c r="J1150" s="2" t="e">
        <f>FIND("REV",Table_Query_from_m2mdata013[[#This Row],[fdesc]])</f>
        <v>#VALUE!</v>
      </c>
      <c r="K1150" s="2" t="e">
        <f>FIND("`REV",Table_Query_from_m2mdata013[[#This Row],[fdescmemo]])</f>
        <v>#VALUE!</v>
      </c>
      <c r="L1150" s="2" t="e">
        <f>FIND("`REV",Table_Query_from_m2mdata013[[#This Row],[fdesc]])</f>
        <v>#VALUE!</v>
      </c>
      <c r="M11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0" s="2" t="str">
        <f>IF(Table_Query_from_m2mdata013[[#This Row],[fpartrev]]="NS",Table_Query_from_m2mdata013[[#This Row],[SELECT]],Table_Query_from_m2mdata013[[#This Row],[fpartrev]])</f>
        <v>03</v>
      </c>
      <c r="O1150" s="2" t="str">
        <f>CONCATENATE("DMG ",Table_Query_from_m2mdata013[[#This Row],[fpartnoOriginal]])</f>
        <v>DMG SPI-01901000 0937</v>
      </c>
    </row>
    <row r="1151" spans="1:15" x14ac:dyDescent="0.25">
      <c r="A1151" t="s">
        <v>1936</v>
      </c>
      <c r="B1151" t="s">
        <v>44</v>
      </c>
      <c r="C1151">
        <v>1</v>
      </c>
      <c r="D1151" t="s">
        <v>87</v>
      </c>
      <c r="E1151" t="s">
        <v>1877</v>
      </c>
      <c r="F1151" t="s">
        <v>44</v>
      </c>
      <c r="G1151" t="s">
        <v>322</v>
      </c>
      <c r="H1151" t="s">
        <v>1937</v>
      </c>
      <c r="I1151" s="2" t="e">
        <f>FIND("REV",Table_Query_from_m2mdata013[[#This Row],[fdescmemo]])</f>
        <v>#VALUE!</v>
      </c>
      <c r="J1151" s="2" t="e">
        <f>FIND("REV",Table_Query_from_m2mdata013[[#This Row],[fdesc]])</f>
        <v>#VALUE!</v>
      </c>
      <c r="K1151" s="2" t="e">
        <f>FIND("`REV",Table_Query_from_m2mdata013[[#This Row],[fdescmemo]])</f>
        <v>#VALUE!</v>
      </c>
      <c r="L1151" s="2" t="e">
        <f>FIND("`REV",Table_Query_from_m2mdata013[[#This Row],[fdesc]])</f>
        <v>#VALUE!</v>
      </c>
      <c r="M11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1" s="2" t="str">
        <f>IF(Table_Query_from_m2mdata013[[#This Row],[fpartrev]]="NS",Table_Query_from_m2mdata013[[#This Row],[SELECT]],Table_Query_from_m2mdata013[[#This Row],[fpartrev]])</f>
        <v>06</v>
      </c>
      <c r="O1151" s="2" t="str">
        <f>CONCATENATE("DMG ",Table_Query_from_m2mdata013[[#This Row],[fpartnoOriginal]])</f>
        <v>DMG SPI-01901000 0938</v>
      </c>
    </row>
    <row r="1152" spans="1:15" x14ac:dyDescent="0.25">
      <c r="A1152" t="s">
        <v>1938</v>
      </c>
      <c r="B1152" t="s">
        <v>46</v>
      </c>
      <c r="C1152">
        <v>17</v>
      </c>
      <c r="D1152" t="s">
        <v>87</v>
      </c>
      <c r="E1152" t="s">
        <v>1940</v>
      </c>
      <c r="F1152" t="s">
        <v>46</v>
      </c>
      <c r="G1152" t="s">
        <v>322</v>
      </c>
      <c r="H1152" t="s">
        <v>1939</v>
      </c>
      <c r="I1152" s="2" t="e">
        <f>FIND("REV",Table_Query_from_m2mdata013[[#This Row],[fdescmemo]])</f>
        <v>#VALUE!</v>
      </c>
      <c r="J1152" s="2" t="e">
        <f>FIND("REV",Table_Query_from_m2mdata013[[#This Row],[fdesc]])</f>
        <v>#VALUE!</v>
      </c>
      <c r="K1152" s="2" t="e">
        <f>FIND("`REV",Table_Query_from_m2mdata013[[#This Row],[fdescmemo]])</f>
        <v>#VALUE!</v>
      </c>
      <c r="L1152" s="2" t="e">
        <f>FIND("`REV",Table_Query_from_m2mdata013[[#This Row],[fdesc]])</f>
        <v>#VALUE!</v>
      </c>
      <c r="M11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2" s="2" t="str">
        <f>IF(Table_Query_from_m2mdata013[[#This Row],[fpartrev]]="NS",Table_Query_from_m2mdata013[[#This Row],[SELECT]],Table_Query_from_m2mdata013[[#This Row],[fpartrev]])</f>
        <v>05</v>
      </c>
      <c r="O1152" s="2" t="str">
        <f>CONCATENATE("DMG ",Table_Query_from_m2mdata013[[#This Row],[fpartnoOriginal]])</f>
        <v>DMG SPI-01901000 0940</v>
      </c>
    </row>
    <row r="1153" spans="1:15" x14ac:dyDescent="0.25">
      <c r="A1153" t="s">
        <v>1941</v>
      </c>
      <c r="B1153" t="s">
        <v>45</v>
      </c>
      <c r="C1153">
        <v>5</v>
      </c>
      <c r="D1153" t="s">
        <v>87</v>
      </c>
      <c r="E1153" t="s">
        <v>649</v>
      </c>
      <c r="F1153" t="s">
        <v>45</v>
      </c>
      <c r="G1153" t="s">
        <v>322</v>
      </c>
      <c r="H1153" t="s">
        <v>648</v>
      </c>
      <c r="I1153" s="2" t="e">
        <f>FIND("REV",Table_Query_from_m2mdata013[[#This Row],[fdescmemo]])</f>
        <v>#VALUE!</v>
      </c>
      <c r="J1153" s="2" t="e">
        <f>FIND("REV",Table_Query_from_m2mdata013[[#This Row],[fdesc]])</f>
        <v>#VALUE!</v>
      </c>
      <c r="K1153" s="2" t="e">
        <f>FIND("`REV",Table_Query_from_m2mdata013[[#This Row],[fdescmemo]])</f>
        <v>#VALUE!</v>
      </c>
      <c r="L1153" s="2" t="e">
        <f>FIND("`REV",Table_Query_from_m2mdata013[[#This Row],[fdesc]])</f>
        <v>#VALUE!</v>
      </c>
      <c r="M11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3" s="2" t="str">
        <f>IF(Table_Query_from_m2mdata013[[#This Row],[fpartrev]]="NS",Table_Query_from_m2mdata013[[#This Row],[SELECT]],Table_Query_from_m2mdata013[[#This Row],[fpartrev]])</f>
        <v>03</v>
      </c>
      <c r="O1153" s="2" t="str">
        <f>CONCATENATE("DMG ",Table_Query_from_m2mdata013[[#This Row],[fpartnoOriginal]])</f>
        <v>DMG SPI-03903297 0027</v>
      </c>
    </row>
    <row r="1154" spans="1:15" x14ac:dyDescent="0.25">
      <c r="A1154" t="s">
        <v>3143</v>
      </c>
      <c r="B1154" t="s">
        <v>231</v>
      </c>
      <c r="C1154">
        <v>1</v>
      </c>
      <c r="D1154" t="s">
        <v>87</v>
      </c>
      <c r="E1154" t="s">
        <v>648</v>
      </c>
      <c r="F1154" t="s">
        <v>231</v>
      </c>
      <c r="G1154" t="s">
        <v>1804</v>
      </c>
      <c r="H1154" t="s">
        <v>121</v>
      </c>
      <c r="I1154" s="2" t="e">
        <f>FIND("REV",Table_Query_from_m2mdata013[[#This Row],[fdescmemo]])</f>
        <v>#VALUE!</v>
      </c>
      <c r="J1154" s="2" t="e">
        <f>FIND("REV",Table_Query_from_m2mdata013[[#This Row],[fdesc]])</f>
        <v>#VALUE!</v>
      </c>
      <c r="K1154" s="2" t="e">
        <f>FIND("`REV",Table_Query_from_m2mdata013[[#This Row],[fdescmemo]])</f>
        <v>#VALUE!</v>
      </c>
      <c r="L1154" s="2" t="e">
        <f>FIND("`REV",Table_Query_from_m2mdata013[[#This Row],[fdesc]])</f>
        <v>#VALUE!</v>
      </c>
      <c r="M11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4" s="2" t="str">
        <f>IF(Table_Query_from_m2mdata013[[#This Row],[fpartrev]]="NS",Table_Query_from_m2mdata013[[#This Row],[SELECT]],Table_Query_from_m2mdata013[[#This Row],[fpartrev]])</f>
        <v>000</v>
      </c>
      <c r="O1154" s="2" t="str">
        <f>CONCATENATE("DMG ",Table_Query_from_m2mdata013[[#This Row],[fpartnoOriginal]])</f>
        <v>DMG REWORK1</v>
      </c>
    </row>
    <row r="1155" spans="1:15" x14ac:dyDescent="0.25">
      <c r="A1155" t="s">
        <v>1942</v>
      </c>
      <c r="B1155" t="s">
        <v>45</v>
      </c>
      <c r="C1155">
        <v>1</v>
      </c>
      <c r="D1155" t="s">
        <v>87</v>
      </c>
      <c r="E1155" t="s">
        <v>649</v>
      </c>
      <c r="F1155" t="s">
        <v>45</v>
      </c>
      <c r="G1155" t="s">
        <v>322</v>
      </c>
      <c r="H1155" t="s">
        <v>648</v>
      </c>
      <c r="I1155" s="2" t="e">
        <f>FIND("REV",Table_Query_from_m2mdata013[[#This Row],[fdescmemo]])</f>
        <v>#VALUE!</v>
      </c>
      <c r="J1155" s="2" t="e">
        <f>FIND("REV",Table_Query_from_m2mdata013[[#This Row],[fdesc]])</f>
        <v>#VALUE!</v>
      </c>
      <c r="K1155" s="2" t="e">
        <f>FIND("`REV",Table_Query_from_m2mdata013[[#This Row],[fdescmemo]])</f>
        <v>#VALUE!</v>
      </c>
      <c r="L1155" s="2" t="e">
        <f>FIND("`REV",Table_Query_from_m2mdata013[[#This Row],[fdesc]])</f>
        <v>#VALUE!</v>
      </c>
      <c r="M11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5" s="2" t="str">
        <f>IF(Table_Query_from_m2mdata013[[#This Row],[fpartrev]]="NS",Table_Query_from_m2mdata013[[#This Row],[SELECT]],Table_Query_from_m2mdata013[[#This Row],[fpartrev]])</f>
        <v>03</v>
      </c>
      <c r="O1155" s="2" t="str">
        <f>CONCATENATE("DMG ",Table_Query_from_m2mdata013[[#This Row],[fpartnoOriginal]])</f>
        <v>DMG SPI-03903297 0027</v>
      </c>
    </row>
    <row r="1156" spans="1:15" x14ac:dyDescent="0.25">
      <c r="A1156" t="s">
        <v>3144</v>
      </c>
      <c r="B1156" t="s">
        <v>231</v>
      </c>
      <c r="C1156">
        <v>1</v>
      </c>
      <c r="D1156" t="s">
        <v>87</v>
      </c>
      <c r="E1156" t="s">
        <v>648</v>
      </c>
      <c r="F1156" t="s">
        <v>231</v>
      </c>
      <c r="G1156" t="s">
        <v>3145</v>
      </c>
      <c r="H1156" t="s">
        <v>121</v>
      </c>
      <c r="I1156" s="2" t="e">
        <f>FIND("REV",Table_Query_from_m2mdata013[[#This Row],[fdescmemo]])</f>
        <v>#VALUE!</v>
      </c>
      <c r="J1156" s="2" t="e">
        <f>FIND("REV",Table_Query_from_m2mdata013[[#This Row],[fdesc]])</f>
        <v>#VALUE!</v>
      </c>
      <c r="K1156" s="2" t="e">
        <f>FIND("`REV",Table_Query_from_m2mdata013[[#This Row],[fdescmemo]])</f>
        <v>#VALUE!</v>
      </c>
      <c r="L1156" s="2" t="e">
        <f>FIND("`REV",Table_Query_from_m2mdata013[[#This Row],[fdesc]])</f>
        <v>#VALUE!</v>
      </c>
      <c r="M11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6" s="2" t="str">
        <f>IF(Table_Query_from_m2mdata013[[#This Row],[fpartrev]]="NS",Table_Query_from_m2mdata013[[#This Row],[SELECT]],Table_Query_from_m2mdata013[[#This Row],[fpartrev]])</f>
        <v>000</v>
      </c>
      <c r="O1156" s="2" t="str">
        <f>CONCATENATE("DMG ",Table_Query_from_m2mdata013[[#This Row],[fpartnoOriginal]])</f>
        <v>DMG REWORK1</v>
      </c>
    </row>
    <row r="1157" spans="1:15" x14ac:dyDescent="0.25">
      <c r="A1157" t="s">
        <v>1943</v>
      </c>
      <c r="B1157" t="s">
        <v>42</v>
      </c>
      <c r="C1157">
        <v>5</v>
      </c>
      <c r="D1157" t="s">
        <v>87</v>
      </c>
      <c r="E1157" t="s">
        <v>568</v>
      </c>
      <c r="F1157" t="s">
        <v>42</v>
      </c>
      <c r="G1157" t="s">
        <v>717</v>
      </c>
      <c r="H1157" t="s">
        <v>567</v>
      </c>
      <c r="I1157" s="2" t="e">
        <f>FIND("REV",Table_Query_from_m2mdata013[[#This Row],[fdescmemo]])</f>
        <v>#VALUE!</v>
      </c>
      <c r="J1157" s="2" t="e">
        <f>FIND("REV",Table_Query_from_m2mdata013[[#This Row],[fdesc]])</f>
        <v>#VALUE!</v>
      </c>
      <c r="K1157" s="2" t="e">
        <f>FIND("`REV",Table_Query_from_m2mdata013[[#This Row],[fdescmemo]])</f>
        <v>#VALUE!</v>
      </c>
      <c r="L1157" s="2" t="e">
        <f>FIND("`REV",Table_Query_from_m2mdata013[[#This Row],[fdesc]])</f>
        <v>#VALUE!</v>
      </c>
      <c r="M11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7" s="2" t="str">
        <f>IF(Table_Query_from_m2mdata013[[#This Row],[fpartrev]]="NS",Table_Query_from_m2mdata013[[#This Row],[SELECT]],Table_Query_from_m2mdata013[[#This Row],[fpartrev]])</f>
        <v>01</v>
      </c>
      <c r="O1157" s="2" t="str">
        <f>CONCATENATE("DMG ",Table_Query_from_m2mdata013[[#This Row],[fpartnoOriginal]])</f>
        <v>DMG SULL-02250252-587</v>
      </c>
    </row>
    <row r="1158" spans="1:15" x14ac:dyDescent="0.25">
      <c r="A1158" t="s">
        <v>2777</v>
      </c>
      <c r="B1158" t="s">
        <v>41</v>
      </c>
      <c r="C1158">
        <v>109</v>
      </c>
      <c r="D1158" t="s">
        <v>6</v>
      </c>
      <c r="E1158" t="s">
        <v>2591</v>
      </c>
      <c r="F1158" t="s">
        <v>41</v>
      </c>
      <c r="G1158" t="s">
        <v>2779</v>
      </c>
      <c r="H1158" t="s">
        <v>2778</v>
      </c>
      <c r="I1158" s="2">
        <f>FIND("REV",Table_Query_from_m2mdata013[[#This Row],[fdescmemo]])</f>
        <v>53</v>
      </c>
      <c r="J1158" s="2" t="e">
        <f>FIND("REV",Table_Query_from_m2mdata013[[#This Row],[fdesc]])</f>
        <v>#VALUE!</v>
      </c>
      <c r="K1158" s="2" t="e">
        <f>FIND("`REV",Table_Query_from_m2mdata013[[#This Row],[fdescmemo]])</f>
        <v>#VALUE!</v>
      </c>
      <c r="L1158" s="2" t="e">
        <f>FIND("`REV",Table_Query_from_m2mdata013[[#This Row],[fdesc]])</f>
        <v>#VALUE!</v>
      </c>
      <c r="M115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1158" s="2" t="str">
        <f>IF(Table_Query_from_m2mdata013[[#This Row],[fpartrev]]="NS",Table_Query_from_m2mdata013[[#This Row],[SELECT]],Table_Query_from_m2mdata013[[#This Row],[fpartrev]])</f>
        <v>04</v>
      </c>
      <c r="O1158" s="2" t="str">
        <f>CONCATENATE("DMG ",Table_Query_from_m2mdata013[[#This Row],[fpartnoOriginal]])</f>
        <v>DMG SULL-I-250039-904</v>
      </c>
    </row>
    <row r="1159" spans="1:15" x14ac:dyDescent="0.25">
      <c r="A1159" t="s">
        <v>3292</v>
      </c>
      <c r="B1159" t="s">
        <v>45</v>
      </c>
      <c r="C1159">
        <v>50</v>
      </c>
      <c r="D1159" t="s">
        <v>87</v>
      </c>
      <c r="E1159" t="s">
        <v>775</v>
      </c>
      <c r="F1159" t="s">
        <v>45</v>
      </c>
      <c r="G1159" t="s">
        <v>90</v>
      </c>
      <c r="H1159" t="s">
        <v>774</v>
      </c>
      <c r="I1159" s="2" t="e">
        <f>FIND("REV",Table_Query_from_m2mdata013[[#This Row],[fdescmemo]])</f>
        <v>#VALUE!</v>
      </c>
      <c r="J1159" s="2" t="e">
        <f>FIND("REV",Table_Query_from_m2mdata013[[#This Row],[fdesc]])</f>
        <v>#VALUE!</v>
      </c>
      <c r="K1159" s="2" t="e">
        <f>FIND("`REV",Table_Query_from_m2mdata013[[#This Row],[fdescmemo]])</f>
        <v>#VALUE!</v>
      </c>
      <c r="L1159" s="2" t="e">
        <f>FIND("`REV",Table_Query_from_m2mdata013[[#This Row],[fdesc]])</f>
        <v>#VALUE!</v>
      </c>
      <c r="M11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59" s="2" t="str">
        <f>IF(Table_Query_from_m2mdata013[[#This Row],[fpartrev]]="NS",Table_Query_from_m2mdata013[[#This Row],[SELECT]],Table_Query_from_m2mdata013[[#This Row],[fpartrev]])</f>
        <v>03</v>
      </c>
      <c r="O1159" s="2" t="str">
        <f>CONCATENATE("DMG ",Table_Query_from_m2mdata013[[#This Row],[fpartnoOriginal]])</f>
        <v>DMG SULL-U-250008-247</v>
      </c>
    </row>
    <row r="1160" spans="1:15" x14ac:dyDescent="0.25">
      <c r="A1160" t="s">
        <v>1152</v>
      </c>
      <c r="B1160" t="s">
        <v>11</v>
      </c>
      <c r="C1160">
        <v>60</v>
      </c>
      <c r="D1160" t="s">
        <v>87</v>
      </c>
      <c r="E1160" t="s">
        <v>652</v>
      </c>
      <c r="F1160" t="s">
        <v>11</v>
      </c>
      <c r="G1160" t="s">
        <v>653</v>
      </c>
      <c r="H1160" t="s">
        <v>651</v>
      </c>
      <c r="I1160" s="2" t="e">
        <f>FIND("REV",Table_Query_from_m2mdata013[[#This Row],[fdescmemo]])</f>
        <v>#VALUE!</v>
      </c>
      <c r="J1160" s="2" t="e">
        <f>FIND("REV",Table_Query_from_m2mdata013[[#This Row],[fdesc]])</f>
        <v>#VALUE!</v>
      </c>
      <c r="K1160" s="2" t="e">
        <f>FIND("`REV",Table_Query_from_m2mdata013[[#This Row],[fdescmemo]])</f>
        <v>#VALUE!</v>
      </c>
      <c r="L1160" s="2" t="e">
        <f>FIND("`REV",Table_Query_from_m2mdata013[[#This Row],[fdesc]])</f>
        <v>#VALUE!</v>
      </c>
      <c r="M11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60" s="2" t="str">
        <f>IF(Table_Query_from_m2mdata013[[#This Row],[fpartrev]]="NS",Table_Query_from_m2mdata013[[#This Row],[SELECT]],Table_Query_from_m2mdata013[[#This Row],[fpartrev]])</f>
        <v>00</v>
      </c>
      <c r="O1160" s="2" t="str">
        <f>CONCATENATE("DMG ",Table_Query_from_m2mdata013[[#This Row],[fpartnoOriginal]])</f>
        <v>DMG DMG-WR-JC-W10</v>
      </c>
    </row>
    <row r="1161" spans="1:15" x14ac:dyDescent="0.25">
      <c r="A1161" t="s">
        <v>1944</v>
      </c>
      <c r="B1161" t="s">
        <v>42</v>
      </c>
      <c r="C1161">
        <v>6</v>
      </c>
      <c r="D1161" t="s">
        <v>87</v>
      </c>
      <c r="E1161" t="s">
        <v>1946</v>
      </c>
      <c r="F1161" t="s">
        <v>42</v>
      </c>
      <c r="G1161" t="s">
        <v>10</v>
      </c>
      <c r="H1161" t="s">
        <v>1945</v>
      </c>
      <c r="I1161" s="2" t="e">
        <f>FIND("REV",Table_Query_from_m2mdata013[[#This Row],[fdescmemo]])</f>
        <v>#VALUE!</v>
      </c>
      <c r="J1161" s="2" t="e">
        <f>FIND("REV",Table_Query_from_m2mdata013[[#This Row],[fdesc]])</f>
        <v>#VALUE!</v>
      </c>
      <c r="K1161" s="2" t="e">
        <f>FIND("`REV",Table_Query_from_m2mdata013[[#This Row],[fdescmemo]])</f>
        <v>#VALUE!</v>
      </c>
      <c r="L1161" s="2" t="e">
        <f>FIND("`REV",Table_Query_from_m2mdata013[[#This Row],[fdesc]])</f>
        <v>#VALUE!</v>
      </c>
      <c r="M11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61" s="2" t="str">
        <f>IF(Table_Query_from_m2mdata013[[#This Row],[fpartrev]]="NS",Table_Query_from_m2mdata013[[#This Row],[SELECT]],Table_Query_from_m2mdata013[[#This Row],[fpartrev]])</f>
        <v>01</v>
      </c>
      <c r="O1161" s="2" t="str">
        <f>CONCATENATE("DMG ",Table_Query_from_m2mdata013[[#This Row],[fpartnoOriginal]])</f>
        <v>DMG SPI-01900702 0169</v>
      </c>
    </row>
    <row r="1162" spans="1:15" x14ac:dyDescent="0.25">
      <c r="A1162" t="s">
        <v>1292</v>
      </c>
      <c r="B1162" t="s">
        <v>41</v>
      </c>
      <c r="C1162">
        <v>10</v>
      </c>
      <c r="D1162" t="s">
        <v>87</v>
      </c>
      <c r="E1162" t="s">
        <v>157</v>
      </c>
      <c r="F1162" t="s">
        <v>41</v>
      </c>
      <c r="G1162" t="s">
        <v>10</v>
      </c>
      <c r="H1162" t="s">
        <v>156</v>
      </c>
      <c r="I1162" s="2" t="e">
        <f>FIND("REV",Table_Query_from_m2mdata013[[#This Row],[fdescmemo]])</f>
        <v>#VALUE!</v>
      </c>
      <c r="J1162" s="2" t="e">
        <f>FIND("REV",Table_Query_from_m2mdata013[[#This Row],[fdesc]])</f>
        <v>#VALUE!</v>
      </c>
      <c r="K1162" s="2" t="e">
        <f>FIND("`REV",Table_Query_from_m2mdata013[[#This Row],[fdescmemo]])</f>
        <v>#VALUE!</v>
      </c>
      <c r="L1162" s="2" t="e">
        <f>FIND("`REV",Table_Query_from_m2mdata013[[#This Row],[fdesc]])</f>
        <v>#VALUE!</v>
      </c>
      <c r="M11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62" s="2" t="str">
        <f>IF(Table_Query_from_m2mdata013[[#This Row],[fpartrev]]="NS",Table_Query_from_m2mdata013[[#This Row],[SELECT]],Table_Query_from_m2mdata013[[#This Row],[fpartrev]])</f>
        <v>04</v>
      </c>
      <c r="O1162" s="2" t="str">
        <f>CONCATENATE("DMG ",Table_Query_from_m2mdata013[[#This Row],[fpartnoOriginal]])</f>
        <v>DMG SULL-02250164-550-1-UNF</v>
      </c>
    </row>
    <row r="1163" spans="1:15" x14ac:dyDescent="0.25">
      <c r="A1163" t="s">
        <v>2293</v>
      </c>
      <c r="B1163" t="s">
        <v>84</v>
      </c>
      <c r="C1163">
        <v>3</v>
      </c>
      <c r="D1163" t="s">
        <v>87</v>
      </c>
      <c r="E1163" t="s">
        <v>149</v>
      </c>
      <c r="F1163" t="s">
        <v>84</v>
      </c>
      <c r="G1163" t="s">
        <v>10</v>
      </c>
      <c r="H1163" t="s">
        <v>148</v>
      </c>
      <c r="I1163" s="2" t="e">
        <f>FIND("REV",Table_Query_from_m2mdata013[[#This Row],[fdescmemo]])</f>
        <v>#VALUE!</v>
      </c>
      <c r="J1163" s="2" t="e">
        <f>FIND("REV",Table_Query_from_m2mdata013[[#This Row],[fdesc]])</f>
        <v>#VALUE!</v>
      </c>
      <c r="K1163" s="2" t="e">
        <f>FIND("`REV",Table_Query_from_m2mdata013[[#This Row],[fdescmemo]])</f>
        <v>#VALUE!</v>
      </c>
      <c r="L1163" s="2" t="e">
        <f>FIND("`REV",Table_Query_from_m2mdata013[[#This Row],[fdesc]])</f>
        <v>#VALUE!</v>
      </c>
      <c r="M11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63" s="2" t="str">
        <f>IF(Table_Query_from_m2mdata013[[#This Row],[fpartrev]]="NS",Table_Query_from_m2mdata013[[#This Row],[SELECT]],Table_Query_from_m2mdata013[[#This Row],[fpartrev]])</f>
        <v>09</v>
      </c>
      <c r="O1163" s="2" t="str">
        <f>CONCATENATE("DMG ",Table_Query_from_m2mdata013[[#This Row],[fpartnoOriginal]])</f>
        <v>DMG SULL-02250164-863-UNF</v>
      </c>
    </row>
    <row r="1164" spans="1:15" x14ac:dyDescent="0.25">
      <c r="A1164" t="s">
        <v>1153</v>
      </c>
      <c r="B1164" t="s">
        <v>44</v>
      </c>
      <c r="C1164">
        <v>4</v>
      </c>
      <c r="D1164" t="s">
        <v>87</v>
      </c>
      <c r="E1164" t="s">
        <v>1155</v>
      </c>
      <c r="F1164" t="s">
        <v>44</v>
      </c>
      <c r="G1164" t="s">
        <v>10</v>
      </c>
      <c r="H1164" t="s">
        <v>1154</v>
      </c>
      <c r="I1164" s="2" t="e">
        <f>FIND("REV",Table_Query_from_m2mdata013[[#This Row],[fdescmemo]])</f>
        <v>#VALUE!</v>
      </c>
      <c r="J1164" s="2" t="e">
        <f>FIND("REV",Table_Query_from_m2mdata013[[#This Row],[fdesc]])</f>
        <v>#VALUE!</v>
      </c>
      <c r="K1164" s="2" t="e">
        <f>FIND("`REV",Table_Query_from_m2mdata013[[#This Row],[fdescmemo]])</f>
        <v>#VALUE!</v>
      </c>
      <c r="L1164" s="2" t="e">
        <f>FIND("`REV",Table_Query_from_m2mdata013[[#This Row],[fdesc]])</f>
        <v>#VALUE!</v>
      </c>
      <c r="M11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64" s="2" t="str">
        <f>IF(Table_Query_from_m2mdata013[[#This Row],[fpartrev]]="NS",Table_Query_from_m2mdata013[[#This Row],[SELECT]],Table_Query_from_m2mdata013[[#This Row],[fpartrev]])</f>
        <v>06</v>
      </c>
      <c r="O1164" s="2" t="str">
        <f>CONCATENATE("DMG ",Table_Query_from_m2mdata013[[#This Row],[fpartnoOriginal]])</f>
        <v>DMG SULL-02250226-461-10-PF</v>
      </c>
    </row>
    <row r="1165" spans="1:15" x14ac:dyDescent="0.25">
      <c r="A1165" t="s">
        <v>2589</v>
      </c>
      <c r="B1165" t="s">
        <v>41</v>
      </c>
      <c r="C1165">
        <v>9</v>
      </c>
      <c r="D1165" t="s">
        <v>87</v>
      </c>
      <c r="E1165" t="s">
        <v>2591</v>
      </c>
      <c r="F1165" t="s">
        <v>41</v>
      </c>
      <c r="G1165" t="s">
        <v>2592</v>
      </c>
      <c r="H1165" t="s">
        <v>2590</v>
      </c>
      <c r="I1165" s="2">
        <f>FIND("REV",Table_Query_from_m2mdata013[[#This Row],[fdescmemo]])</f>
        <v>53</v>
      </c>
      <c r="J1165" s="2" t="e">
        <f>FIND("REV",Table_Query_from_m2mdata013[[#This Row],[fdesc]])</f>
        <v>#VALUE!</v>
      </c>
      <c r="K1165" s="2" t="e">
        <f>FIND("`REV",Table_Query_from_m2mdata013[[#This Row],[fdescmemo]])</f>
        <v>#VALUE!</v>
      </c>
      <c r="L1165" s="2" t="e">
        <f>FIND("`REV",Table_Query_from_m2mdata013[[#This Row],[fdesc]])</f>
        <v>#VALUE!</v>
      </c>
      <c r="M116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1165" s="2" t="str">
        <f>IF(Table_Query_from_m2mdata013[[#This Row],[fpartrev]]="NS",Table_Query_from_m2mdata013[[#This Row],[SELECT]],Table_Query_from_m2mdata013[[#This Row],[fpartrev]])</f>
        <v>04</v>
      </c>
      <c r="O1165" s="2" t="str">
        <f>CONCATENATE("DMG ",Table_Query_from_m2mdata013[[#This Row],[fpartnoOriginal]])</f>
        <v>DMG SULL-I-250039-904-UNF</v>
      </c>
    </row>
    <row r="1166" spans="1:15" x14ac:dyDescent="0.25">
      <c r="A1166" t="s">
        <v>1293</v>
      </c>
      <c r="B1166" t="s">
        <v>11</v>
      </c>
      <c r="C1166">
        <v>10</v>
      </c>
      <c r="D1166" t="s">
        <v>87</v>
      </c>
      <c r="E1166" t="s">
        <v>540</v>
      </c>
      <c r="F1166" t="s">
        <v>11</v>
      </c>
      <c r="G1166" t="s">
        <v>565</v>
      </c>
      <c r="H1166" t="s">
        <v>539</v>
      </c>
      <c r="I1166" s="2" t="e">
        <f>FIND("REV",Table_Query_from_m2mdata013[[#This Row],[fdescmemo]])</f>
        <v>#VALUE!</v>
      </c>
      <c r="J1166" s="2" t="e">
        <f>FIND("REV",Table_Query_from_m2mdata013[[#This Row],[fdesc]])</f>
        <v>#VALUE!</v>
      </c>
      <c r="K1166" s="2" t="e">
        <f>FIND("`REV",Table_Query_from_m2mdata013[[#This Row],[fdescmemo]])</f>
        <v>#VALUE!</v>
      </c>
      <c r="L1166" s="2" t="e">
        <f>FIND("`REV",Table_Query_from_m2mdata013[[#This Row],[fdesc]])</f>
        <v>#VALUE!</v>
      </c>
      <c r="M11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66" s="2" t="str">
        <f>IF(Table_Query_from_m2mdata013[[#This Row],[fpartrev]]="NS",Table_Query_from_m2mdata013[[#This Row],[SELECT]],Table_Query_from_m2mdata013[[#This Row],[fpartrev]])</f>
        <v>00</v>
      </c>
      <c r="O1166" s="2" t="str">
        <f>CONCATENATE("DMG ",Table_Query_from_m2mdata013[[#This Row],[fpartnoOriginal]])</f>
        <v>DMG DMG-WR-SCV-W10L60</v>
      </c>
    </row>
    <row r="1167" spans="1:15" x14ac:dyDescent="0.25">
      <c r="A1167" t="s">
        <v>3146</v>
      </c>
      <c r="B1167" t="s">
        <v>11</v>
      </c>
      <c r="C1167">
        <v>10</v>
      </c>
      <c r="D1167" t="s">
        <v>6</v>
      </c>
      <c r="E1167" t="s">
        <v>3148</v>
      </c>
      <c r="F1167" t="s">
        <v>11</v>
      </c>
      <c r="G1167" t="s">
        <v>3149</v>
      </c>
      <c r="H1167" t="s">
        <v>3147</v>
      </c>
      <c r="I1167" s="2">
        <f>FIND("REV",Table_Query_from_m2mdata013[[#This Row],[fdescmemo]])</f>
        <v>60</v>
      </c>
      <c r="J1167" s="2" t="e">
        <f>FIND("REV",Table_Query_from_m2mdata013[[#This Row],[fdesc]])</f>
        <v>#VALUE!</v>
      </c>
      <c r="K1167" s="2" t="e">
        <f>FIND("`REV",Table_Query_from_m2mdata013[[#This Row],[fdescmemo]])</f>
        <v>#VALUE!</v>
      </c>
      <c r="L1167" s="2" t="e">
        <f>FIND("`REV",Table_Query_from_m2mdata013[[#This Row],[fdesc]])</f>
        <v>#VALUE!</v>
      </c>
      <c r="M116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00</v>
      </c>
      <c r="N1167" s="2" t="str">
        <f>IF(Table_Query_from_m2mdata013[[#This Row],[fpartrev]]="NS",Table_Query_from_m2mdata013[[#This Row],[SELECT]],Table_Query_from_m2mdata013[[#This Row],[fpartrev]])</f>
        <v>00</v>
      </c>
      <c r="O1167" s="2" t="str">
        <f>CONCATENATE("DMG ",Table_Query_from_m2mdata013[[#This Row],[fpartnoOriginal]])</f>
        <v>DMG KRBY-263-6566</v>
      </c>
    </row>
    <row r="1168" spans="1:15" x14ac:dyDescent="0.25">
      <c r="A1168" t="s">
        <v>1294</v>
      </c>
      <c r="B1168" t="s">
        <v>42</v>
      </c>
      <c r="C1168">
        <v>20</v>
      </c>
      <c r="D1168" t="s">
        <v>87</v>
      </c>
      <c r="E1168" t="s">
        <v>328</v>
      </c>
      <c r="F1168" t="s">
        <v>42</v>
      </c>
      <c r="G1168" t="s">
        <v>329</v>
      </c>
      <c r="H1168" t="s">
        <v>327</v>
      </c>
      <c r="I1168" s="2">
        <f>FIND("REV",Table_Query_from_m2mdata013[[#This Row],[fdescmemo]])</f>
        <v>40</v>
      </c>
      <c r="J1168" s="2" t="e">
        <f>FIND("REV",Table_Query_from_m2mdata013[[#This Row],[fdesc]])</f>
        <v>#VALUE!</v>
      </c>
      <c r="K1168" s="2" t="e">
        <f>FIND("`REV",Table_Query_from_m2mdata013[[#This Row],[fdescmemo]])</f>
        <v>#VALUE!</v>
      </c>
      <c r="L1168" s="2" t="e">
        <f>FIND("`REV",Table_Query_from_m2mdata013[[#This Row],[fdesc]])</f>
        <v>#VALUE!</v>
      </c>
      <c r="M116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01_x000D_</v>
      </c>
      <c r="N1168" s="2" t="str">
        <f>IF(Table_Query_from_m2mdata013[[#This Row],[fpartrev]]="NS",Table_Query_from_m2mdata013[[#This Row],[SELECT]],Table_Query_from_m2mdata013[[#This Row],[fpartrev]])</f>
        <v>01</v>
      </c>
      <c r="O1168" s="2" t="str">
        <f>CONCATENATE("DMG ",Table_Query_from_m2mdata013[[#This Row],[fpartnoOriginal]])</f>
        <v>DMG KRBY-588-0471</v>
      </c>
    </row>
    <row r="1169" spans="1:15" x14ac:dyDescent="0.25">
      <c r="A1169" t="s">
        <v>2780</v>
      </c>
      <c r="B1169" t="s">
        <v>72</v>
      </c>
      <c r="C1169">
        <v>20</v>
      </c>
      <c r="D1169" t="s">
        <v>87</v>
      </c>
      <c r="E1169" t="s">
        <v>114</v>
      </c>
      <c r="F1169" t="s">
        <v>72</v>
      </c>
      <c r="G1169" t="s">
        <v>469</v>
      </c>
      <c r="H1169" t="s">
        <v>71</v>
      </c>
      <c r="I1169" s="2" t="e">
        <f>FIND("REV",Table_Query_from_m2mdata013[[#This Row],[fdescmemo]])</f>
        <v>#VALUE!</v>
      </c>
      <c r="J1169" s="2" t="e">
        <f>FIND("REV",Table_Query_from_m2mdata013[[#This Row],[fdesc]])</f>
        <v>#VALUE!</v>
      </c>
      <c r="K1169" s="2" t="e">
        <f>FIND("`REV",Table_Query_from_m2mdata013[[#This Row],[fdescmemo]])</f>
        <v>#VALUE!</v>
      </c>
      <c r="L1169" s="2" t="e">
        <f>FIND("`REV",Table_Query_from_m2mdata013[[#This Row],[fdesc]])</f>
        <v>#VALUE!</v>
      </c>
      <c r="M11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69" s="2" t="str">
        <f>IF(Table_Query_from_m2mdata013[[#This Row],[fpartrev]]="NS",Table_Query_from_m2mdata013[[#This Row],[SELECT]],Table_Query_from_m2mdata013[[#This Row],[fpartrev]])</f>
        <v>2</v>
      </c>
      <c r="O1169" s="2" t="str">
        <f>CONCATENATE("DMG ",Table_Query_from_m2mdata013[[#This Row],[fpartnoOriginal]])</f>
        <v>DMG PHIL-9898-012-20367</v>
      </c>
    </row>
    <row r="1170" spans="1:15" x14ac:dyDescent="0.25">
      <c r="A1170" t="s">
        <v>2870</v>
      </c>
      <c r="B1170" t="s">
        <v>45</v>
      </c>
      <c r="C1170">
        <v>30</v>
      </c>
      <c r="D1170" t="s">
        <v>87</v>
      </c>
      <c r="E1170" t="s">
        <v>589</v>
      </c>
      <c r="F1170" t="s">
        <v>45</v>
      </c>
      <c r="G1170" t="s">
        <v>590</v>
      </c>
      <c r="H1170" t="s">
        <v>670</v>
      </c>
      <c r="I1170" s="2" t="e">
        <f>FIND("REV",Table_Query_from_m2mdata013[[#This Row],[fdescmemo]])</f>
        <v>#VALUE!</v>
      </c>
      <c r="J1170" s="2" t="e">
        <f>FIND("REV",Table_Query_from_m2mdata013[[#This Row],[fdesc]])</f>
        <v>#VALUE!</v>
      </c>
      <c r="K1170" s="2" t="e">
        <f>FIND("`REV",Table_Query_from_m2mdata013[[#This Row],[fdescmemo]])</f>
        <v>#VALUE!</v>
      </c>
      <c r="L1170" s="2" t="e">
        <f>FIND("`REV",Table_Query_from_m2mdata013[[#This Row],[fdesc]])</f>
        <v>#VALUE!</v>
      </c>
      <c r="M11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0" s="2" t="str">
        <f>IF(Table_Query_from_m2mdata013[[#This Row],[fpartrev]]="NS",Table_Query_from_m2mdata013[[#This Row],[SELECT]],Table_Query_from_m2mdata013[[#This Row],[fpartrev]])</f>
        <v>03</v>
      </c>
      <c r="O1170" s="2" t="str">
        <f>CONCATENATE("DMG ",Table_Query_from_m2mdata013[[#This Row],[fpartnoOriginal]])</f>
        <v>DMG SRC-02250138-181</v>
      </c>
    </row>
    <row r="1171" spans="1:15" x14ac:dyDescent="0.25">
      <c r="A1171" t="s">
        <v>3794</v>
      </c>
      <c r="B1171" t="s">
        <v>45</v>
      </c>
      <c r="C1171">
        <v>30</v>
      </c>
      <c r="D1171" t="s">
        <v>6</v>
      </c>
      <c r="E1171" t="s">
        <v>589</v>
      </c>
      <c r="F1171" t="s">
        <v>45</v>
      </c>
      <c r="G1171" t="s">
        <v>590</v>
      </c>
      <c r="H1171" t="s">
        <v>670</v>
      </c>
      <c r="I1171" s="2" t="e">
        <f>FIND("REV",Table_Query_from_m2mdata013[[#This Row],[fdescmemo]])</f>
        <v>#VALUE!</v>
      </c>
      <c r="J1171" s="2" t="e">
        <f>FIND("REV",Table_Query_from_m2mdata013[[#This Row],[fdesc]])</f>
        <v>#VALUE!</v>
      </c>
      <c r="K1171" s="2" t="e">
        <f>FIND("`REV",Table_Query_from_m2mdata013[[#This Row],[fdescmemo]])</f>
        <v>#VALUE!</v>
      </c>
      <c r="L1171" s="2" t="e">
        <f>FIND("`REV",Table_Query_from_m2mdata013[[#This Row],[fdesc]])</f>
        <v>#VALUE!</v>
      </c>
      <c r="M11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1" s="2" t="str">
        <f>IF(Table_Query_from_m2mdata013[[#This Row],[fpartrev]]="NS",Table_Query_from_m2mdata013[[#This Row],[SELECT]],Table_Query_from_m2mdata013[[#This Row],[fpartrev]])</f>
        <v>03</v>
      </c>
      <c r="O1171" s="2" t="str">
        <f>CONCATENATE("DMG ",Table_Query_from_m2mdata013[[#This Row],[fpartnoOriginal]])</f>
        <v>DMG SRC-02250138-181</v>
      </c>
    </row>
    <row r="1172" spans="1:15" x14ac:dyDescent="0.25">
      <c r="A1172" t="s">
        <v>2450</v>
      </c>
      <c r="B1172" t="s">
        <v>81</v>
      </c>
      <c r="C1172">
        <v>5</v>
      </c>
      <c r="D1172" t="s">
        <v>87</v>
      </c>
      <c r="E1172" t="s">
        <v>208</v>
      </c>
      <c r="F1172" t="s">
        <v>81</v>
      </c>
      <c r="G1172" t="s">
        <v>10</v>
      </c>
      <c r="H1172" t="s">
        <v>381</v>
      </c>
      <c r="I1172" s="2" t="e">
        <f>FIND("REV",Table_Query_from_m2mdata013[[#This Row],[fdescmemo]])</f>
        <v>#VALUE!</v>
      </c>
      <c r="J1172" s="2" t="e">
        <f>FIND("REV",Table_Query_from_m2mdata013[[#This Row],[fdesc]])</f>
        <v>#VALUE!</v>
      </c>
      <c r="K1172" s="2" t="e">
        <f>FIND("`REV",Table_Query_from_m2mdata013[[#This Row],[fdescmemo]])</f>
        <v>#VALUE!</v>
      </c>
      <c r="L1172" s="2" t="e">
        <f>FIND("`REV",Table_Query_from_m2mdata013[[#This Row],[fdesc]])</f>
        <v>#VALUE!</v>
      </c>
      <c r="M11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2" s="2" t="str">
        <f>IF(Table_Query_from_m2mdata013[[#This Row],[fpartrev]]="NS",Table_Query_from_m2mdata013[[#This Row],[SELECT]],Table_Query_from_m2mdata013[[#This Row],[fpartrev]])</f>
        <v>08</v>
      </c>
      <c r="O1172" s="2" t="str">
        <f>CONCATENATE("DMG ",Table_Query_from_m2mdata013[[#This Row],[fpartnoOriginal]])</f>
        <v>DMG SRC-02250164-386</v>
      </c>
    </row>
    <row r="1173" spans="1:15" x14ac:dyDescent="0.25">
      <c r="A1173" t="s">
        <v>2451</v>
      </c>
      <c r="B1173" t="s">
        <v>81</v>
      </c>
      <c r="C1173">
        <v>5</v>
      </c>
      <c r="D1173" t="s">
        <v>87</v>
      </c>
      <c r="E1173" t="s">
        <v>208</v>
      </c>
      <c r="F1173" t="s">
        <v>81</v>
      </c>
      <c r="G1173" t="s">
        <v>10</v>
      </c>
      <c r="H1173" t="s">
        <v>381</v>
      </c>
      <c r="I1173" s="2" t="e">
        <f>FIND("REV",Table_Query_from_m2mdata013[[#This Row],[fdescmemo]])</f>
        <v>#VALUE!</v>
      </c>
      <c r="J1173" s="2" t="e">
        <f>FIND("REV",Table_Query_from_m2mdata013[[#This Row],[fdesc]])</f>
        <v>#VALUE!</v>
      </c>
      <c r="K1173" s="2" t="e">
        <f>FIND("`REV",Table_Query_from_m2mdata013[[#This Row],[fdescmemo]])</f>
        <v>#VALUE!</v>
      </c>
      <c r="L1173" s="2" t="e">
        <f>FIND("`REV",Table_Query_from_m2mdata013[[#This Row],[fdesc]])</f>
        <v>#VALUE!</v>
      </c>
      <c r="M11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3" s="2" t="str">
        <f>IF(Table_Query_from_m2mdata013[[#This Row],[fpartrev]]="NS",Table_Query_from_m2mdata013[[#This Row],[SELECT]],Table_Query_from_m2mdata013[[#This Row],[fpartrev]])</f>
        <v>08</v>
      </c>
      <c r="O1173" s="2" t="str">
        <f>CONCATENATE("DMG ",Table_Query_from_m2mdata013[[#This Row],[fpartnoOriginal]])</f>
        <v>DMG SRC-02250164-386</v>
      </c>
    </row>
    <row r="1174" spans="1:15" x14ac:dyDescent="0.25">
      <c r="A1174" t="s">
        <v>2781</v>
      </c>
      <c r="B1174" t="s">
        <v>81</v>
      </c>
      <c r="C1174">
        <v>5</v>
      </c>
      <c r="D1174" t="s">
        <v>87</v>
      </c>
      <c r="E1174" t="s">
        <v>208</v>
      </c>
      <c r="F1174" t="s">
        <v>81</v>
      </c>
      <c r="G1174" t="s">
        <v>10</v>
      </c>
      <c r="H1174" t="s">
        <v>381</v>
      </c>
      <c r="I1174" s="2" t="e">
        <f>FIND("REV",Table_Query_from_m2mdata013[[#This Row],[fdescmemo]])</f>
        <v>#VALUE!</v>
      </c>
      <c r="J1174" s="2" t="e">
        <f>FIND("REV",Table_Query_from_m2mdata013[[#This Row],[fdesc]])</f>
        <v>#VALUE!</v>
      </c>
      <c r="K1174" s="2" t="e">
        <f>FIND("`REV",Table_Query_from_m2mdata013[[#This Row],[fdescmemo]])</f>
        <v>#VALUE!</v>
      </c>
      <c r="L1174" s="2" t="e">
        <f>FIND("`REV",Table_Query_from_m2mdata013[[#This Row],[fdesc]])</f>
        <v>#VALUE!</v>
      </c>
      <c r="M11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4" s="2" t="str">
        <f>IF(Table_Query_from_m2mdata013[[#This Row],[fpartrev]]="NS",Table_Query_from_m2mdata013[[#This Row],[SELECT]],Table_Query_from_m2mdata013[[#This Row],[fpartrev]])</f>
        <v>08</v>
      </c>
      <c r="O1174" s="2" t="str">
        <f>CONCATENATE("DMG ",Table_Query_from_m2mdata013[[#This Row],[fpartnoOriginal]])</f>
        <v>DMG SRC-02250164-386</v>
      </c>
    </row>
    <row r="1175" spans="1:15" x14ac:dyDescent="0.25">
      <c r="A1175" t="s">
        <v>2782</v>
      </c>
      <c r="B1175" t="s">
        <v>81</v>
      </c>
      <c r="C1175">
        <v>5</v>
      </c>
      <c r="D1175" t="s">
        <v>88</v>
      </c>
      <c r="E1175" t="s">
        <v>208</v>
      </c>
      <c r="F1175" t="s">
        <v>81</v>
      </c>
      <c r="G1175" t="s">
        <v>10</v>
      </c>
      <c r="H1175" t="s">
        <v>381</v>
      </c>
      <c r="I1175" s="2" t="e">
        <f>FIND("REV",Table_Query_from_m2mdata013[[#This Row],[fdescmemo]])</f>
        <v>#VALUE!</v>
      </c>
      <c r="J1175" s="2" t="e">
        <f>FIND("REV",Table_Query_from_m2mdata013[[#This Row],[fdesc]])</f>
        <v>#VALUE!</v>
      </c>
      <c r="K1175" s="2" t="e">
        <f>FIND("`REV",Table_Query_from_m2mdata013[[#This Row],[fdescmemo]])</f>
        <v>#VALUE!</v>
      </c>
      <c r="L1175" s="2" t="e">
        <f>FIND("`REV",Table_Query_from_m2mdata013[[#This Row],[fdesc]])</f>
        <v>#VALUE!</v>
      </c>
      <c r="M11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5" s="2" t="str">
        <f>IF(Table_Query_from_m2mdata013[[#This Row],[fpartrev]]="NS",Table_Query_from_m2mdata013[[#This Row],[SELECT]],Table_Query_from_m2mdata013[[#This Row],[fpartrev]])</f>
        <v>08</v>
      </c>
      <c r="O1175" s="2" t="str">
        <f>CONCATENATE("DMG ",Table_Query_from_m2mdata013[[#This Row],[fpartnoOriginal]])</f>
        <v>DMG SRC-02250164-386</v>
      </c>
    </row>
    <row r="1176" spans="1:15" x14ac:dyDescent="0.25">
      <c r="A1176" t="s">
        <v>3383</v>
      </c>
      <c r="B1176" t="s">
        <v>81</v>
      </c>
      <c r="C1176">
        <v>5</v>
      </c>
      <c r="D1176" t="s">
        <v>87</v>
      </c>
      <c r="E1176" t="s">
        <v>208</v>
      </c>
      <c r="F1176" t="s">
        <v>81</v>
      </c>
      <c r="G1176" t="s">
        <v>10</v>
      </c>
      <c r="H1176" t="s">
        <v>381</v>
      </c>
      <c r="I1176" s="2" t="e">
        <f>FIND("REV",Table_Query_from_m2mdata013[[#This Row],[fdescmemo]])</f>
        <v>#VALUE!</v>
      </c>
      <c r="J1176" s="2" t="e">
        <f>FIND("REV",Table_Query_from_m2mdata013[[#This Row],[fdesc]])</f>
        <v>#VALUE!</v>
      </c>
      <c r="K1176" s="2" t="e">
        <f>FIND("`REV",Table_Query_from_m2mdata013[[#This Row],[fdescmemo]])</f>
        <v>#VALUE!</v>
      </c>
      <c r="L1176" s="2" t="e">
        <f>FIND("`REV",Table_Query_from_m2mdata013[[#This Row],[fdesc]])</f>
        <v>#VALUE!</v>
      </c>
      <c r="M11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6" s="2" t="str">
        <f>IF(Table_Query_from_m2mdata013[[#This Row],[fpartrev]]="NS",Table_Query_from_m2mdata013[[#This Row],[SELECT]],Table_Query_from_m2mdata013[[#This Row],[fpartrev]])</f>
        <v>08</v>
      </c>
      <c r="O1176" s="2" t="str">
        <f>CONCATENATE("DMG ",Table_Query_from_m2mdata013[[#This Row],[fpartnoOriginal]])</f>
        <v>DMG SRC-02250164-386</v>
      </c>
    </row>
    <row r="1177" spans="1:15" x14ac:dyDescent="0.25">
      <c r="A1177" t="s">
        <v>3384</v>
      </c>
      <c r="B1177" t="s">
        <v>81</v>
      </c>
      <c r="C1177">
        <v>5</v>
      </c>
      <c r="D1177" t="s">
        <v>88</v>
      </c>
      <c r="E1177" t="s">
        <v>208</v>
      </c>
      <c r="F1177" t="s">
        <v>81</v>
      </c>
      <c r="G1177" t="s">
        <v>10</v>
      </c>
      <c r="H1177" t="s">
        <v>381</v>
      </c>
      <c r="I1177" s="2" t="e">
        <f>FIND("REV",Table_Query_from_m2mdata013[[#This Row],[fdescmemo]])</f>
        <v>#VALUE!</v>
      </c>
      <c r="J1177" s="2" t="e">
        <f>FIND("REV",Table_Query_from_m2mdata013[[#This Row],[fdesc]])</f>
        <v>#VALUE!</v>
      </c>
      <c r="K1177" s="2" t="e">
        <f>FIND("`REV",Table_Query_from_m2mdata013[[#This Row],[fdescmemo]])</f>
        <v>#VALUE!</v>
      </c>
      <c r="L1177" s="2" t="e">
        <f>FIND("`REV",Table_Query_from_m2mdata013[[#This Row],[fdesc]])</f>
        <v>#VALUE!</v>
      </c>
      <c r="M11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7" s="2" t="str">
        <f>IF(Table_Query_from_m2mdata013[[#This Row],[fpartrev]]="NS",Table_Query_from_m2mdata013[[#This Row],[SELECT]],Table_Query_from_m2mdata013[[#This Row],[fpartrev]])</f>
        <v>08</v>
      </c>
      <c r="O1177" s="2" t="str">
        <f>CONCATENATE("DMG ",Table_Query_from_m2mdata013[[#This Row],[fpartnoOriginal]])</f>
        <v>DMG SRC-02250164-386</v>
      </c>
    </row>
    <row r="1178" spans="1:15" x14ac:dyDescent="0.25">
      <c r="A1178" t="s">
        <v>3540</v>
      </c>
      <c r="B1178" t="s">
        <v>81</v>
      </c>
      <c r="C1178">
        <v>5</v>
      </c>
      <c r="D1178" t="s">
        <v>88</v>
      </c>
      <c r="E1178" t="s">
        <v>208</v>
      </c>
      <c r="F1178" t="s">
        <v>81</v>
      </c>
      <c r="G1178" t="s">
        <v>10</v>
      </c>
      <c r="H1178" t="s">
        <v>381</v>
      </c>
      <c r="I1178" s="2" t="e">
        <f>FIND("REV",Table_Query_from_m2mdata013[[#This Row],[fdescmemo]])</f>
        <v>#VALUE!</v>
      </c>
      <c r="J1178" s="2" t="e">
        <f>FIND("REV",Table_Query_from_m2mdata013[[#This Row],[fdesc]])</f>
        <v>#VALUE!</v>
      </c>
      <c r="K1178" s="2" t="e">
        <f>FIND("`REV",Table_Query_from_m2mdata013[[#This Row],[fdescmemo]])</f>
        <v>#VALUE!</v>
      </c>
      <c r="L1178" s="2" t="e">
        <f>FIND("`REV",Table_Query_from_m2mdata013[[#This Row],[fdesc]])</f>
        <v>#VALUE!</v>
      </c>
      <c r="M11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8" s="2" t="str">
        <f>IF(Table_Query_from_m2mdata013[[#This Row],[fpartrev]]="NS",Table_Query_from_m2mdata013[[#This Row],[SELECT]],Table_Query_from_m2mdata013[[#This Row],[fpartrev]])</f>
        <v>08</v>
      </c>
      <c r="O1178" s="2" t="str">
        <f>CONCATENATE("DMG ",Table_Query_from_m2mdata013[[#This Row],[fpartnoOriginal]])</f>
        <v>DMG SRC-02250164-386</v>
      </c>
    </row>
    <row r="1179" spans="1:15" x14ac:dyDescent="0.25">
      <c r="A1179" t="s">
        <v>3541</v>
      </c>
      <c r="B1179" t="s">
        <v>81</v>
      </c>
      <c r="C1179">
        <v>5</v>
      </c>
      <c r="D1179" t="s">
        <v>88</v>
      </c>
      <c r="E1179" t="s">
        <v>208</v>
      </c>
      <c r="F1179" t="s">
        <v>81</v>
      </c>
      <c r="G1179" t="s">
        <v>10</v>
      </c>
      <c r="H1179" t="s">
        <v>381</v>
      </c>
      <c r="I1179" s="2" t="e">
        <f>FIND("REV",Table_Query_from_m2mdata013[[#This Row],[fdescmemo]])</f>
        <v>#VALUE!</v>
      </c>
      <c r="J1179" s="2" t="e">
        <f>FIND("REV",Table_Query_from_m2mdata013[[#This Row],[fdesc]])</f>
        <v>#VALUE!</v>
      </c>
      <c r="K1179" s="2" t="e">
        <f>FIND("`REV",Table_Query_from_m2mdata013[[#This Row],[fdescmemo]])</f>
        <v>#VALUE!</v>
      </c>
      <c r="L1179" s="2" t="e">
        <f>FIND("`REV",Table_Query_from_m2mdata013[[#This Row],[fdesc]])</f>
        <v>#VALUE!</v>
      </c>
      <c r="M11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79" s="2" t="str">
        <f>IF(Table_Query_from_m2mdata013[[#This Row],[fpartrev]]="NS",Table_Query_from_m2mdata013[[#This Row],[SELECT]],Table_Query_from_m2mdata013[[#This Row],[fpartrev]])</f>
        <v>08</v>
      </c>
      <c r="O1179" s="2" t="str">
        <f>CONCATENATE("DMG ",Table_Query_from_m2mdata013[[#This Row],[fpartnoOriginal]])</f>
        <v>DMG SRC-02250164-386</v>
      </c>
    </row>
    <row r="1180" spans="1:15" x14ac:dyDescent="0.25">
      <c r="A1180" t="s">
        <v>3724</v>
      </c>
      <c r="B1180" t="s">
        <v>81</v>
      </c>
      <c r="C1180">
        <v>5</v>
      </c>
      <c r="D1180" t="s">
        <v>6</v>
      </c>
      <c r="E1180" t="s">
        <v>208</v>
      </c>
      <c r="F1180" t="s">
        <v>81</v>
      </c>
      <c r="G1180" t="s">
        <v>10</v>
      </c>
      <c r="H1180" t="s">
        <v>381</v>
      </c>
      <c r="I1180" s="2" t="e">
        <f>FIND("REV",Table_Query_from_m2mdata013[[#This Row],[fdescmemo]])</f>
        <v>#VALUE!</v>
      </c>
      <c r="J1180" s="2" t="e">
        <f>FIND("REV",Table_Query_from_m2mdata013[[#This Row],[fdesc]])</f>
        <v>#VALUE!</v>
      </c>
      <c r="K1180" s="2" t="e">
        <f>FIND("`REV",Table_Query_from_m2mdata013[[#This Row],[fdescmemo]])</f>
        <v>#VALUE!</v>
      </c>
      <c r="L1180" s="2" t="e">
        <f>FIND("`REV",Table_Query_from_m2mdata013[[#This Row],[fdesc]])</f>
        <v>#VALUE!</v>
      </c>
      <c r="M11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0" s="2" t="str">
        <f>IF(Table_Query_from_m2mdata013[[#This Row],[fpartrev]]="NS",Table_Query_from_m2mdata013[[#This Row],[SELECT]],Table_Query_from_m2mdata013[[#This Row],[fpartrev]])</f>
        <v>08</v>
      </c>
      <c r="O1180" s="2" t="str">
        <f>CONCATENATE("DMG ",Table_Query_from_m2mdata013[[#This Row],[fpartnoOriginal]])</f>
        <v>DMG SRC-02250164-386</v>
      </c>
    </row>
    <row r="1181" spans="1:15" x14ac:dyDescent="0.25">
      <c r="A1181" t="s">
        <v>3725</v>
      </c>
      <c r="B1181" t="s">
        <v>81</v>
      </c>
      <c r="C1181">
        <v>5</v>
      </c>
      <c r="D1181" t="s">
        <v>6</v>
      </c>
      <c r="E1181" t="s">
        <v>208</v>
      </c>
      <c r="F1181" t="s">
        <v>81</v>
      </c>
      <c r="G1181" t="s">
        <v>10</v>
      </c>
      <c r="H1181" t="s">
        <v>381</v>
      </c>
      <c r="I1181" s="2" t="e">
        <f>FIND("REV",Table_Query_from_m2mdata013[[#This Row],[fdescmemo]])</f>
        <v>#VALUE!</v>
      </c>
      <c r="J1181" s="2" t="e">
        <f>FIND("REV",Table_Query_from_m2mdata013[[#This Row],[fdesc]])</f>
        <v>#VALUE!</v>
      </c>
      <c r="K1181" s="2" t="e">
        <f>FIND("`REV",Table_Query_from_m2mdata013[[#This Row],[fdescmemo]])</f>
        <v>#VALUE!</v>
      </c>
      <c r="L1181" s="2" t="e">
        <f>FIND("`REV",Table_Query_from_m2mdata013[[#This Row],[fdesc]])</f>
        <v>#VALUE!</v>
      </c>
      <c r="M11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1" s="2" t="str">
        <f>IF(Table_Query_from_m2mdata013[[#This Row],[fpartrev]]="NS",Table_Query_from_m2mdata013[[#This Row],[SELECT]],Table_Query_from_m2mdata013[[#This Row],[fpartrev]])</f>
        <v>08</v>
      </c>
      <c r="O1181" s="2" t="str">
        <f>CONCATENATE("DMG ",Table_Query_from_m2mdata013[[#This Row],[fpartnoOriginal]])</f>
        <v>DMG SRC-02250164-386</v>
      </c>
    </row>
    <row r="1182" spans="1:15" x14ac:dyDescent="0.25">
      <c r="A1182" t="s">
        <v>2783</v>
      </c>
      <c r="B1182" t="s">
        <v>41</v>
      </c>
      <c r="C1182">
        <v>15</v>
      </c>
      <c r="D1182" t="s">
        <v>87</v>
      </c>
      <c r="E1182" t="s">
        <v>172</v>
      </c>
      <c r="F1182" t="s">
        <v>41</v>
      </c>
      <c r="G1182" t="s">
        <v>10</v>
      </c>
      <c r="H1182" t="s">
        <v>440</v>
      </c>
      <c r="I1182" s="2" t="e">
        <f>FIND("REV",Table_Query_from_m2mdata013[[#This Row],[fdescmemo]])</f>
        <v>#VALUE!</v>
      </c>
      <c r="J1182" s="2" t="e">
        <f>FIND("REV",Table_Query_from_m2mdata013[[#This Row],[fdesc]])</f>
        <v>#VALUE!</v>
      </c>
      <c r="K1182" s="2" t="e">
        <f>FIND("`REV",Table_Query_from_m2mdata013[[#This Row],[fdescmemo]])</f>
        <v>#VALUE!</v>
      </c>
      <c r="L1182" s="2" t="e">
        <f>FIND("`REV",Table_Query_from_m2mdata013[[#This Row],[fdesc]])</f>
        <v>#VALUE!</v>
      </c>
      <c r="M11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2" s="2" t="str">
        <f>IF(Table_Query_from_m2mdata013[[#This Row],[fpartrev]]="NS",Table_Query_from_m2mdata013[[#This Row],[SELECT]],Table_Query_from_m2mdata013[[#This Row],[fpartrev]])</f>
        <v>04</v>
      </c>
      <c r="O1182" s="2" t="str">
        <f>CONCATENATE("DMG ",Table_Query_from_m2mdata013[[#This Row],[fpartnoOriginal]])</f>
        <v>DMG SRC-02250164-550</v>
      </c>
    </row>
    <row r="1183" spans="1:15" x14ac:dyDescent="0.25">
      <c r="A1183" t="s">
        <v>2784</v>
      </c>
      <c r="B1183" t="s">
        <v>41</v>
      </c>
      <c r="C1183">
        <v>15</v>
      </c>
      <c r="D1183" t="s">
        <v>87</v>
      </c>
      <c r="E1183" t="s">
        <v>172</v>
      </c>
      <c r="F1183" t="s">
        <v>41</v>
      </c>
      <c r="G1183" t="s">
        <v>10</v>
      </c>
      <c r="H1183" t="s">
        <v>440</v>
      </c>
      <c r="I1183" s="2" t="e">
        <f>FIND("REV",Table_Query_from_m2mdata013[[#This Row],[fdescmemo]])</f>
        <v>#VALUE!</v>
      </c>
      <c r="J1183" s="2" t="e">
        <f>FIND("REV",Table_Query_from_m2mdata013[[#This Row],[fdesc]])</f>
        <v>#VALUE!</v>
      </c>
      <c r="K1183" s="2" t="e">
        <f>FIND("`REV",Table_Query_from_m2mdata013[[#This Row],[fdescmemo]])</f>
        <v>#VALUE!</v>
      </c>
      <c r="L1183" s="2" t="e">
        <f>FIND("`REV",Table_Query_from_m2mdata013[[#This Row],[fdesc]])</f>
        <v>#VALUE!</v>
      </c>
      <c r="M11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3" s="2" t="str">
        <f>IF(Table_Query_from_m2mdata013[[#This Row],[fpartrev]]="NS",Table_Query_from_m2mdata013[[#This Row],[SELECT]],Table_Query_from_m2mdata013[[#This Row],[fpartrev]])</f>
        <v>04</v>
      </c>
      <c r="O1183" s="2" t="str">
        <f>CONCATENATE("DMG ",Table_Query_from_m2mdata013[[#This Row],[fpartnoOriginal]])</f>
        <v>DMG SRC-02250164-550</v>
      </c>
    </row>
    <row r="1184" spans="1:15" x14ac:dyDescent="0.25">
      <c r="A1184" t="s">
        <v>3542</v>
      </c>
      <c r="B1184" t="s">
        <v>41</v>
      </c>
      <c r="C1184">
        <v>15</v>
      </c>
      <c r="D1184" t="s">
        <v>88</v>
      </c>
      <c r="E1184" t="s">
        <v>172</v>
      </c>
      <c r="F1184" t="s">
        <v>41</v>
      </c>
      <c r="G1184" t="s">
        <v>10</v>
      </c>
      <c r="H1184" t="s">
        <v>440</v>
      </c>
      <c r="I1184" s="2" t="e">
        <f>FIND("REV",Table_Query_from_m2mdata013[[#This Row],[fdescmemo]])</f>
        <v>#VALUE!</v>
      </c>
      <c r="J1184" s="2" t="e">
        <f>FIND("REV",Table_Query_from_m2mdata013[[#This Row],[fdesc]])</f>
        <v>#VALUE!</v>
      </c>
      <c r="K1184" s="2" t="e">
        <f>FIND("`REV",Table_Query_from_m2mdata013[[#This Row],[fdescmemo]])</f>
        <v>#VALUE!</v>
      </c>
      <c r="L1184" s="2" t="e">
        <f>FIND("`REV",Table_Query_from_m2mdata013[[#This Row],[fdesc]])</f>
        <v>#VALUE!</v>
      </c>
      <c r="M11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4" s="2" t="str">
        <f>IF(Table_Query_from_m2mdata013[[#This Row],[fpartrev]]="NS",Table_Query_from_m2mdata013[[#This Row],[SELECT]],Table_Query_from_m2mdata013[[#This Row],[fpartrev]])</f>
        <v>04</v>
      </c>
      <c r="O1184" s="2" t="str">
        <f>CONCATENATE("DMG ",Table_Query_from_m2mdata013[[#This Row],[fpartnoOriginal]])</f>
        <v>DMG SRC-02250164-550</v>
      </c>
    </row>
    <row r="1185" spans="1:15" x14ac:dyDescent="0.25">
      <c r="A1185" t="s">
        <v>3543</v>
      </c>
      <c r="B1185" t="s">
        <v>41</v>
      </c>
      <c r="C1185">
        <v>15</v>
      </c>
      <c r="D1185" t="s">
        <v>6</v>
      </c>
      <c r="E1185" t="s">
        <v>172</v>
      </c>
      <c r="F1185" t="s">
        <v>41</v>
      </c>
      <c r="G1185" t="s">
        <v>10</v>
      </c>
      <c r="H1185" t="s">
        <v>440</v>
      </c>
      <c r="I1185" s="2" t="e">
        <f>FIND("REV",Table_Query_from_m2mdata013[[#This Row],[fdescmemo]])</f>
        <v>#VALUE!</v>
      </c>
      <c r="J1185" s="2" t="e">
        <f>FIND("REV",Table_Query_from_m2mdata013[[#This Row],[fdesc]])</f>
        <v>#VALUE!</v>
      </c>
      <c r="K1185" s="2" t="e">
        <f>FIND("`REV",Table_Query_from_m2mdata013[[#This Row],[fdescmemo]])</f>
        <v>#VALUE!</v>
      </c>
      <c r="L1185" s="2" t="e">
        <f>FIND("`REV",Table_Query_from_m2mdata013[[#This Row],[fdesc]])</f>
        <v>#VALUE!</v>
      </c>
      <c r="M11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5" s="2" t="str">
        <f>IF(Table_Query_from_m2mdata013[[#This Row],[fpartrev]]="NS",Table_Query_from_m2mdata013[[#This Row],[SELECT]],Table_Query_from_m2mdata013[[#This Row],[fpartrev]])</f>
        <v>04</v>
      </c>
      <c r="O1185" s="2" t="str">
        <f>CONCATENATE("DMG ",Table_Query_from_m2mdata013[[#This Row],[fpartnoOriginal]])</f>
        <v>DMG SRC-02250164-550</v>
      </c>
    </row>
    <row r="1186" spans="1:15" x14ac:dyDescent="0.25">
      <c r="A1186" t="s">
        <v>3150</v>
      </c>
      <c r="B1186" t="s">
        <v>41</v>
      </c>
      <c r="C1186">
        <v>15</v>
      </c>
      <c r="D1186" t="s">
        <v>87</v>
      </c>
      <c r="E1186" t="s">
        <v>569</v>
      </c>
      <c r="F1186" t="s">
        <v>41</v>
      </c>
      <c r="G1186" t="s">
        <v>10</v>
      </c>
      <c r="H1186" t="s">
        <v>632</v>
      </c>
      <c r="I1186" s="2" t="e">
        <f>FIND("REV",Table_Query_from_m2mdata013[[#This Row],[fdescmemo]])</f>
        <v>#VALUE!</v>
      </c>
      <c r="J1186" s="2" t="e">
        <f>FIND("REV",Table_Query_from_m2mdata013[[#This Row],[fdesc]])</f>
        <v>#VALUE!</v>
      </c>
      <c r="K1186" s="2" t="e">
        <f>FIND("`REV",Table_Query_from_m2mdata013[[#This Row],[fdescmemo]])</f>
        <v>#VALUE!</v>
      </c>
      <c r="L1186" s="2" t="e">
        <f>FIND("`REV",Table_Query_from_m2mdata013[[#This Row],[fdesc]])</f>
        <v>#VALUE!</v>
      </c>
      <c r="M11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6" s="2" t="str">
        <f>IF(Table_Query_from_m2mdata013[[#This Row],[fpartrev]]="NS",Table_Query_from_m2mdata013[[#This Row],[SELECT]],Table_Query_from_m2mdata013[[#This Row],[fpartrev]])</f>
        <v>04</v>
      </c>
      <c r="O1186" s="2" t="str">
        <f>CONCATENATE("DMG ",Table_Query_from_m2mdata013[[#This Row],[fpartnoOriginal]])</f>
        <v>DMG SRC-02250164-707</v>
      </c>
    </row>
    <row r="1187" spans="1:15" x14ac:dyDescent="0.25">
      <c r="A1187" t="s">
        <v>3151</v>
      </c>
      <c r="B1187" t="s">
        <v>41</v>
      </c>
      <c r="C1187">
        <v>15</v>
      </c>
      <c r="D1187" t="s">
        <v>87</v>
      </c>
      <c r="E1187" t="s">
        <v>569</v>
      </c>
      <c r="F1187" t="s">
        <v>41</v>
      </c>
      <c r="G1187" t="s">
        <v>10</v>
      </c>
      <c r="H1187" t="s">
        <v>632</v>
      </c>
      <c r="I1187" s="2" t="e">
        <f>FIND("REV",Table_Query_from_m2mdata013[[#This Row],[fdescmemo]])</f>
        <v>#VALUE!</v>
      </c>
      <c r="J1187" s="2" t="e">
        <f>FIND("REV",Table_Query_from_m2mdata013[[#This Row],[fdesc]])</f>
        <v>#VALUE!</v>
      </c>
      <c r="K1187" s="2" t="e">
        <f>FIND("`REV",Table_Query_from_m2mdata013[[#This Row],[fdescmemo]])</f>
        <v>#VALUE!</v>
      </c>
      <c r="L1187" s="2" t="e">
        <f>FIND("`REV",Table_Query_from_m2mdata013[[#This Row],[fdesc]])</f>
        <v>#VALUE!</v>
      </c>
      <c r="M11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7" s="2" t="str">
        <f>IF(Table_Query_from_m2mdata013[[#This Row],[fpartrev]]="NS",Table_Query_from_m2mdata013[[#This Row],[SELECT]],Table_Query_from_m2mdata013[[#This Row],[fpartrev]])</f>
        <v>04</v>
      </c>
      <c r="O1187" s="2" t="str">
        <f>CONCATENATE("DMG ",Table_Query_from_m2mdata013[[#This Row],[fpartnoOriginal]])</f>
        <v>DMG SRC-02250164-707</v>
      </c>
    </row>
    <row r="1188" spans="1:15" x14ac:dyDescent="0.25">
      <c r="A1188" t="s">
        <v>3544</v>
      </c>
      <c r="B1188" t="s">
        <v>41</v>
      </c>
      <c r="C1188">
        <v>15</v>
      </c>
      <c r="D1188" t="s">
        <v>6</v>
      </c>
      <c r="E1188" t="s">
        <v>569</v>
      </c>
      <c r="F1188" t="s">
        <v>41</v>
      </c>
      <c r="G1188" t="s">
        <v>10</v>
      </c>
      <c r="H1188" t="s">
        <v>632</v>
      </c>
      <c r="I1188" s="2" t="e">
        <f>FIND("REV",Table_Query_from_m2mdata013[[#This Row],[fdescmemo]])</f>
        <v>#VALUE!</v>
      </c>
      <c r="J1188" s="2" t="e">
        <f>FIND("REV",Table_Query_from_m2mdata013[[#This Row],[fdesc]])</f>
        <v>#VALUE!</v>
      </c>
      <c r="K1188" s="2" t="e">
        <f>FIND("`REV",Table_Query_from_m2mdata013[[#This Row],[fdescmemo]])</f>
        <v>#VALUE!</v>
      </c>
      <c r="L1188" s="2" t="e">
        <f>FIND("`REV",Table_Query_from_m2mdata013[[#This Row],[fdesc]])</f>
        <v>#VALUE!</v>
      </c>
      <c r="M11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8" s="2" t="str">
        <f>IF(Table_Query_from_m2mdata013[[#This Row],[fpartrev]]="NS",Table_Query_from_m2mdata013[[#This Row],[SELECT]],Table_Query_from_m2mdata013[[#This Row],[fpartrev]])</f>
        <v>04</v>
      </c>
      <c r="O1188" s="2" t="str">
        <f>CONCATENATE("DMG ",Table_Query_from_m2mdata013[[#This Row],[fpartnoOriginal]])</f>
        <v>DMG SRC-02250164-707</v>
      </c>
    </row>
    <row r="1189" spans="1:15" x14ac:dyDescent="0.25">
      <c r="A1189" t="s">
        <v>3385</v>
      </c>
      <c r="B1189" t="s">
        <v>41</v>
      </c>
      <c r="C1189">
        <v>15</v>
      </c>
      <c r="D1189" t="s">
        <v>6</v>
      </c>
      <c r="E1189" t="s">
        <v>569</v>
      </c>
      <c r="F1189" t="s">
        <v>41</v>
      </c>
      <c r="G1189" t="s">
        <v>10</v>
      </c>
      <c r="H1189" t="s">
        <v>632</v>
      </c>
      <c r="I1189" s="2" t="e">
        <f>FIND("REV",Table_Query_from_m2mdata013[[#This Row],[fdescmemo]])</f>
        <v>#VALUE!</v>
      </c>
      <c r="J1189" s="2" t="e">
        <f>FIND("REV",Table_Query_from_m2mdata013[[#This Row],[fdesc]])</f>
        <v>#VALUE!</v>
      </c>
      <c r="K1189" s="2" t="e">
        <f>FIND("`REV",Table_Query_from_m2mdata013[[#This Row],[fdescmemo]])</f>
        <v>#VALUE!</v>
      </c>
      <c r="L1189" s="2" t="e">
        <f>FIND("`REV",Table_Query_from_m2mdata013[[#This Row],[fdesc]])</f>
        <v>#VALUE!</v>
      </c>
      <c r="M11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89" s="2" t="str">
        <f>IF(Table_Query_from_m2mdata013[[#This Row],[fpartrev]]="NS",Table_Query_from_m2mdata013[[#This Row],[SELECT]],Table_Query_from_m2mdata013[[#This Row],[fpartrev]])</f>
        <v>04</v>
      </c>
      <c r="O1189" s="2" t="str">
        <f>CONCATENATE("DMG ",Table_Query_from_m2mdata013[[#This Row],[fpartnoOriginal]])</f>
        <v>DMG SRC-02250164-707</v>
      </c>
    </row>
    <row r="1190" spans="1:15" x14ac:dyDescent="0.25">
      <c r="A1190" t="s">
        <v>2294</v>
      </c>
      <c r="B1190" t="s">
        <v>41</v>
      </c>
      <c r="C1190">
        <v>5</v>
      </c>
      <c r="D1190" t="s">
        <v>87</v>
      </c>
      <c r="E1190" t="s">
        <v>152</v>
      </c>
      <c r="F1190" t="s">
        <v>41</v>
      </c>
      <c r="G1190" t="s">
        <v>10</v>
      </c>
      <c r="H1190" t="s">
        <v>490</v>
      </c>
      <c r="I1190" s="2" t="e">
        <f>FIND("REV",Table_Query_from_m2mdata013[[#This Row],[fdescmemo]])</f>
        <v>#VALUE!</v>
      </c>
      <c r="J1190" s="2" t="e">
        <f>FIND("REV",Table_Query_from_m2mdata013[[#This Row],[fdesc]])</f>
        <v>#VALUE!</v>
      </c>
      <c r="K1190" s="2" t="e">
        <f>FIND("`REV",Table_Query_from_m2mdata013[[#This Row],[fdescmemo]])</f>
        <v>#VALUE!</v>
      </c>
      <c r="L1190" s="2" t="e">
        <f>FIND("`REV",Table_Query_from_m2mdata013[[#This Row],[fdesc]])</f>
        <v>#VALUE!</v>
      </c>
      <c r="M11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0" s="2" t="str">
        <f>IF(Table_Query_from_m2mdata013[[#This Row],[fpartrev]]="NS",Table_Query_from_m2mdata013[[#This Row],[SELECT]],Table_Query_from_m2mdata013[[#This Row],[fpartrev]])</f>
        <v>04</v>
      </c>
      <c r="O1190" s="2" t="str">
        <f>CONCATENATE("DMG ",Table_Query_from_m2mdata013[[#This Row],[fpartnoOriginal]])</f>
        <v>DMG SRC-02250174-864</v>
      </c>
    </row>
    <row r="1191" spans="1:15" x14ac:dyDescent="0.25">
      <c r="A1191" t="s">
        <v>2295</v>
      </c>
      <c r="B1191" t="s">
        <v>41</v>
      </c>
      <c r="C1191">
        <v>5</v>
      </c>
      <c r="D1191" t="s">
        <v>87</v>
      </c>
      <c r="E1191" t="s">
        <v>152</v>
      </c>
      <c r="F1191" t="s">
        <v>41</v>
      </c>
      <c r="G1191" t="s">
        <v>10</v>
      </c>
      <c r="H1191" t="s">
        <v>490</v>
      </c>
      <c r="I1191" s="2" t="e">
        <f>FIND("REV",Table_Query_from_m2mdata013[[#This Row],[fdescmemo]])</f>
        <v>#VALUE!</v>
      </c>
      <c r="J1191" s="2" t="e">
        <f>FIND("REV",Table_Query_from_m2mdata013[[#This Row],[fdesc]])</f>
        <v>#VALUE!</v>
      </c>
      <c r="K1191" s="2" t="e">
        <f>FIND("`REV",Table_Query_from_m2mdata013[[#This Row],[fdescmemo]])</f>
        <v>#VALUE!</v>
      </c>
      <c r="L1191" s="2" t="e">
        <f>FIND("`REV",Table_Query_from_m2mdata013[[#This Row],[fdesc]])</f>
        <v>#VALUE!</v>
      </c>
      <c r="M11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1" s="2" t="str">
        <f>IF(Table_Query_from_m2mdata013[[#This Row],[fpartrev]]="NS",Table_Query_from_m2mdata013[[#This Row],[SELECT]],Table_Query_from_m2mdata013[[#This Row],[fpartrev]])</f>
        <v>04</v>
      </c>
      <c r="O1191" s="2" t="str">
        <f>CONCATENATE("DMG ",Table_Query_from_m2mdata013[[#This Row],[fpartnoOriginal]])</f>
        <v>DMG SRC-02250174-864</v>
      </c>
    </row>
    <row r="1192" spans="1:15" x14ac:dyDescent="0.25">
      <c r="A1192" t="s">
        <v>3152</v>
      </c>
      <c r="B1192" t="s">
        <v>41</v>
      </c>
      <c r="C1192">
        <v>5</v>
      </c>
      <c r="D1192" t="s">
        <v>87</v>
      </c>
      <c r="E1192" t="s">
        <v>152</v>
      </c>
      <c r="F1192" t="s">
        <v>41</v>
      </c>
      <c r="G1192" t="s">
        <v>10</v>
      </c>
      <c r="H1192" t="s">
        <v>490</v>
      </c>
      <c r="I1192" s="2" t="e">
        <f>FIND("REV",Table_Query_from_m2mdata013[[#This Row],[fdescmemo]])</f>
        <v>#VALUE!</v>
      </c>
      <c r="J1192" s="2" t="e">
        <f>FIND("REV",Table_Query_from_m2mdata013[[#This Row],[fdesc]])</f>
        <v>#VALUE!</v>
      </c>
      <c r="K1192" s="2" t="e">
        <f>FIND("`REV",Table_Query_from_m2mdata013[[#This Row],[fdescmemo]])</f>
        <v>#VALUE!</v>
      </c>
      <c r="L1192" s="2" t="e">
        <f>FIND("`REV",Table_Query_from_m2mdata013[[#This Row],[fdesc]])</f>
        <v>#VALUE!</v>
      </c>
      <c r="M11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2" s="2" t="str">
        <f>IF(Table_Query_from_m2mdata013[[#This Row],[fpartrev]]="NS",Table_Query_from_m2mdata013[[#This Row],[SELECT]],Table_Query_from_m2mdata013[[#This Row],[fpartrev]])</f>
        <v>04</v>
      </c>
      <c r="O1192" s="2" t="str">
        <f>CONCATENATE("DMG ",Table_Query_from_m2mdata013[[#This Row],[fpartnoOriginal]])</f>
        <v>DMG SRC-02250174-864</v>
      </c>
    </row>
    <row r="1193" spans="1:15" x14ac:dyDescent="0.25">
      <c r="A1193" t="s">
        <v>3153</v>
      </c>
      <c r="B1193" t="s">
        <v>41</v>
      </c>
      <c r="C1193">
        <v>5</v>
      </c>
      <c r="D1193" t="s">
        <v>88</v>
      </c>
      <c r="E1193" t="s">
        <v>152</v>
      </c>
      <c r="F1193" t="s">
        <v>41</v>
      </c>
      <c r="G1193" t="s">
        <v>10</v>
      </c>
      <c r="H1193" t="s">
        <v>490</v>
      </c>
      <c r="I1193" s="2" t="e">
        <f>FIND("REV",Table_Query_from_m2mdata013[[#This Row],[fdescmemo]])</f>
        <v>#VALUE!</v>
      </c>
      <c r="J1193" s="2" t="e">
        <f>FIND("REV",Table_Query_from_m2mdata013[[#This Row],[fdesc]])</f>
        <v>#VALUE!</v>
      </c>
      <c r="K1193" s="2" t="e">
        <f>FIND("`REV",Table_Query_from_m2mdata013[[#This Row],[fdescmemo]])</f>
        <v>#VALUE!</v>
      </c>
      <c r="L1193" s="2" t="e">
        <f>FIND("`REV",Table_Query_from_m2mdata013[[#This Row],[fdesc]])</f>
        <v>#VALUE!</v>
      </c>
      <c r="M11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3" s="2" t="str">
        <f>IF(Table_Query_from_m2mdata013[[#This Row],[fpartrev]]="NS",Table_Query_from_m2mdata013[[#This Row],[SELECT]],Table_Query_from_m2mdata013[[#This Row],[fpartrev]])</f>
        <v>04</v>
      </c>
      <c r="O1193" s="2" t="str">
        <f>CONCATENATE("DMG ",Table_Query_from_m2mdata013[[#This Row],[fpartnoOriginal]])</f>
        <v>DMG SRC-02250174-864</v>
      </c>
    </row>
    <row r="1194" spans="1:15" x14ac:dyDescent="0.25">
      <c r="A1194" t="s">
        <v>2785</v>
      </c>
      <c r="B1194" t="s">
        <v>170</v>
      </c>
      <c r="C1194">
        <v>10</v>
      </c>
      <c r="D1194" t="s">
        <v>87</v>
      </c>
      <c r="E1194" t="s">
        <v>171</v>
      </c>
      <c r="F1194" t="s">
        <v>170</v>
      </c>
      <c r="G1194" t="s">
        <v>10</v>
      </c>
      <c r="H1194" t="s">
        <v>379</v>
      </c>
      <c r="I1194" s="2" t="e">
        <f>FIND("REV",Table_Query_from_m2mdata013[[#This Row],[fdescmemo]])</f>
        <v>#VALUE!</v>
      </c>
      <c r="J1194" s="2" t="e">
        <f>FIND("REV",Table_Query_from_m2mdata013[[#This Row],[fdesc]])</f>
        <v>#VALUE!</v>
      </c>
      <c r="K1194" s="2" t="e">
        <f>FIND("`REV",Table_Query_from_m2mdata013[[#This Row],[fdescmemo]])</f>
        <v>#VALUE!</v>
      </c>
      <c r="L1194" s="2" t="e">
        <f>FIND("`REV",Table_Query_from_m2mdata013[[#This Row],[fdesc]])</f>
        <v>#VALUE!</v>
      </c>
      <c r="M11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4" s="2" t="str">
        <f>IF(Table_Query_from_m2mdata013[[#This Row],[fpartrev]]="NS",Table_Query_from_m2mdata013[[#This Row],[SELECT]],Table_Query_from_m2mdata013[[#This Row],[fpartrev]])</f>
        <v>002</v>
      </c>
      <c r="O1194" s="2" t="str">
        <f>CONCATENATE("DMG ",Table_Query_from_m2mdata013[[#This Row],[fpartnoOriginal]])</f>
        <v>DMG SRC-02250174-868</v>
      </c>
    </row>
    <row r="1195" spans="1:15" x14ac:dyDescent="0.25">
      <c r="A1195" t="s">
        <v>3545</v>
      </c>
      <c r="B1195" t="s">
        <v>170</v>
      </c>
      <c r="C1195">
        <v>10</v>
      </c>
      <c r="D1195" t="s">
        <v>6</v>
      </c>
      <c r="E1195" t="s">
        <v>171</v>
      </c>
      <c r="F1195" t="s">
        <v>170</v>
      </c>
      <c r="G1195" t="s">
        <v>10</v>
      </c>
      <c r="H1195" t="s">
        <v>379</v>
      </c>
      <c r="I1195" s="2" t="e">
        <f>FIND("REV",Table_Query_from_m2mdata013[[#This Row],[fdescmemo]])</f>
        <v>#VALUE!</v>
      </c>
      <c r="J1195" s="2" t="e">
        <f>FIND("REV",Table_Query_from_m2mdata013[[#This Row],[fdesc]])</f>
        <v>#VALUE!</v>
      </c>
      <c r="K1195" s="2" t="e">
        <f>FIND("`REV",Table_Query_from_m2mdata013[[#This Row],[fdescmemo]])</f>
        <v>#VALUE!</v>
      </c>
      <c r="L1195" s="2" t="e">
        <f>FIND("`REV",Table_Query_from_m2mdata013[[#This Row],[fdesc]])</f>
        <v>#VALUE!</v>
      </c>
      <c r="M11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5" s="2" t="str">
        <f>IF(Table_Query_from_m2mdata013[[#This Row],[fpartrev]]="NS",Table_Query_from_m2mdata013[[#This Row],[SELECT]],Table_Query_from_m2mdata013[[#This Row],[fpartrev]])</f>
        <v>002</v>
      </c>
      <c r="O1195" s="2" t="str">
        <f>CONCATENATE("DMG ",Table_Query_from_m2mdata013[[#This Row],[fpartnoOriginal]])</f>
        <v>DMG SRC-02250174-868</v>
      </c>
    </row>
    <row r="1196" spans="1:15" x14ac:dyDescent="0.25">
      <c r="A1196" t="s">
        <v>3546</v>
      </c>
      <c r="B1196" t="s">
        <v>170</v>
      </c>
      <c r="C1196">
        <v>10</v>
      </c>
      <c r="D1196" t="s">
        <v>6</v>
      </c>
      <c r="E1196" t="s">
        <v>171</v>
      </c>
      <c r="F1196" t="s">
        <v>170</v>
      </c>
      <c r="G1196" t="s">
        <v>10</v>
      </c>
      <c r="H1196" t="s">
        <v>379</v>
      </c>
      <c r="I1196" s="2" t="e">
        <f>FIND("REV",Table_Query_from_m2mdata013[[#This Row],[fdescmemo]])</f>
        <v>#VALUE!</v>
      </c>
      <c r="J1196" s="2" t="e">
        <f>FIND("REV",Table_Query_from_m2mdata013[[#This Row],[fdesc]])</f>
        <v>#VALUE!</v>
      </c>
      <c r="K1196" s="2" t="e">
        <f>FIND("`REV",Table_Query_from_m2mdata013[[#This Row],[fdescmemo]])</f>
        <v>#VALUE!</v>
      </c>
      <c r="L1196" s="2" t="e">
        <f>FIND("`REV",Table_Query_from_m2mdata013[[#This Row],[fdesc]])</f>
        <v>#VALUE!</v>
      </c>
      <c r="M11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6" s="2" t="str">
        <f>IF(Table_Query_from_m2mdata013[[#This Row],[fpartrev]]="NS",Table_Query_from_m2mdata013[[#This Row],[SELECT]],Table_Query_from_m2mdata013[[#This Row],[fpartrev]])</f>
        <v>002</v>
      </c>
      <c r="O1196" s="2" t="str">
        <f>CONCATENATE("DMG ",Table_Query_from_m2mdata013[[#This Row],[fpartnoOriginal]])</f>
        <v>DMG SRC-02250174-868</v>
      </c>
    </row>
    <row r="1197" spans="1:15" x14ac:dyDescent="0.25">
      <c r="A1197" t="s">
        <v>3547</v>
      </c>
      <c r="B1197" t="s">
        <v>170</v>
      </c>
      <c r="C1197">
        <v>10</v>
      </c>
      <c r="D1197" t="s">
        <v>6</v>
      </c>
      <c r="E1197" t="s">
        <v>171</v>
      </c>
      <c r="F1197" t="s">
        <v>170</v>
      </c>
      <c r="G1197" t="s">
        <v>10</v>
      </c>
      <c r="H1197" t="s">
        <v>379</v>
      </c>
      <c r="I1197" s="2" t="e">
        <f>FIND("REV",Table_Query_from_m2mdata013[[#This Row],[fdescmemo]])</f>
        <v>#VALUE!</v>
      </c>
      <c r="J1197" s="2" t="e">
        <f>FIND("REV",Table_Query_from_m2mdata013[[#This Row],[fdesc]])</f>
        <v>#VALUE!</v>
      </c>
      <c r="K1197" s="2" t="e">
        <f>FIND("`REV",Table_Query_from_m2mdata013[[#This Row],[fdescmemo]])</f>
        <v>#VALUE!</v>
      </c>
      <c r="L1197" s="2" t="e">
        <f>FIND("`REV",Table_Query_from_m2mdata013[[#This Row],[fdesc]])</f>
        <v>#VALUE!</v>
      </c>
      <c r="M11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7" s="2" t="str">
        <f>IF(Table_Query_from_m2mdata013[[#This Row],[fpartrev]]="NS",Table_Query_from_m2mdata013[[#This Row],[SELECT]],Table_Query_from_m2mdata013[[#This Row],[fpartrev]])</f>
        <v>002</v>
      </c>
      <c r="O1197" s="2" t="str">
        <f>CONCATENATE("DMG ",Table_Query_from_m2mdata013[[#This Row],[fpartnoOriginal]])</f>
        <v>DMG SRC-02250174-868</v>
      </c>
    </row>
    <row r="1198" spans="1:15" x14ac:dyDescent="0.25">
      <c r="A1198" t="s">
        <v>2593</v>
      </c>
      <c r="B1198" t="s">
        <v>41</v>
      </c>
      <c r="C1198">
        <v>10</v>
      </c>
      <c r="D1198" t="s">
        <v>87</v>
      </c>
      <c r="E1198" t="s">
        <v>489</v>
      </c>
      <c r="F1198" t="s">
        <v>41</v>
      </c>
      <c r="G1198" t="s">
        <v>10</v>
      </c>
      <c r="H1198" t="s">
        <v>488</v>
      </c>
      <c r="I1198" s="2" t="e">
        <f>FIND("REV",Table_Query_from_m2mdata013[[#This Row],[fdescmemo]])</f>
        <v>#VALUE!</v>
      </c>
      <c r="J1198" s="2" t="e">
        <f>FIND("REV",Table_Query_from_m2mdata013[[#This Row],[fdesc]])</f>
        <v>#VALUE!</v>
      </c>
      <c r="K1198" s="2" t="e">
        <f>FIND("`REV",Table_Query_from_m2mdata013[[#This Row],[fdescmemo]])</f>
        <v>#VALUE!</v>
      </c>
      <c r="L1198" s="2" t="e">
        <f>FIND("`REV",Table_Query_from_m2mdata013[[#This Row],[fdesc]])</f>
        <v>#VALUE!</v>
      </c>
      <c r="M11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8" s="2" t="str">
        <f>IF(Table_Query_from_m2mdata013[[#This Row],[fpartrev]]="NS",Table_Query_from_m2mdata013[[#This Row],[SELECT]],Table_Query_from_m2mdata013[[#This Row],[fpartrev]])</f>
        <v>04</v>
      </c>
      <c r="O1198" s="2" t="str">
        <f>CONCATENATE("DMG ",Table_Query_from_m2mdata013[[#This Row],[fpartnoOriginal]])</f>
        <v>DMG SRC-02250174-872</v>
      </c>
    </row>
    <row r="1199" spans="1:15" x14ac:dyDescent="0.25">
      <c r="A1199" t="s">
        <v>2594</v>
      </c>
      <c r="B1199" t="s">
        <v>41</v>
      </c>
      <c r="C1199">
        <v>10</v>
      </c>
      <c r="D1199" t="s">
        <v>87</v>
      </c>
      <c r="E1199" t="s">
        <v>489</v>
      </c>
      <c r="F1199" t="s">
        <v>41</v>
      </c>
      <c r="G1199" t="s">
        <v>10</v>
      </c>
      <c r="H1199" t="s">
        <v>488</v>
      </c>
      <c r="I1199" s="2" t="e">
        <f>FIND("REV",Table_Query_from_m2mdata013[[#This Row],[fdescmemo]])</f>
        <v>#VALUE!</v>
      </c>
      <c r="J1199" s="2" t="e">
        <f>FIND("REV",Table_Query_from_m2mdata013[[#This Row],[fdesc]])</f>
        <v>#VALUE!</v>
      </c>
      <c r="K1199" s="2" t="e">
        <f>FIND("`REV",Table_Query_from_m2mdata013[[#This Row],[fdescmemo]])</f>
        <v>#VALUE!</v>
      </c>
      <c r="L1199" s="2" t="e">
        <f>FIND("`REV",Table_Query_from_m2mdata013[[#This Row],[fdesc]])</f>
        <v>#VALUE!</v>
      </c>
      <c r="M11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199" s="2" t="str">
        <f>IF(Table_Query_from_m2mdata013[[#This Row],[fpartrev]]="NS",Table_Query_from_m2mdata013[[#This Row],[SELECT]],Table_Query_from_m2mdata013[[#This Row],[fpartrev]])</f>
        <v>04</v>
      </c>
      <c r="O1199" s="2" t="str">
        <f>CONCATENATE("DMG ",Table_Query_from_m2mdata013[[#This Row],[fpartnoOriginal]])</f>
        <v>DMG SRC-02250174-872</v>
      </c>
    </row>
    <row r="1200" spans="1:15" x14ac:dyDescent="0.25">
      <c r="A1200" t="s">
        <v>3548</v>
      </c>
      <c r="B1200" t="s">
        <v>41</v>
      </c>
      <c r="C1200">
        <v>10</v>
      </c>
      <c r="D1200" t="s">
        <v>6</v>
      </c>
      <c r="E1200" t="s">
        <v>489</v>
      </c>
      <c r="F1200" t="s">
        <v>41</v>
      </c>
      <c r="G1200" t="s">
        <v>10</v>
      </c>
      <c r="H1200" t="s">
        <v>488</v>
      </c>
      <c r="I1200" s="2" t="e">
        <f>FIND("REV",Table_Query_from_m2mdata013[[#This Row],[fdescmemo]])</f>
        <v>#VALUE!</v>
      </c>
      <c r="J1200" s="2" t="e">
        <f>FIND("REV",Table_Query_from_m2mdata013[[#This Row],[fdesc]])</f>
        <v>#VALUE!</v>
      </c>
      <c r="K1200" s="2" t="e">
        <f>FIND("`REV",Table_Query_from_m2mdata013[[#This Row],[fdescmemo]])</f>
        <v>#VALUE!</v>
      </c>
      <c r="L1200" s="2" t="e">
        <f>FIND("`REV",Table_Query_from_m2mdata013[[#This Row],[fdesc]])</f>
        <v>#VALUE!</v>
      </c>
      <c r="M12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0" s="2" t="str">
        <f>IF(Table_Query_from_m2mdata013[[#This Row],[fpartrev]]="NS",Table_Query_from_m2mdata013[[#This Row],[SELECT]],Table_Query_from_m2mdata013[[#This Row],[fpartrev]])</f>
        <v>04</v>
      </c>
      <c r="O1200" s="2" t="str">
        <f>CONCATENATE("DMG ",Table_Query_from_m2mdata013[[#This Row],[fpartnoOriginal]])</f>
        <v>DMG SRC-02250174-872</v>
      </c>
    </row>
    <row r="1201" spans="1:15" x14ac:dyDescent="0.25">
      <c r="A1201" t="s">
        <v>3549</v>
      </c>
      <c r="B1201" t="s">
        <v>41</v>
      </c>
      <c r="C1201">
        <v>10</v>
      </c>
      <c r="D1201" t="s">
        <v>6</v>
      </c>
      <c r="E1201" t="s">
        <v>489</v>
      </c>
      <c r="F1201" t="s">
        <v>41</v>
      </c>
      <c r="G1201" t="s">
        <v>10</v>
      </c>
      <c r="H1201" t="s">
        <v>488</v>
      </c>
      <c r="I1201" s="2" t="e">
        <f>FIND("REV",Table_Query_from_m2mdata013[[#This Row],[fdescmemo]])</f>
        <v>#VALUE!</v>
      </c>
      <c r="J1201" s="2" t="e">
        <f>FIND("REV",Table_Query_from_m2mdata013[[#This Row],[fdesc]])</f>
        <v>#VALUE!</v>
      </c>
      <c r="K1201" s="2" t="e">
        <f>FIND("`REV",Table_Query_from_m2mdata013[[#This Row],[fdescmemo]])</f>
        <v>#VALUE!</v>
      </c>
      <c r="L1201" s="2" t="e">
        <f>FIND("`REV",Table_Query_from_m2mdata013[[#This Row],[fdesc]])</f>
        <v>#VALUE!</v>
      </c>
      <c r="M12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1" s="2" t="str">
        <f>IF(Table_Query_from_m2mdata013[[#This Row],[fpartrev]]="NS",Table_Query_from_m2mdata013[[#This Row],[SELECT]],Table_Query_from_m2mdata013[[#This Row],[fpartrev]])</f>
        <v>04</v>
      </c>
      <c r="O1201" s="2" t="str">
        <f>CONCATENATE("DMG ",Table_Query_from_m2mdata013[[#This Row],[fpartnoOriginal]])</f>
        <v>DMG SRC-02250174-872</v>
      </c>
    </row>
    <row r="1202" spans="1:15" x14ac:dyDescent="0.25">
      <c r="A1202" t="s">
        <v>3550</v>
      </c>
      <c r="B1202" t="s">
        <v>41</v>
      </c>
      <c r="C1202">
        <v>10</v>
      </c>
      <c r="D1202" t="s">
        <v>6</v>
      </c>
      <c r="E1202" t="s">
        <v>489</v>
      </c>
      <c r="F1202" t="s">
        <v>41</v>
      </c>
      <c r="G1202" t="s">
        <v>10</v>
      </c>
      <c r="H1202" t="s">
        <v>488</v>
      </c>
      <c r="I1202" s="2" t="e">
        <f>FIND("REV",Table_Query_from_m2mdata013[[#This Row],[fdescmemo]])</f>
        <v>#VALUE!</v>
      </c>
      <c r="J1202" s="2" t="e">
        <f>FIND("REV",Table_Query_from_m2mdata013[[#This Row],[fdesc]])</f>
        <v>#VALUE!</v>
      </c>
      <c r="K1202" s="2" t="e">
        <f>FIND("`REV",Table_Query_from_m2mdata013[[#This Row],[fdescmemo]])</f>
        <v>#VALUE!</v>
      </c>
      <c r="L1202" s="2" t="e">
        <f>FIND("`REV",Table_Query_from_m2mdata013[[#This Row],[fdesc]])</f>
        <v>#VALUE!</v>
      </c>
      <c r="M12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2" s="2" t="str">
        <f>IF(Table_Query_from_m2mdata013[[#This Row],[fpartrev]]="NS",Table_Query_from_m2mdata013[[#This Row],[SELECT]],Table_Query_from_m2mdata013[[#This Row],[fpartrev]])</f>
        <v>04</v>
      </c>
      <c r="O1202" s="2" t="str">
        <f>CONCATENATE("DMG ",Table_Query_from_m2mdata013[[#This Row],[fpartnoOriginal]])</f>
        <v>DMG SRC-02250174-872</v>
      </c>
    </row>
    <row r="1203" spans="1:15" x14ac:dyDescent="0.25">
      <c r="A1203" t="s">
        <v>1947</v>
      </c>
      <c r="B1203" t="s">
        <v>153</v>
      </c>
      <c r="C1203">
        <v>10</v>
      </c>
      <c r="D1203" t="s">
        <v>87</v>
      </c>
      <c r="E1203" t="s">
        <v>154</v>
      </c>
      <c r="F1203" t="s">
        <v>153</v>
      </c>
      <c r="G1203" t="s">
        <v>10</v>
      </c>
      <c r="H1203" t="s">
        <v>346</v>
      </c>
      <c r="I1203" s="2" t="e">
        <f>FIND("REV",Table_Query_from_m2mdata013[[#This Row],[fdescmemo]])</f>
        <v>#VALUE!</v>
      </c>
      <c r="J1203" s="2" t="e">
        <f>FIND("REV",Table_Query_from_m2mdata013[[#This Row],[fdesc]])</f>
        <v>#VALUE!</v>
      </c>
      <c r="K1203" s="2" t="e">
        <f>FIND("`REV",Table_Query_from_m2mdata013[[#This Row],[fdescmemo]])</f>
        <v>#VALUE!</v>
      </c>
      <c r="L1203" s="2" t="e">
        <f>FIND("`REV",Table_Query_from_m2mdata013[[#This Row],[fdesc]])</f>
        <v>#VALUE!</v>
      </c>
      <c r="M12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3" s="2" t="str">
        <f>IF(Table_Query_from_m2mdata013[[#This Row],[fpartrev]]="NS",Table_Query_from_m2mdata013[[#This Row],[SELECT]],Table_Query_from_m2mdata013[[#This Row],[fpartrev]])</f>
        <v>003</v>
      </c>
      <c r="O1203" s="2" t="str">
        <f>CONCATENATE("DMG ",Table_Query_from_m2mdata013[[#This Row],[fpartnoOriginal]])</f>
        <v>DMG SRC-02250174-876</v>
      </c>
    </row>
    <row r="1204" spans="1:15" x14ac:dyDescent="0.25">
      <c r="A1204" t="s">
        <v>2019</v>
      </c>
      <c r="B1204" t="s">
        <v>153</v>
      </c>
      <c r="C1204">
        <v>10</v>
      </c>
      <c r="D1204" t="s">
        <v>87</v>
      </c>
      <c r="E1204" t="s">
        <v>154</v>
      </c>
      <c r="F1204" t="s">
        <v>153</v>
      </c>
      <c r="G1204" t="s">
        <v>10</v>
      </c>
      <c r="H1204" t="s">
        <v>346</v>
      </c>
      <c r="I1204" s="2" t="e">
        <f>FIND("REV",Table_Query_from_m2mdata013[[#This Row],[fdescmemo]])</f>
        <v>#VALUE!</v>
      </c>
      <c r="J1204" s="2" t="e">
        <f>FIND("REV",Table_Query_from_m2mdata013[[#This Row],[fdesc]])</f>
        <v>#VALUE!</v>
      </c>
      <c r="K1204" s="2" t="e">
        <f>FIND("`REV",Table_Query_from_m2mdata013[[#This Row],[fdescmemo]])</f>
        <v>#VALUE!</v>
      </c>
      <c r="L1204" s="2" t="e">
        <f>FIND("`REV",Table_Query_from_m2mdata013[[#This Row],[fdesc]])</f>
        <v>#VALUE!</v>
      </c>
      <c r="M12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4" s="2" t="str">
        <f>IF(Table_Query_from_m2mdata013[[#This Row],[fpartrev]]="NS",Table_Query_from_m2mdata013[[#This Row],[SELECT]],Table_Query_from_m2mdata013[[#This Row],[fpartrev]])</f>
        <v>003</v>
      </c>
      <c r="O1204" s="2" t="str">
        <f>CONCATENATE("DMG ",Table_Query_from_m2mdata013[[#This Row],[fpartnoOriginal]])</f>
        <v>DMG SRC-02250174-876</v>
      </c>
    </row>
    <row r="1205" spans="1:15" x14ac:dyDescent="0.25">
      <c r="A1205" t="s">
        <v>2452</v>
      </c>
      <c r="B1205" t="s">
        <v>153</v>
      </c>
      <c r="C1205">
        <v>10</v>
      </c>
      <c r="D1205" t="s">
        <v>87</v>
      </c>
      <c r="E1205" t="s">
        <v>154</v>
      </c>
      <c r="F1205" t="s">
        <v>153</v>
      </c>
      <c r="G1205" t="s">
        <v>10</v>
      </c>
      <c r="H1205" t="s">
        <v>346</v>
      </c>
      <c r="I1205" s="2" t="e">
        <f>FIND("REV",Table_Query_from_m2mdata013[[#This Row],[fdescmemo]])</f>
        <v>#VALUE!</v>
      </c>
      <c r="J1205" s="2" t="e">
        <f>FIND("REV",Table_Query_from_m2mdata013[[#This Row],[fdesc]])</f>
        <v>#VALUE!</v>
      </c>
      <c r="K1205" s="2" t="e">
        <f>FIND("`REV",Table_Query_from_m2mdata013[[#This Row],[fdescmemo]])</f>
        <v>#VALUE!</v>
      </c>
      <c r="L1205" s="2" t="e">
        <f>FIND("`REV",Table_Query_from_m2mdata013[[#This Row],[fdesc]])</f>
        <v>#VALUE!</v>
      </c>
      <c r="M12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5" s="2" t="str">
        <f>IF(Table_Query_from_m2mdata013[[#This Row],[fpartrev]]="NS",Table_Query_from_m2mdata013[[#This Row],[SELECT]],Table_Query_from_m2mdata013[[#This Row],[fpartrev]])</f>
        <v>003</v>
      </c>
      <c r="O1205" s="2" t="str">
        <f>CONCATENATE("DMG ",Table_Query_from_m2mdata013[[#This Row],[fpartnoOriginal]])</f>
        <v>DMG SRC-02250174-876</v>
      </c>
    </row>
    <row r="1206" spans="1:15" x14ac:dyDescent="0.25">
      <c r="A1206" t="s">
        <v>2453</v>
      </c>
      <c r="B1206" t="s">
        <v>153</v>
      </c>
      <c r="C1206">
        <v>10</v>
      </c>
      <c r="D1206" t="s">
        <v>87</v>
      </c>
      <c r="E1206" t="s">
        <v>154</v>
      </c>
      <c r="F1206" t="s">
        <v>153</v>
      </c>
      <c r="G1206" t="s">
        <v>10</v>
      </c>
      <c r="H1206" t="s">
        <v>346</v>
      </c>
      <c r="I1206" s="2" t="e">
        <f>FIND("REV",Table_Query_from_m2mdata013[[#This Row],[fdescmemo]])</f>
        <v>#VALUE!</v>
      </c>
      <c r="J1206" s="2" t="e">
        <f>FIND("REV",Table_Query_from_m2mdata013[[#This Row],[fdesc]])</f>
        <v>#VALUE!</v>
      </c>
      <c r="K1206" s="2" t="e">
        <f>FIND("`REV",Table_Query_from_m2mdata013[[#This Row],[fdescmemo]])</f>
        <v>#VALUE!</v>
      </c>
      <c r="L1206" s="2" t="e">
        <f>FIND("`REV",Table_Query_from_m2mdata013[[#This Row],[fdesc]])</f>
        <v>#VALUE!</v>
      </c>
      <c r="M12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6" s="2" t="str">
        <f>IF(Table_Query_from_m2mdata013[[#This Row],[fpartrev]]="NS",Table_Query_from_m2mdata013[[#This Row],[SELECT]],Table_Query_from_m2mdata013[[#This Row],[fpartrev]])</f>
        <v>003</v>
      </c>
      <c r="O1206" s="2" t="str">
        <f>CONCATENATE("DMG ",Table_Query_from_m2mdata013[[#This Row],[fpartnoOriginal]])</f>
        <v>DMG SRC-02250174-876</v>
      </c>
    </row>
    <row r="1207" spans="1:15" x14ac:dyDescent="0.25">
      <c r="A1207" t="s">
        <v>3154</v>
      </c>
      <c r="B1207" t="s">
        <v>153</v>
      </c>
      <c r="C1207">
        <v>10</v>
      </c>
      <c r="D1207" t="s">
        <v>87</v>
      </c>
      <c r="E1207" t="s">
        <v>154</v>
      </c>
      <c r="F1207" t="s">
        <v>153</v>
      </c>
      <c r="G1207" t="s">
        <v>10</v>
      </c>
      <c r="H1207" t="s">
        <v>346</v>
      </c>
      <c r="I1207" s="2" t="e">
        <f>FIND("REV",Table_Query_from_m2mdata013[[#This Row],[fdescmemo]])</f>
        <v>#VALUE!</v>
      </c>
      <c r="J1207" s="2" t="e">
        <f>FIND("REV",Table_Query_from_m2mdata013[[#This Row],[fdesc]])</f>
        <v>#VALUE!</v>
      </c>
      <c r="K1207" s="2" t="e">
        <f>FIND("`REV",Table_Query_from_m2mdata013[[#This Row],[fdescmemo]])</f>
        <v>#VALUE!</v>
      </c>
      <c r="L1207" s="2" t="e">
        <f>FIND("`REV",Table_Query_from_m2mdata013[[#This Row],[fdesc]])</f>
        <v>#VALUE!</v>
      </c>
      <c r="M12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7" s="2" t="str">
        <f>IF(Table_Query_from_m2mdata013[[#This Row],[fpartrev]]="NS",Table_Query_from_m2mdata013[[#This Row],[SELECT]],Table_Query_from_m2mdata013[[#This Row],[fpartrev]])</f>
        <v>003</v>
      </c>
      <c r="O1207" s="2" t="str">
        <f>CONCATENATE("DMG ",Table_Query_from_m2mdata013[[#This Row],[fpartnoOriginal]])</f>
        <v>DMG SRC-02250174-876</v>
      </c>
    </row>
    <row r="1208" spans="1:15" x14ac:dyDescent="0.25">
      <c r="A1208" t="s">
        <v>3155</v>
      </c>
      <c r="B1208" t="s">
        <v>153</v>
      </c>
      <c r="C1208">
        <v>10</v>
      </c>
      <c r="D1208" t="s">
        <v>87</v>
      </c>
      <c r="E1208" t="s">
        <v>154</v>
      </c>
      <c r="F1208" t="s">
        <v>153</v>
      </c>
      <c r="G1208" t="s">
        <v>10</v>
      </c>
      <c r="H1208" t="s">
        <v>346</v>
      </c>
      <c r="I1208" s="2" t="e">
        <f>FIND("REV",Table_Query_from_m2mdata013[[#This Row],[fdescmemo]])</f>
        <v>#VALUE!</v>
      </c>
      <c r="J1208" s="2" t="e">
        <f>FIND("REV",Table_Query_from_m2mdata013[[#This Row],[fdesc]])</f>
        <v>#VALUE!</v>
      </c>
      <c r="K1208" s="2" t="e">
        <f>FIND("`REV",Table_Query_from_m2mdata013[[#This Row],[fdescmemo]])</f>
        <v>#VALUE!</v>
      </c>
      <c r="L1208" s="2" t="e">
        <f>FIND("`REV",Table_Query_from_m2mdata013[[#This Row],[fdesc]])</f>
        <v>#VALUE!</v>
      </c>
      <c r="M12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8" s="2" t="str">
        <f>IF(Table_Query_from_m2mdata013[[#This Row],[fpartrev]]="NS",Table_Query_from_m2mdata013[[#This Row],[SELECT]],Table_Query_from_m2mdata013[[#This Row],[fpartrev]])</f>
        <v>003</v>
      </c>
      <c r="O1208" s="2" t="str">
        <f>CONCATENATE("DMG ",Table_Query_from_m2mdata013[[#This Row],[fpartnoOriginal]])</f>
        <v>DMG SRC-02250174-876</v>
      </c>
    </row>
    <row r="1209" spans="1:15" x14ac:dyDescent="0.25">
      <c r="A1209" t="s">
        <v>3156</v>
      </c>
      <c r="B1209" t="s">
        <v>153</v>
      </c>
      <c r="C1209">
        <v>10</v>
      </c>
      <c r="D1209" t="s">
        <v>87</v>
      </c>
      <c r="E1209" t="s">
        <v>154</v>
      </c>
      <c r="F1209" t="s">
        <v>153</v>
      </c>
      <c r="G1209" t="s">
        <v>10</v>
      </c>
      <c r="H1209" t="s">
        <v>346</v>
      </c>
      <c r="I1209" s="2" t="e">
        <f>FIND("REV",Table_Query_from_m2mdata013[[#This Row],[fdescmemo]])</f>
        <v>#VALUE!</v>
      </c>
      <c r="J1209" s="2" t="e">
        <f>FIND("REV",Table_Query_from_m2mdata013[[#This Row],[fdesc]])</f>
        <v>#VALUE!</v>
      </c>
      <c r="K1209" s="2" t="e">
        <f>FIND("`REV",Table_Query_from_m2mdata013[[#This Row],[fdescmemo]])</f>
        <v>#VALUE!</v>
      </c>
      <c r="L1209" s="2" t="e">
        <f>FIND("`REV",Table_Query_from_m2mdata013[[#This Row],[fdesc]])</f>
        <v>#VALUE!</v>
      </c>
      <c r="M12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09" s="2" t="str">
        <f>IF(Table_Query_from_m2mdata013[[#This Row],[fpartrev]]="NS",Table_Query_from_m2mdata013[[#This Row],[SELECT]],Table_Query_from_m2mdata013[[#This Row],[fpartrev]])</f>
        <v>003</v>
      </c>
      <c r="O1209" s="2" t="str">
        <f>CONCATENATE("DMG ",Table_Query_from_m2mdata013[[#This Row],[fpartnoOriginal]])</f>
        <v>DMG SRC-02250174-876</v>
      </c>
    </row>
    <row r="1210" spans="1:15" x14ac:dyDescent="0.25">
      <c r="A1210" t="s">
        <v>3157</v>
      </c>
      <c r="B1210" t="s">
        <v>153</v>
      </c>
      <c r="C1210">
        <v>10</v>
      </c>
      <c r="D1210" t="s">
        <v>87</v>
      </c>
      <c r="E1210" t="s">
        <v>154</v>
      </c>
      <c r="F1210" t="s">
        <v>153</v>
      </c>
      <c r="G1210" t="s">
        <v>10</v>
      </c>
      <c r="H1210" t="s">
        <v>346</v>
      </c>
      <c r="I1210" s="2" t="e">
        <f>FIND("REV",Table_Query_from_m2mdata013[[#This Row],[fdescmemo]])</f>
        <v>#VALUE!</v>
      </c>
      <c r="J1210" s="2" t="e">
        <f>FIND("REV",Table_Query_from_m2mdata013[[#This Row],[fdesc]])</f>
        <v>#VALUE!</v>
      </c>
      <c r="K1210" s="2" t="e">
        <f>FIND("`REV",Table_Query_from_m2mdata013[[#This Row],[fdescmemo]])</f>
        <v>#VALUE!</v>
      </c>
      <c r="L1210" s="2" t="e">
        <f>FIND("`REV",Table_Query_from_m2mdata013[[#This Row],[fdesc]])</f>
        <v>#VALUE!</v>
      </c>
      <c r="M12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0" s="2" t="str">
        <f>IF(Table_Query_from_m2mdata013[[#This Row],[fpartrev]]="NS",Table_Query_from_m2mdata013[[#This Row],[SELECT]],Table_Query_from_m2mdata013[[#This Row],[fpartrev]])</f>
        <v>003</v>
      </c>
      <c r="O1210" s="2" t="str">
        <f>CONCATENATE("DMG ",Table_Query_from_m2mdata013[[#This Row],[fpartnoOriginal]])</f>
        <v>DMG SRC-02250174-876</v>
      </c>
    </row>
    <row r="1211" spans="1:15" x14ac:dyDescent="0.25">
      <c r="A1211" t="s">
        <v>3386</v>
      </c>
      <c r="B1211" t="s">
        <v>153</v>
      </c>
      <c r="C1211">
        <v>10</v>
      </c>
      <c r="D1211" t="s">
        <v>87</v>
      </c>
      <c r="E1211" t="s">
        <v>154</v>
      </c>
      <c r="F1211" t="s">
        <v>153</v>
      </c>
      <c r="G1211" t="s">
        <v>10</v>
      </c>
      <c r="H1211" t="s">
        <v>346</v>
      </c>
      <c r="I1211" s="2" t="e">
        <f>FIND("REV",Table_Query_from_m2mdata013[[#This Row],[fdescmemo]])</f>
        <v>#VALUE!</v>
      </c>
      <c r="J1211" s="2" t="e">
        <f>FIND("REV",Table_Query_from_m2mdata013[[#This Row],[fdesc]])</f>
        <v>#VALUE!</v>
      </c>
      <c r="K1211" s="2" t="e">
        <f>FIND("`REV",Table_Query_from_m2mdata013[[#This Row],[fdescmemo]])</f>
        <v>#VALUE!</v>
      </c>
      <c r="L1211" s="2" t="e">
        <f>FIND("`REV",Table_Query_from_m2mdata013[[#This Row],[fdesc]])</f>
        <v>#VALUE!</v>
      </c>
      <c r="M12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1" s="2" t="str">
        <f>IF(Table_Query_from_m2mdata013[[#This Row],[fpartrev]]="NS",Table_Query_from_m2mdata013[[#This Row],[SELECT]],Table_Query_from_m2mdata013[[#This Row],[fpartrev]])</f>
        <v>003</v>
      </c>
      <c r="O1211" s="2" t="str">
        <f>CONCATENATE("DMG ",Table_Query_from_m2mdata013[[#This Row],[fpartnoOriginal]])</f>
        <v>DMG SRC-02250174-876</v>
      </c>
    </row>
    <row r="1212" spans="1:15" x14ac:dyDescent="0.25">
      <c r="A1212" t="s">
        <v>3551</v>
      </c>
      <c r="B1212" t="s">
        <v>153</v>
      </c>
      <c r="C1212">
        <v>10</v>
      </c>
      <c r="D1212" t="s">
        <v>6</v>
      </c>
      <c r="E1212" t="s">
        <v>154</v>
      </c>
      <c r="F1212" t="s">
        <v>153</v>
      </c>
      <c r="G1212" t="s">
        <v>10</v>
      </c>
      <c r="H1212" t="s">
        <v>346</v>
      </c>
      <c r="I1212" s="2" t="e">
        <f>FIND("REV",Table_Query_from_m2mdata013[[#This Row],[fdescmemo]])</f>
        <v>#VALUE!</v>
      </c>
      <c r="J1212" s="2" t="e">
        <f>FIND("REV",Table_Query_from_m2mdata013[[#This Row],[fdesc]])</f>
        <v>#VALUE!</v>
      </c>
      <c r="K1212" s="2" t="e">
        <f>FIND("`REV",Table_Query_from_m2mdata013[[#This Row],[fdescmemo]])</f>
        <v>#VALUE!</v>
      </c>
      <c r="L1212" s="2" t="e">
        <f>FIND("`REV",Table_Query_from_m2mdata013[[#This Row],[fdesc]])</f>
        <v>#VALUE!</v>
      </c>
      <c r="M12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2" s="2" t="str">
        <f>IF(Table_Query_from_m2mdata013[[#This Row],[fpartrev]]="NS",Table_Query_from_m2mdata013[[#This Row],[SELECT]],Table_Query_from_m2mdata013[[#This Row],[fpartrev]])</f>
        <v>003</v>
      </c>
      <c r="O1212" s="2" t="str">
        <f>CONCATENATE("DMG ",Table_Query_from_m2mdata013[[#This Row],[fpartnoOriginal]])</f>
        <v>DMG SRC-02250174-876</v>
      </c>
    </row>
    <row r="1213" spans="1:15" x14ac:dyDescent="0.25">
      <c r="A1213" t="s">
        <v>2786</v>
      </c>
      <c r="B1213" t="s">
        <v>45</v>
      </c>
      <c r="C1213">
        <v>12</v>
      </c>
      <c r="D1213" t="s">
        <v>87</v>
      </c>
      <c r="E1213" t="s">
        <v>155</v>
      </c>
      <c r="F1213" t="s">
        <v>45</v>
      </c>
      <c r="G1213" t="s">
        <v>10</v>
      </c>
      <c r="H1213" t="s">
        <v>382</v>
      </c>
      <c r="I1213" s="2" t="e">
        <f>FIND("REV",Table_Query_from_m2mdata013[[#This Row],[fdescmemo]])</f>
        <v>#VALUE!</v>
      </c>
      <c r="J1213" s="2" t="e">
        <f>FIND("REV",Table_Query_from_m2mdata013[[#This Row],[fdesc]])</f>
        <v>#VALUE!</v>
      </c>
      <c r="K1213" s="2" t="e">
        <f>FIND("`REV",Table_Query_from_m2mdata013[[#This Row],[fdescmemo]])</f>
        <v>#VALUE!</v>
      </c>
      <c r="L1213" s="2" t="e">
        <f>FIND("`REV",Table_Query_from_m2mdata013[[#This Row],[fdesc]])</f>
        <v>#VALUE!</v>
      </c>
      <c r="M12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3" s="2" t="str">
        <f>IF(Table_Query_from_m2mdata013[[#This Row],[fpartrev]]="NS",Table_Query_from_m2mdata013[[#This Row],[SELECT]],Table_Query_from_m2mdata013[[#This Row],[fpartrev]])</f>
        <v>03</v>
      </c>
      <c r="O1213" s="2" t="str">
        <f>CONCATENATE("DMG ",Table_Query_from_m2mdata013[[#This Row],[fpartnoOriginal]])</f>
        <v>DMG SRC-02250174-880</v>
      </c>
    </row>
    <row r="1214" spans="1:15" x14ac:dyDescent="0.25">
      <c r="A1214" t="s">
        <v>2787</v>
      </c>
      <c r="B1214" t="s">
        <v>45</v>
      </c>
      <c r="C1214">
        <v>12</v>
      </c>
      <c r="D1214" t="s">
        <v>87</v>
      </c>
      <c r="E1214" t="s">
        <v>155</v>
      </c>
      <c r="F1214" t="s">
        <v>45</v>
      </c>
      <c r="G1214" t="s">
        <v>10</v>
      </c>
      <c r="H1214" t="s">
        <v>382</v>
      </c>
      <c r="I1214" s="2" t="e">
        <f>FIND("REV",Table_Query_from_m2mdata013[[#This Row],[fdescmemo]])</f>
        <v>#VALUE!</v>
      </c>
      <c r="J1214" s="2" t="e">
        <f>FIND("REV",Table_Query_from_m2mdata013[[#This Row],[fdesc]])</f>
        <v>#VALUE!</v>
      </c>
      <c r="K1214" s="2" t="e">
        <f>FIND("`REV",Table_Query_from_m2mdata013[[#This Row],[fdescmemo]])</f>
        <v>#VALUE!</v>
      </c>
      <c r="L1214" s="2" t="e">
        <f>FIND("`REV",Table_Query_from_m2mdata013[[#This Row],[fdesc]])</f>
        <v>#VALUE!</v>
      </c>
      <c r="M12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4" s="2" t="str">
        <f>IF(Table_Query_from_m2mdata013[[#This Row],[fpartrev]]="NS",Table_Query_from_m2mdata013[[#This Row],[SELECT]],Table_Query_from_m2mdata013[[#This Row],[fpartrev]])</f>
        <v>03</v>
      </c>
      <c r="O1214" s="2" t="str">
        <f>CONCATENATE("DMG ",Table_Query_from_m2mdata013[[#This Row],[fpartnoOriginal]])</f>
        <v>DMG SRC-02250174-880</v>
      </c>
    </row>
    <row r="1215" spans="1:15" x14ac:dyDescent="0.25">
      <c r="A1215" t="s">
        <v>2871</v>
      </c>
      <c r="B1215" t="s">
        <v>45</v>
      </c>
      <c r="C1215">
        <v>8</v>
      </c>
      <c r="D1215" t="s">
        <v>87</v>
      </c>
      <c r="E1215" t="s">
        <v>155</v>
      </c>
      <c r="F1215" t="s">
        <v>45</v>
      </c>
      <c r="G1215" t="s">
        <v>10</v>
      </c>
      <c r="H1215" t="s">
        <v>382</v>
      </c>
      <c r="I1215" s="2" t="e">
        <f>FIND("REV",Table_Query_from_m2mdata013[[#This Row],[fdescmemo]])</f>
        <v>#VALUE!</v>
      </c>
      <c r="J1215" s="2" t="e">
        <f>FIND("REV",Table_Query_from_m2mdata013[[#This Row],[fdesc]])</f>
        <v>#VALUE!</v>
      </c>
      <c r="K1215" s="2" t="e">
        <f>FIND("`REV",Table_Query_from_m2mdata013[[#This Row],[fdescmemo]])</f>
        <v>#VALUE!</v>
      </c>
      <c r="L1215" s="2" t="e">
        <f>FIND("`REV",Table_Query_from_m2mdata013[[#This Row],[fdesc]])</f>
        <v>#VALUE!</v>
      </c>
      <c r="M12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5" s="2" t="str">
        <f>IF(Table_Query_from_m2mdata013[[#This Row],[fpartrev]]="NS",Table_Query_from_m2mdata013[[#This Row],[SELECT]],Table_Query_from_m2mdata013[[#This Row],[fpartrev]])</f>
        <v>03</v>
      </c>
      <c r="O1215" s="2" t="str">
        <f>CONCATENATE("DMG ",Table_Query_from_m2mdata013[[#This Row],[fpartnoOriginal]])</f>
        <v>DMG SRC-02250174-880</v>
      </c>
    </row>
    <row r="1216" spans="1:15" x14ac:dyDescent="0.25">
      <c r="A1216" t="s">
        <v>3552</v>
      </c>
      <c r="B1216" t="s">
        <v>45</v>
      </c>
      <c r="C1216">
        <v>12</v>
      </c>
      <c r="D1216" t="s">
        <v>6</v>
      </c>
      <c r="E1216" t="s">
        <v>155</v>
      </c>
      <c r="F1216" t="s">
        <v>45</v>
      </c>
      <c r="G1216" t="s">
        <v>10</v>
      </c>
      <c r="H1216" t="s">
        <v>382</v>
      </c>
      <c r="I1216" s="2" t="e">
        <f>FIND("REV",Table_Query_from_m2mdata013[[#This Row],[fdescmemo]])</f>
        <v>#VALUE!</v>
      </c>
      <c r="J1216" s="2" t="e">
        <f>FIND("REV",Table_Query_from_m2mdata013[[#This Row],[fdesc]])</f>
        <v>#VALUE!</v>
      </c>
      <c r="K1216" s="2" t="e">
        <f>FIND("`REV",Table_Query_from_m2mdata013[[#This Row],[fdescmemo]])</f>
        <v>#VALUE!</v>
      </c>
      <c r="L1216" s="2" t="e">
        <f>FIND("`REV",Table_Query_from_m2mdata013[[#This Row],[fdesc]])</f>
        <v>#VALUE!</v>
      </c>
      <c r="M12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6" s="2" t="str">
        <f>IF(Table_Query_from_m2mdata013[[#This Row],[fpartrev]]="NS",Table_Query_from_m2mdata013[[#This Row],[SELECT]],Table_Query_from_m2mdata013[[#This Row],[fpartrev]])</f>
        <v>03</v>
      </c>
      <c r="O1216" s="2" t="str">
        <f>CONCATENATE("DMG ",Table_Query_from_m2mdata013[[#This Row],[fpartnoOriginal]])</f>
        <v>DMG SRC-02250174-880</v>
      </c>
    </row>
    <row r="1217" spans="1:15" x14ac:dyDescent="0.25">
      <c r="A1217" t="s">
        <v>3553</v>
      </c>
      <c r="B1217" t="s">
        <v>45</v>
      </c>
      <c r="C1217">
        <v>12</v>
      </c>
      <c r="D1217" t="s">
        <v>6</v>
      </c>
      <c r="E1217" t="s">
        <v>155</v>
      </c>
      <c r="F1217" t="s">
        <v>45</v>
      </c>
      <c r="G1217" t="s">
        <v>10</v>
      </c>
      <c r="H1217" t="s">
        <v>382</v>
      </c>
      <c r="I1217" s="2" t="e">
        <f>FIND("REV",Table_Query_from_m2mdata013[[#This Row],[fdescmemo]])</f>
        <v>#VALUE!</v>
      </c>
      <c r="J1217" s="2" t="e">
        <f>FIND("REV",Table_Query_from_m2mdata013[[#This Row],[fdesc]])</f>
        <v>#VALUE!</v>
      </c>
      <c r="K1217" s="2" t="e">
        <f>FIND("`REV",Table_Query_from_m2mdata013[[#This Row],[fdescmemo]])</f>
        <v>#VALUE!</v>
      </c>
      <c r="L1217" s="2" t="e">
        <f>FIND("`REV",Table_Query_from_m2mdata013[[#This Row],[fdesc]])</f>
        <v>#VALUE!</v>
      </c>
      <c r="M12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7" s="2" t="str">
        <f>IF(Table_Query_from_m2mdata013[[#This Row],[fpartrev]]="NS",Table_Query_from_m2mdata013[[#This Row],[SELECT]],Table_Query_from_m2mdata013[[#This Row],[fpartrev]])</f>
        <v>03</v>
      </c>
      <c r="O1217" s="2" t="str">
        <f>CONCATENATE("DMG ",Table_Query_from_m2mdata013[[#This Row],[fpartnoOriginal]])</f>
        <v>DMG SRC-02250174-880</v>
      </c>
    </row>
    <row r="1218" spans="1:15" x14ac:dyDescent="0.25">
      <c r="A1218" t="s">
        <v>3554</v>
      </c>
      <c r="B1218" t="s">
        <v>45</v>
      </c>
      <c r="C1218">
        <v>12</v>
      </c>
      <c r="D1218" t="s">
        <v>6</v>
      </c>
      <c r="E1218" t="s">
        <v>155</v>
      </c>
      <c r="F1218" t="s">
        <v>45</v>
      </c>
      <c r="G1218" t="s">
        <v>10</v>
      </c>
      <c r="H1218" t="s">
        <v>382</v>
      </c>
      <c r="I1218" s="2" t="e">
        <f>FIND("REV",Table_Query_from_m2mdata013[[#This Row],[fdescmemo]])</f>
        <v>#VALUE!</v>
      </c>
      <c r="J1218" s="2" t="e">
        <f>FIND("REV",Table_Query_from_m2mdata013[[#This Row],[fdesc]])</f>
        <v>#VALUE!</v>
      </c>
      <c r="K1218" s="2" t="e">
        <f>FIND("`REV",Table_Query_from_m2mdata013[[#This Row],[fdescmemo]])</f>
        <v>#VALUE!</v>
      </c>
      <c r="L1218" s="2" t="e">
        <f>FIND("`REV",Table_Query_from_m2mdata013[[#This Row],[fdesc]])</f>
        <v>#VALUE!</v>
      </c>
      <c r="M12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8" s="2" t="str">
        <f>IF(Table_Query_from_m2mdata013[[#This Row],[fpartrev]]="NS",Table_Query_from_m2mdata013[[#This Row],[SELECT]],Table_Query_from_m2mdata013[[#This Row],[fpartrev]])</f>
        <v>03</v>
      </c>
      <c r="O1218" s="2" t="str">
        <f>CONCATENATE("DMG ",Table_Query_from_m2mdata013[[#This Row],[fpartnoOriginal]])</f>
        <v>DMG SRC-02250174-880</v>
      </c>
    </row>
    <row r="1219" spans="1:15" x14ac:dyDescent="0.25">
      <c r="A1219" t="s">
        <v>3387</v>
      </c>
      <c r="B1219" t="s">
        <v>42</v>
      </c>
      <c r="C1219">
        <v>10</v>
      </c>
      <c r="D1219" t="s">
        <v>87</v>
      </c>
      <c r="E1219" t="s">
        <v>492</v>
      </c>
      <c r="F1219" t="s">
        <v>42</v>
      </c>
      <c r="G1219" t="s">
        <v>10</v>
      </c>
      <c r="H1219" t="s">
        <v>491</v>
      </c>
      <c r="I1219" s="2" t="e">
        <f>FIND("REV",Table_Query_from_m2mdata013[[#This Row],[fdescmemo]])</f>
        <v>#VALUE!</v>
      </c>
      <c r="J1219" s="2" t="e">
        <f>FIND("REV",Table_Query_from_m2mdata013[[#This Row],[fdesc]])</f>
        <v>#VALUE!</v>
      </c>
      <c r="K1219" s="2" t="e">
        <f>FIND("`REV",Table_Query_from_m2mdata013[[#This Row],[fdescmemo]])</f>
        <v>#VALUE!</v>
      </c>
      <c r="L1219" s="2" t="e">
        <f>FIND("`REV",Table_Query_from_m2mdata013[[#This Row],[fdesc]])</f>
        <v>#VALUE!</v>
      </c>
      <c r="M12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19" s="2" t="str">
        <f>IF(Table_Query_from_m2mdata013[[#This Row],[fpartrev]]="NS",Table_Query_from_m2mdata013[[#This Row],[SELECT]],Table_Query_from_m2mdata013[[#This Row],[fpartrev]])</f>
        <v>01</v>
      </c>
      <c r="O1219" s="2" t="str">
        <f>CONCATENATE("DMG ",Table_Query_from_m2mdata013[[#This Row],[fpartnoOriginal]])</f>
        <v>DMG SRC-02250174-884</v>
      </c>
    </row>
    <row r="1220" spans="1:15" x14ac:dyDescent="0.25">
      <c r="A1220" t="s">
        <v>2872</v>
      </c>
      <c r="B1220" t="s">
        <v>45</v>
      </c>
      <c r="C1220">
        <v>10</v>
      </c>
      <c r="D1220" t="s">
        <v>87</v>
      </c>
      <c r="E1220" t="s">
        <v>510</v>
      </c>
      <c r="F1220" t="s">
        <v>45</v>
      </c>
      <c r="G1220" t="s">
        <v>10</v>
      </c>
      <c r="H1220" t="s">
        <v>509</v>
      </c>
      <c r="I1220" s="2" t="e">
        <f>FIND("REV",Table_Query_from_m2mdata013[[#This Row],[fdescmemo]])</f>
        <v>#VALUE!</v>
      </c>
      <c r="J1220" s="2" t="e">
        <f>FIND("REV",Table_Query_from_m2mdata013[[#This Row],[fdesc]])</f>
        <v>#VALUE!</v>
      </c>
      <c r="K1220" s="2" t="e">
        <f>FIND("`REV",Table_Query_from_m2mdata013[[#This Row],[fdescmemo]])</f>
        <v>#VALUE!</v>
      </c>
      <c r="L1220" s="2" t="e">
        <f>FIND("`REV",Table_Query_from_m2mdata013[[#This Row],[fdesc]])</f>
        <v>#VALUE!</v>
      </c>
      <c r="M12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0" s="2" t="str">
        <f>IF(Table_Query_from_m2mdata013[[#This Row],[fpartrev]]="NS",Table_Query_from_m2mdata013[[#This Row],[SELECT]],Table_Query_from_m2mdata013[[#This Row],[fpartrev]])</f>
        <v>03</v>
      </c>
      <c r="O1220" s="2" t="str">
        <f>CONCATENATE("DMG ",Table_Query_from_m2mdata013[[#This Row],[fpartnoOriginal]])</f>
        <v>DMG SRC-02250174-889</v>
      </c>
    </row>
    <row r="1221" spans="1:15" x14ac:dyDescent="0.25">
      <c r="A1221" t="s">
        <v>2873</v>
      </c>
      <c r="B1221" t="s">
        <v>45</v>
      </c>
      <c r="C1221">
        <v>10</v>
      </c>
      <c r="D1221" t="s">
        <v>87</v>
      </c>
      <c r="E1221" t="s">
        <v>510</v>
      </c>
      <c r="F1221" t="s">
        <v>45</v>
      </c>
      <c r="G1221" t="s">
        <v>10</v>
      </c>
      <c r="H1221" t="s">
        <v>509</v>
      </c>
      <c r="I1221" s="2" t="e">
        <f>FIND("REV",Table_Query_from_m2mdata013[[#This Row],[fdescmemo]])</f>
        <v>#VALUE!</v>
      </c>
      <c r="J1221" s="2" t="e">
        <f>FIND("REV",Table_Query_from_m2mdata013[[#This Row],[fdesc]])</f>
        <v>#VALUE!</v>
      </c>
      <c r="K1221" s="2" t="e">
        <f>FIND("`REV",Table_Query_from_m2mdata013[[#This Row],[fdescmemo]])</f>
        <v>#VALUE!</v>
      </c>
      <c r="L1221" s="2" t="e">
        <f>FIND("`REV",Table_Query_from_m2mdata013[[#This Row],[fdesc]])</f>
        <v>#VALUE!</v>
      </c>
      <c r="M12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1" s="2" t="str">
        <f>IF(Table_Query_from_m2mdata013[[#This Row],[fpartrev]]="NS",Table_Query_from_m2mdata013[[#This Row],[SELECT]],Table_Query_from_m2mdata013[[#This Row],[fpartrev]])</f>
        <v>03</v>
      </c>
      <c r="O1221" s="2" t="str">
        <f>CONCATENATE("DMG ",Table_Query_from_m2mdata013[[#This Row],[fpartnoOriginal]])</f>
        <v>DMG SRC-02250174-889</v>
      </c>
    </row>
    <row r="1222" spans="1:15" x14ac:dyDescent="0.25">
      <c r="A1222" t="s">
        <v>3555</v>
      </c>
      <c r="B1222" t="s">
        <v>45</v>
      </c>
      <c r="C1222">
        <v>10</v>
      </c>
      <c r="D1222" t="s">
        <v>6</v>
      </c>
      <c r="E1222" t="s">
        <v>510</v>
      </c>
      <c r="F1222" t="s">
        <v>45</v>
      </c>
      <c r="G1222" t="s">
        <v>10</v>
      </c>
      <c r="H1222" t="s">
        <v>509</v>
      </c>
      <c r="I1222" s="2" t="e">
        <f>FIND("REV",Table_Query_from_m2mdata013[[#This Row],[fdescmemo]])</f>
        <v>#VALUE!</v>
      </c>
      <c r="J1222" s="2" t="e">
        <f>FIND("REV",Table_Query_from_m2mdata013[[#This Row],[fdesc]])</f>
        <v>#VALUE!</v>
      </c>
      <c r="K1222" s="2" t="e">
        <f>FIND("`REV",Table_Query_from_m2mdata013[[#This Row],[fdescmemo]])</f>
        <v>#VALUE!</v>
      </c>
      <c r="L1222" s="2" t="e">
        <f>FIND("`REV",Table_Query_from_m2mdata013[[#This Row],[fdesc]])</f>
        <v>#VALUE!</v>
      </c>
      <c r="M12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2" s="2" t="str">
        <f>IF(Table_Query_from_m2mdata013[[#This Row],[fpartrev]]="NS",Table_Query_from_m2mdata013[[#This Row],[SELECT]],Table_Query_from_m2mdata013[[#This Row],[fpartrev]])</f>
        <v>03</v>
      </c>
      <c r="O1222" s="2" t="str">
        <f>CONCATENATE("DMG ",Table_Query_from_m2mdata013[[#This Row],[fpartnoOriginal]])</f>
        <v>DMG SRC-02250174-889</v>
      </c>
    </row>
    <row r="1223" spans="1:15" x14ac:dyDescent="0.25">
      <c r="A1223" t="s">
        <v>3556</v>
      </c>
      <c r="B1223" t="s">
        <v>45</v>
      </c>
      <c r="C1223">
        <v>10</v>
      </c>
      <c r="D1223" t="s">
        <v>6</v>
      </c>
      <c r="E1223" t="s">
        <v>510</v>
      </c>
      <c r="F1223" t="s">
        <v>45</v>
      </c>
      <c r="G1223" t="s">
        <v>10</v>
      </c>
      <c r="H1223" t="s">
        <v>509</v>
      </c>
      <c r="I1223" s="2" t="e">
        <f>FIND("REV",Table_Query_from_m2mdata013[[#This Row],[fdescmemo]])</f>
        <v>#VALUE!</v>
      </c>
      <c r="J1223" s="2" t="e">
        <f>FIND("REV",Table_Query_from_m2mdata013[[#This Row],[fdesc]])</f>
        <v>#VALUE!</v>
      </c>
      <c r="K1223" s="2" t="e">
        <f>FIND("`REV",Table_Query_from_m2mdata013[[#This Row],[fdescmemo]])</f>
        <v>#VALUE!</v>
      </c>
      <c r="L1223" s="2" t="e">
        <f>FIND("`REV",Table_Query_from_m2mdata013[[#This Row],[fdesc]])</f>
        <v>#VALUE!</v>
      </c>
      <c r="M12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3" s="2" t="str">
        <f>IF(Table_Query_from_m2mdata013[[#This Row],[fpartrev]]="NS",Table_Query_from_m2mdata013[[#This Row],[SELECT]],Table_Query_from_m2mdata013[[#This Row],[fpartrev]])</f>
        <v>03</v>
      </c>
      <c r="O1223" s="2" t="str">
        <f>CONCATENATE("DMG ",Table_Query_from_m2mdata013[[#This Row],[fpartnoOriginal]])</f>
        <v>DMG SRC-02250174-889</v>
      </c>
    </row>
    <row r="1224" spans="1:15" x14ac:dyDescent="0.25">
      <c r="A1224" t="s">
        <v>3557</v>
      </c>
      <c r="B1224" t="s">
        <v>45</v>
      </c>
      <c r="C1224">
        <v>10</v>
      </c>
      <c r="D1224" t="s">
        <v>6</v>
      </c>
      <c r="E1224" t="s">
        <v>510</v>
      </c>
      <c r="F1224" t="s">
        <v>45</v>
      </c>
      <c r="G1224" t="s">
        <v>10</v>
      </c>
      <c r="H1224" t="s">
        <v>509</v>
      </c>
      <c r="I1224" s="2" t="e">
        <f>FIND("REV",Table_Query_from_m2mdata013[[#This Row],[fdescmemo]])</f>
        <v>#VALUE!</v>
      </c>
      <c r="J1224" s="2" t="e">
        <f>FIND("REV",Table_Query_from_m2mdata013[[#This Row],[fdesc]])</f>
        <v>#VALUE!</v>
      </c>
      <c r="K1224" s="2" t="e">
        <f>FIND("`REV",Table_Query_from_m2mdata013[[#This Row],[fdescmemo]])</f>
        <v>#VALUE!</v>
      </c>
      <c r="L1224" s="2" t="e">
        <f>FIND("`REV",Table_Query_from_m2mdata013[[#This Row],[fdesc]])</f>
        <v>#VALUE!</v>
      </c>
      <c r="M12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4" s="2" t="str">
        <f>IF(Table_Query_from_m2mdata013[[#This Row],[fpartrev]]="NS",Table_Query_from_m2mdata013[[#This Row],[SELECT]],Table_Query_from_m2mdata013[[#This Row],[fpartrev]])</f>
        <v>03</v>
      </c>
      <c r="O1224" s="2" t="str">
        <f>CONCATENATE("DMG ",Table_Query_from_m2mdata013[[#This Row],[fpartnoOriginal]])</f>
        <v>DMG SRC-02250174-889</v>
      </c>
    </row>
    <row r="1225" spans="1:15" x14ac:dyDescent="0.25">
      <c r="A1225" t="s">
        <v>2788</v>
      </c>
      <c r="B1225" t="s">
        <v>45</v>
      </c>
      <c r="C1225">
        <v>15</v>
      </c>
      <c r="D1225" t="s">
        <v>87</v>
      </c>
      <c r="E1225" t="s">
        <v>206</v>
      </c>
      <c r="F1225" t="s">
        <v>45</v>
      </c>
      <c r="G1225" t="s">
        <v>207</v>
      </c>
      <c r="H1225" t="s">
        <v>337</v>
      </c>
      <c r="I1225" s="2" t="e">
        <f>FIND("REV",Table_Query_from_m2mdata013[[#This Row],[fdescmemo]])</f>
        <v>#VALUE!</v>
      </c>
      <c r="J1225" s="2" t="e">
        <f>FIND("REV",Table_Query_from_m2mdata013[[#This Row],[fdesc]])</f>
        <v>#VALUE!</v>
      </c>
      <c r="K1225" s="2" t="e">
        <f>FIND("`REV",Table_Query_from_m2mdata013[[#This Row],[fdescmemo]])</f>
        <v>#VALUE!</v>
      </c>
      <c r="L1225" s="2" t="e">
        <f>FIND("`REV",Table_Query_from_m2mdata013[[#This Row],[fdesc]])</f>
        <v>#VALUE!</v>
      </c>
      <c r="M12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5" s="2" t="str">
        <f>IF(Table_Query_from_m2mdata013[[#This Row],[fpartrev]]="NS",Table_Query_from_m2mdata013[[#This Row],[SELECT]],Table_Query_from_m2mdata013[[#This Row],[fpartrev]])</f>
        <v>03</v>
      </c>
      <c r="O1225" s="2" t="str">
        <f>CONCATENATE("DMG ",Table_Query_from_m2mdata013[[#This Row],[fpartnoOriginal]])</f>
        <v>DMG SRC-02250174-931</v>
      </c>
    </row>
    <row r="1226" spans="1:15" x14ac:dyDescent="0.25">
      <c r="A1226" t="s">
        <v>3158</v>
      </c>
      <c r="B1226" t="s">
        <v>42</v>
      </c>
      <c r="C1226">
        <v>10</v>
      </c>
      <c r="D1226" t="s">
        <v>87</v>
      </c>
      <c r="E1226" t="s">
        <v>240</v>
      </c>
      <c r="F1226" t="s">
        <v>42</v>
      </c>
      <c r="G1226" t="s">
        <v>10</v>
      </c>
      <c r="H1226" t="s">
        <v>380</v>
      </c>
      <c r="I1226" s="2" t="e">
        <f>FIND("REV",Table_Query_from_m2mdata013[[#This Row],[fdescmemo]])</f>
        <v>#VALUE!</v>
      </c>
      <c r="J1226" s="2" t="e">
        <f>FIND("REV",Table_Query_from_m2mdata013[[#This Row],[fdesc]])</f>
        <v>#VALUE!</v>
      </c>
      <c r="K1226" s="2" t="e">
        <f>FIND("`REV",Table_Query_from_m2mdata013[[#This Row],[fdescmemo]])</f>
        <v>#VALUE!</v>
      </c>
      <c r="L1226" s="2" t="e">
        <f>FIND("`REV",Table_Query_from_m2mdata013[[#This Row],[fdesc]])</f>
        <v>#VALUE!</v>
      </c>
      <c r="M12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6" s="2" t="str">
        <f>IF(Table_Query_from_m2mdata013[[#This Row],[fpartrev]]="NS",Table_Query_from_m2mdata013[[#This Row],[SELECT]],Table_Query_from_m2mdata013[[#This Row],[fpartrev]])</f>
        <v>01</v>
      </c>
      <c r="O1226" s="2" t="str">
        <f>CONCATENATE("DMG ",Table_Query_from_m2mdata013[[#This Row],[fpartnoOriginal]])</f>
        <v>DMG SRC-02250174-953</v>
      </c>
    </row>
    <row r="1227" spans="1:15" x14ac:dyDescent="0.25">
      <c r="A1227" t="s">
        <v>2789</v>
      </c>
      <c r="B1227" t="s">
        <v>42</v>
      </c>
      <c r="C1227">
        <v>10</v>
      </c>
      <c r="D1227" t="s">
        <v>87</v>
      </c>
      <c r="E1227" t="s">
        <v>240</v>
      </c>
      <c r="F1227" t="s">
        <v>42</v>
      </c>
      <c r="G1227" t="s">
        <v>10</v>
      </c>
      <c r="H1227" t="s">
        <v>380</v>
      </c>
      <c r="I1227" s="2" t="e">
        <f>FIND("REV",Table_Query_from_m2mdata013[[#This Row],[fdescmemo]])</f>
        <v>#VALUE!</v>
      </c>
      <c r="J1227" s="2" t="e">
        <f>FIND("REV",Table_Query_from_m2mdata013[[#This Row],[fdesc]])</f>
        <v>#VALUE!</v>
      </c>
      <c r="K1227" s="2" t="e">
        <f>FIND("`REV",Table_Query_from_m2mdata013[[#This Row],[fdescmemo]])</f>
        <v>#VALUE!</v>
      </c>
      <c r="L1227" s="2" t="e">
        <f>FIND("`REV",Table_Query_from_m2mdata013[[#This Row],[fdesc]])</f>
        <v>#VALUE!</v>
      </c>
      <c r="M12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7" s="2" t="str">
        <f>IF(Table_Query_from_m2mdata013[[#This Row],[fpartrev]]="NS",Table_Query_from_m2mdata013[[#This Row],[SELECT]],Table_Query_from_m2mdata013[[#This Row],[fpartrev]])</f>
        <v>01</v>
      </c>
      <c r="O1227" s="2" t="str">
        <f>CONCATENATE("DMG ",Table_Query_from_m2mdata013[[#This Row],[fpartnoOriginal]])</f>
        <v>DMG SRC-02250174-953</v>
      </c>
    </row>
    <row r="1228" spans="1:15" x14ac:dyDescent="0.25">
      <c r="A1228" t="s">
        <v>3159</v>
      </c>
      <c r="B1228" t="s">
        <v>42</v>
      </c>
      <c r="C1228">
        <v>10</v>
      </c>
      <c r="D1228" t="s">
        <v>87</v>
      </c>
      <c r="E1228" t="s">
        <v>240</v>
      </c>
      <c r="F1228" t="s">
        <v>42</v>
      </c>
      <c r="G1228" t="s">
        <v>10</v>
      </c>
      <c r="H1228" t="s">
        <v>380</v>
      </c>
      <c r="I1228" s="2" t="e">
        <f>FIND("REV",Table_Query_from_m2mdata013[[#This Row],[fdescmemo]])</f>
        <v>#VALUE!</v>
      </c>
      <c r="J1228" s="2" t="e">
        <f>FIND("REV",Table_Query_from_m2mdata013[[#This Row],[fdesc]])</f>
        <v>#VALUE!</v>
      </c>
      <c r="K1228" s="2" t="e">
        <f>FIND("`REV",Table_Query_from_m2mdata013[[#This Row],[fdescmemo]])</f>
        <v>#VALUE!</v>
      </c>
      <c r="L1228" s="2" t="e">
        <f>FIND("`REV",Table_Query_from_m2mdata013[[#This Row],[fdesc]])</f>
        <v>#VALUE!</v>
      </c>
      <c r="M12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8" s="2" t="str">
        <f>IF(Table_Query_from_m2mdata013[[#This Row],[fpartrev]]="NS",Table_Query_from_m2mdata013[[#This Row],[SELECT]],Table_Query_from_m2mdata013[[#This Row],[fpartrev]])</f>
        <v>01</v>
      </c>
      <c r="O1228" s="2" t="str">
        <f>CONCATENATE("DMG ",Table_Query_from_m2mdata013[[#This Row],[fpartnoOriginal]])</f>
        <v>DMG SRC-02250174-953</v>
      </c>
    </row>
    <row r="1229" spans="1:15" x14ac:dyDescent="0.25">
      <c r="A1229" t="s">
        <v>2790</v>
      </c>
      <c r="B1229" t="s">
        <v>42</v>
      </c>
      <c r="C1229">
        <v>2</v>
      </c>
      <c r="D1229" t="s">
        <v>87</v>
      </c>
      <c r="E1229" t="s">
        <v>240</v>
      </c>
      <c r="F1229" t="s">
        <v>42</v>
      </c>
      <c r="G1229" t="s">
        <v>10</v>
      </c>
      <c r="H1229" t="s">
        <v>380</v>
      </c>
      <c r="I1229" s="2" t="e">
        <f>FIND("REV",Table_Query_from_m2mdata013[[#This Row],[fdescmemo]])</f>
        <v>#VALUE!</v>
      </c>
      <c r="J1229" s="2" t="e">
        <f>FIND("REV",Table_Query_from_m2mdata013[[#This Row],[fdesc]])</f>
        <v>#VALUE!</v>
      </c>
      <c r="K1229" s="2" t="e">
        <f>FIND("`REV",Table_Query_from_m2mdata013[[#This Row],[fdescmemo]])</f>
        <v>#VALUE!</v>
      </c>
      <c r="L1229" s="2" t="e">
        <f>FIND("`REV",Table_Query_from_m2mdata013[[#This Row],[fdesc]])</f>
        <v>#VALUE!</v>
      </c>
      <c r="M12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29" s="2" t="str">
        <f>IF(Table_Query_from_m2mdata013[[#This Row],[fpartrev]]="NS",Table_Query_from_m2mdata013[[#This Row],[SELECT]],Table_Query_from_m2mdata013[[#This Row],[fpartrev]])</f>
        <v>01</v>
      </c>
      <c r="O1229" s="2" t="str">
        <f>CONCATENATE("DMG ",Table_Query_from_m2mdata013[[#This Row],[fpartnoOriginal]])</f>
        <v>DMG SRC-02250174-953</v>
      </c>
    </row>
    <row r="1230" spans="1:15" x14ac:dyDescent="0.25">
      <c r="A1230" t="s">
        <v>3558</v>
      </c>
      <c r="B1230" t="s">
        <v>42</v>
      </c>
      <c r="C1230">
        <v>10</v>
      </c>
      <c r="D1230" t="s">
        <v>6</v>
      </c>
      <c r="E1230" t="s">
        <v>240</v>
      </c>
      <c r="F1230" t="s">
        <v>42</v>
      </c>
      <c r="G1230" t="s">
        <v>10</v>
      </c>
      <c r="H1230" t="s">
        <v>380</v>
      </c>
      <c r="I1230" s="2" t="e">
        <f>FIND("REV",Table_Query_from_m2mdata013[[#This Row],[fdescmemo]])</f>
        <v>#VALUE!</v>
      </c>
      <c r="J1230" s="2" t="e">
        <f>FIND("REV",Table_Query_from_m2mdata013[[#This Row],[fdesc]])</f>
        <v>#VALUE!</v>
      </c>
      <c r="K1230" s="2" t="e">
        <f>FIND("`REV",Table_Query_from_m2mdata013[[#This Row],[fdescmemo]])</f>
        <v>#VALUE!</v>
      </c>
      <c r="L1230" s="2" t="e">
        <f>FIND("`REV",Table_Query_from_m2mdata013[[#This Row],[fdesc]])</f>
        <v>#VALUE!</v>
      </c>
      <c r="M12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0" s="2" t="str">
        <f>IF(Table_Query_from_m2mdata013[[#This Row],[fpartrev]]="NS",Table_Query_from_m2mdata013[[#This Row],[SELECT]],Table_Query_from_m2mdata013[[#This Row],[fpartrev]])</f>
        <v>01</v>
      </c>
      <c r="O1230" s="2" t="str">
        <f>CONCATENATE("DMG ",Table_Query_from_m2mdata013[[#This Row],[fpartnoOriginal]])</f>
        <v>DMG SRC-02250174-953</v>
      </c>
    </row>
    <row r="1231" spans="1:15" x14ac:dyDescent="0.25">
      <c r="A1231" t="s">
        <v>3559</v>
      </c>
      <c r="B1231" t="s">
        <v>42</v>
      </c>
      <c r="C1231">
        <v>10</v>
      </c>
      <c r="D1231" t="s">
        <v>6</v>
      </c>
      <c r="E1231" t="s">
        <v>240</v>
      </c>
      <c r="F1231" t="s">
        <v>42</v>
      </c>
      <c r="G1231" t="s">
        <v>10</v>
      </c>
      <c r="H1231" t="s">
        <v>380</v>
      </c>
      <c r="I1231" s="2" t="e">
        <f>FIND("REV",Table_Query_from_m2mdata013[[#This Row],[fdescmemo]])</f>
        <v>#VALUE!</v>
      </c>
      <c r="J1231" s="2" t="e">
        <f>FIND("REV",Table_Query_from_m2mdata013[[#This Row],[fdesc]])</f>
        <v>#VALUE!</v>
      </c>
      <c r="K1231" s="2" t="e">
        <f>FIND("`REV",Table_Query_from_m2mdata013[[#This Row],[fdescmemo]])</f>
        <v>#VALUE!</v>
      </c>
      <c r="L1231" s="2" t="e">
        <f>FIND("`REV",Table_Query_from_m2mdata013[[#This Row],[fdesc]])</f>
        <v>#VALUE!</v>
      </c>
      <c r="M12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1" s="2" t="str">
        <f>IF(Table_Query_from_m2mdata013[[#This Row],[fpartrev]]="NS",Table_Query_from_m2mdata013[[#This Row],[SELECT]],Table_Query_from_m2mdata013[[#This Row],[fpartrev]])</f>
        <v>01</v>
      </c>
      <c r="O1231" s="2" t="str">
        <f>CONCATENATE("DMG ",Table_Query_from_m2mdata013[[#This Row],[fpartnoOriginal]])</f>
        <v>DMG SRC-02250174-953</v>
      </c>
    </row>
    <row r="1232" spans="1:15" x14ac:dyDescent="0.25">
      <c r="A1232" t="s">
        <v>3388</v>
      </c>
      <c r="B1232" t="s">
        <v>45</v>
      </c>
      <c r="C1232">
        <v>10</v>
      </c>
      <c r="D1232" t="s">
        <v>88</v>
      </c>
      <c r="E1232" t="s">
        <v>248</v>
      </c>
      <c r="F1232" t="s">
        <v>45</v>
      </c>
      <c r="G1232" t="s">
        <v>10</v>
      </c>
      <c r="H1232" t="s">
        <v>401</v>
      </c>
      <c r="I1232" s="2" t="e">
        <f>FIND("REV",Table_Query_from_m2mdata013[[#This Row],[fdescmemo]])</f>
        <v>#VALUE!</v>
      </c>
      <c r="J1232" s="2" t="e">
        <f>FIND("REV",Table_Query_from_m2mdata013[[#This Row],[fdesc]])</f>
        <v>#VALUE!</v>
      </c>
      <c r="K1232" s="2" t="e">
        <f>FIND("`REV",Table_Query_from_m2mdata013[[#This Row],[fdescmemo]])</f>
        <v>#VALUE!</v>
      </c>
      <c r="L1232" s="2" t="e">
        <f>FIND("`REV",Table_Query_from_m2mdata013[[#This Row],[fdesc]])</f>
        <v>#VALUE!</v>
      </c>
      <c r="M12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2" s="2" t="str">
        <f>IF(Table_Query_from_m2mdata013[[#This Row],[fpartrev]]="NS",Table_Query_from_m2mdata013[[#This Row],[SELECT]],Table_Query_from_m2mdata013[[#This Row],[fpartrev]])</f>
        <v>03</v>
      </c>
      <c r="O1232" s="2" t="str">
        <f>CONCATENATE("DMG ",Table_Query_from_m2mdata013[[#This Row],[fpartnoOriginal]])</f>
        <v>DMG SRC-02250174-956</v>
      </c>
    </row>
    <row r="1233" spans="1:15" x14ac:dyDescent="0.25">
      <c r="A1233" t="s">
        <v>3560</v>
      </c>
      <c r="B1233" t="s">
        <v>45</v>
      </c>
      <c r="C1233">
        <v>10</v>
      </c>
      <c r="D1233" t="s">
        <v>6</v>
      </c>
      <c r="E1233" t="s">
        <v>248</v>
      </c>
      <c r="F1233" t="s">
        <v>45</v>
      </c>
      <c r="G1233" t="s">
        <v>10</v>
      </c>
      <c r="H1233" t="s">
        <v>401</v>
      </c>
      <c r="I1233" s="2" t="e">
        <f>FIND("REV",Table_Query_from_m2mdata013[[#This Row],[fdescmemo]])</f>
        <v>#VALUE!</v>
      </c>
      <c r="J1233" s="2" t="e">
        <f>FIND("REV",Table_Query_from_m2mdata013[[#This Row],[fdesc]])</f>
        <v>#VALUE!</v>
      </c>
      <c r="K1233" s="2" t="e">
        <f>FIND("`REV",Table_Query_from_m2mdata013[[#This Row],[fdescmemo]])</f>
        <v>#VALUE!</v>
      </c>
      <c r="L1233" s="2" t="e">
        <f>FIND("`REV",Table_Query_from_m2mdata013[[#This Row],[fdesc]])</f>
        <v>#VALUE!</v>
      </c>
      <c r="M12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3" s="2" t="str">
        <f>IF(Table_Query_from_m2mdata013[[#This Row],[fpartrev]]="NS",Table_Query_from_m2mdata013[[#This Row],[SELECT]],Table_Query_from_m2mdata013[[#This Row],[fpartrev]])</f>
        <v>03</v>
      </c>
      <c r="O1233" s="2" t="str">
        <f>CONCATENATE("DMG ",Table_Query_from_m2mdata013[[#This Row],[fpartnoOriginal]])</f>
        <v>DMG SRC-02250174-956</v>
      </c>
    </row>
    <row r="1234" spans="1:15" x14ac:dyDescent="0.25">
      <c r="A1234" t="s">
        <v>3561</v>
      </c>
      <c r="B1234" t="s">
        <v>45</v>
      </c>
      <c r="C1234">
        <v>10</v>
      </c>
      <c r="D1234" t="s">
        <v>6</v>
      </c>
      <c r="E1234" t="s">
        <v>248</v>
      </c>
      <c r="F1234" t="s">
        <v>45</v>
      </c>
      <c r="G1234" t="s">
        <v>10</v>
      </c>
      <c r="H1234" t="s">
        <v>401</v>
      </c>
      <c r="I1234" s="2" t="e">
        <f>FIND("REV",Table_Query_from_m2mdata013[[#This Row],[fdescmemo]])</f>
        <v>#VALUE!</v>
      </c>
      <c r="J1234" s="2" t="e">
        <f>FIND("REV",Table_Query_from_m2mdata013[[#This Row],[fdesc]])</f>
        <v>#VALUE!</v>
      </c>
      <c r="K1234" s="2" t="e">
        <f>FIND("`REV",Table_Query_from_m2mdata013[[#This Row],[fdescmemo]])</f>
        <v>#VALUE!</v>
      </c>
      <c r="L1234" s="2" t="e">
        <f>FIND("`REV",Table_Query_from_m2mdata013[[#This Row],[fdesc]])</f>
        <v>#VALUE!</v>
      </c>
      <c r="M12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4" s="2" t="str">
        <f>IF(Table_Query_from_m2mdata013[[#This Row],[fpartrev]]="NS",Table_Query_from_m2mdata013[[#This Row],[SELECT]],Table_Query_from_m2mdata013[[#This Row],[fpartrev]])</f>
        <v>03</v>
      </c>
      <c r="O1234" s="2" t="str">
        <f>CONCATENATE("DMG ",Table_Query_from_m2mdata013[[#This Row],[fpartnoOriginal]])</f>
        <v>DMG SRC-02250174-956</v>
      </c>
    </row>
    <row r="1235" spans="1:15" x14ac:dyDescent="0.25">
      <c r="A1235" t="s">
        <v>2791</v>
      </c>
      <c r="B1235" t="s">
        <v>42</v>
      </c>
      <c r="C1235">
        <v>10</v>
      </c>
      <c r="D1235" t="s">
        <v>87</v>
      </c>
      <c r="E1235" t="s">
        <v>117</v>
      </c>
      <c r="F1235" t="s">
        <v>42</v>
      </c>
      <c r="G1235" t="s">
        <v>10</v>
      </c>
      <c r="H1235" t="s">
        <v>363</v>
      </c>
      <c r="I1235" s="2" t="e">
        <f>FIND("REV",Table_Query_from_m2mdata013[[#This Row],[fdescmemo]])</f>
        <v>#VALUE!</v>
      </c>
      <c r="J1235" s="2" t="e">
        <f>FIND("REV",Table_Query_from_m2mdata013[[#This Row],[fdesc]])</f>
        <v>#VALUE!</v>
      </c>
      <c r="K1235" s="2" t="e">
        <f>FIND("`REV",Table_Query_from_m2mdata013[[#This Row],[fdescmemo]])</f>
        <v>#VALUE!</v>
      </c>
      <c r="L1235" s="2" t="e">
        <f>FIND("`REV",Table_Query_from_m2mdata013[[#This Row],[fdesc]])</f>
        <v>#VALUE!</v>
      </c>
      <c r="M12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5" s="2" t="str">
        <f>IF(Table_Query_from_m2mdata013[[#This Row],[fpartrev]]="NS",Table_Query_from_m2mdata013[[#This Row],[SELECT]],Table_Query_from_m2mdata013[[#This Row],[fpartrev]])</f>
        <v>01</v>
      </c>
      <c r="O1235" s="2" t="str">
        <f>CONCATENATE("DMG ",Table_Query_from_m2mdata013[[#This Row],[fpartnoOriginal]])</f>
        <v>DMG SRC-02250175-442</v>
      </c>
    </row>
    <row r="1236" spans="1:15" x14ac:dyDescent="0.25">
      <c r="A1236" t="s">
        <v>2792</v>
      </c>
      <c r="B1236" t="s">
        <v>42</v>
      </c>
      <c r="C1236">
        <v>10</v>
      </c>
      <c r="D1236" t="s">
        <v>87</v>
      </c>
      <c r="E1236" t="s">
        <v>117</v>
      </c>
      <c r="F1236" t="s">
        <v>42</v>
      </c>
      <c r="G1236" t="s">
        <v>10</v>
      </c>
      <c r="H1236" t="s">
        <v>363</v>
      </c>
      <c r="I1236" s="2" t="e">
        <f>FIND("REV",Table_Query_from_m2mdata013[[#This Row],[fdescmemo]])</f>
        <v>#VALUE!</v>
      </c>
      <c r="J1236" s="2" t="e">
        <f>FIND("REV",Table_Query_from_m2mdata013[[#This Row],[fdesc]])</f>
        <v>#VALUE!</v>
      </c>
      <c r="K1236" s="2" t="e">
        <f>FIND("`REV",Table_Query_from_m2mdata013[[#This Row],[fdescmemo]])</f>
        <v>#VALUE!</v>
      </c>
      <c r="L1236" s="2" t="e">
        <f>FIND("`REV",Table_Query_from_m2mdata013[[#This Row],[fdesc]])</f>
        <v>#VALUE!</v>
      </c>
      <c r="M12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6" s="2" t="str">
        <f>IF(Table_Query_from_m2mdata013[[#This Row],[fpartrev]]="NS",Table_Query_from_m2mdata013[[#This Row],[SELECT]],Table_Query_from_m2mdata013[[#This Row],[fpartrev]])</f>
        <v>01</v>
      </c>
      <c r="O1236" s="2" t="str">
        <f>CONCATENATE("DMG ",Table_Query_from_m2mdata013[[#This Row],[fpartnoOriginal]])</f>
        <v>DMG SRC-02250175-442</v>
      </c>
    </row>
    <row r="1237" spans="1:15" x14ac:dyDescent="0.25">
      <c r="A1237" t="s">
        <v>2793</v>
      </c>
      <c r="B1237" t="s">
        <v>42</v>
      </c>
      <c r="C1237">
        <v>2</v>
      </c>
      <c r="D1237" t="s">
        <v>6</v>
      </c>
      <c r="E1237" t="s">
        <v>117</v>
      </c>
      <c r="F1237" t="s">
        <v>42</v>
      </c>
      <c r="G1237" t="s">
        <v>10</v>
      </c>
      <c r="H1237" t="s">
        <v>363</v>
      </c>
      <c r="I1237" s="2" t="e">
        <f>FIND("REV",Table_Query_from_m2mdata013[[#This Row],[fdescmemo]])</f>
        <v>#VALUE!</v>
      </c>
      <c r="J1237" s="2" t="e">
        <f>FIND("REV",Table_Query_from_m2mdata013[[#This Row],[fdesc]])</f>
        <v>#VALUE!</v>
      </c>
      <c r="K1237" s="2" t="e">
        <f>FIND("`REV",Table_Query_from_m2mdata013[[#This Row],[fdescmemo]])</f>
        <v>#VALUE!</v>
      </c>
      <c r="L1237" s="2" t="e">
        <f>FIND("`REV",Table_Query_from_m2mdata013[[#This Row],[fdesc]])</f>
        <v>#VALUE!</v>
      </c>
      <c r="M12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7" s="2" t="str">
        <f>IF(Table_Query_from_m2mdata013[[#This Row],[fpartrev]]="NS",Table_Query_from_m2mdata013[[#This Row],[SELECT]],Table_Query_from_m2mdata013[[#This Row],[fpartrev]])</f>
        <v>01</v>
      </c>
      <c r="O1237" s="2" t="str">
        <f>CONCATENATE("DMG ",Table_Query_from_m2mdata013[[#This Row],[fpartnoOriginal]])</f>
        <v>DMG SRC-02250175-442</v>
      </c>
    </row>
    <row r="1238" spans="1:15" x14ac:dyDescent="0.25">
      <c r="A1238" t="s">
        <v>3726</v>
      </c>
      <c r="B1238" t="s">
        <v>42</v>
      </c>
      <c r="C1238">
        <v>10</v>
      </c>
      <c r="D1238" t="s">
        <v>6</v>
      </c>
      <c r="E1238" t="s">
        <v>117</v>
      </c>
      <c r="F1238" t="s">
        <v>42</v>
      </c>
      <c r="G1238" t="s">
        <v>10</v>
      </c>
      <c r="H1238" t="s">
        <v>363</v>
      </c>
      <c r="I1238" s="2" t="e">
        <f>FIND("REV",Table_Query_from_m2mdata013[[#This Row],[fdescmemo]])</f>
        <v>#VALUE!</v>
      </c>
      <c r="J1238" s="2" t="e">
        <f>FIND("REV",Table_Query_from_m2mdata013[[#This Row],[fdesc]])</f>
        <v>#VALUE!</v>
      </c>
      <c r="K1238" s="2" t="e">
        <f>FIND("`REV",Table_Query_from_m2mdata013[[#This Row],[fdescmemo]])</f>
        <v>#VALUE!</v>
      </c>
      <c r="L1238" s="2" t="e">
        <f>FIND("`REV",Table_Query_from_m2mdata013[[#This Row],[fdesc]])</f>
        <v>#VALUE!</v>
      </c>
      <c r="M12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8" s="2" t="str">
        <f>IF(Table_Query_from_m2mdata013[[#This Row],[fpartrev]]="NS",Table_Query_from_m2mdata013[[#This Row],[SELECT]],Table_Query_from_m2mdata013[[#This Row],[fpartrev]])</f>
        <v>01</v>
      </c>
      <c r="O1238" s="2" t="str">
        <f>CONCATENATE("DMG ",Table_Query_from_m2mdata013[[#This Row],[fpartnoOriginal]])</f>
        <v>DMG SRC-02250175-442</v>
      </c>
    </row>
    <row r="1239" spans="1:15" x14ac:dyDescent="0.25">
      <c r="A1239" t="s">
        <v>3727</v>
      </c>
      <c r="B1239" t="s">
        <v>42</v>
      </c>
      <c r="C1239">
        <v>10</v>
      </c>
      <c r="D1239" t="s">
        <v>6</v>
      </c>
      <c r="E1239" t="s">
        <v>117</v>
      </c>
      <c r="F1239" t="s">
        <v>42</v>
      </c>
      <c r="G1239" t="s">
        <v>10</v>
      </c>
      <c r="H1239" t="s">
        <v>363</v>
      </c>
      <c r="I1239" s="2" t="e">
        <f>FIND("REV",Table_Query_from_m2mdata013[[#This Row],[fdescmemo]])</f>
        <v>#VALUE!</v>
      </c>
      <c r="J1239" s="2" t="e">
        <f>FIND("REV",Table_Query_from_m2mdata013[[#This Row],[fdesc]])</f>
        <v>#VALUE!</v>
      </c>
      <c r="K1239" s="2" t="e">
        <f>FIND("`REV",Table_Query_from_m2mdata013[[#This Row],[fdescmemo]])</f>
        <v>#VALUE!</v>
      </c>
      <c r="L1239" s="2" t="e">
        <f>FIND("`REV",Table_Query_from_m2mdata013[[#This Row],[fdesc]])</f>
        <v>#VALUE!</v>
      </c>
      <c r="M12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39" s="2" t="str">
        <f>IF(Table_Query_from_m2mdata013[[#This Row],[fpartrev]]="NS",Table_Query_from_m2mdata013[[#This Row],[SELECT]],Table_Query_from_m2mdata013[[#This Row],[fpartrev]])</f>
        <v>01</v>
      </c>
      <c r="O1239" s="2" t="str">
        <f>CONCATENATE("DMG ",Table_Query_from_m2mdata013[[#This Row],[fpartnoOriginal]])</f>
        <v>DMG SRC-02250175-442</v>
      </c>
    </row>
    <row r="1240" spans="1:15" x14ac:dyDescent="0.25">
      <c r="A1240" t="s">
        <v>3389</v>
      </c>
      <c r="B1240" t="s">
        <v>45</v>
      </c>
      <c r="C1240">
        <v>10</v>
      </c>
      <c r="D1240" t="s">
        <v>87</v>
      </c>
      <c r="E1240" t="s">
        <v>249</v>
      </c>
      <c r="F1240" t="s">
        <v>45</v>
      </c>
      <c r="G1240" t="s">
        <v>10</v>
      </c>
      <c r="H1240" t="s">
        <v>402</v>
      </c>
      <c r="I1240" s="2" t="e">
        <f>FIND("REV",Table_Query_from_m2mdata013[[#This Row],[fdescmemo]])</f>
        <v>#VALUE!</v>
      </c>
      <c r="J1240" s="2" t="e">
        <f>FIND("REV",Table_Query_from_m2mdata013[[#This Row],[fdesc]])</f>
        <v>#VALUE!</v>
      </c>
      <c r="K1240" s="2" t="e">
        <f>FIND("`REV",Table_Query_from_m2mdata013[[#This Row],[fdescmemo]])</f>
        <v>#VALUE!</v>
      </c>
      <c r="L1240" s="2" t="e">
        <f>FIND("`REV",Table_Query_from_m2mdata013[[#This Row],[fdesc]])</f>
        <v>#VALUE!</v>
      </c>
      <c r="M12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0" s="2" t="str">
        <f>IF(Table_Query_from_m2mdata013[[#This Row],[fpartrev]]="NS",Table_Query_from_m2mdata013[[#This Row],[SELECT]],Table_Query_from_m2mdata013[[#This Row],[fpartrev]])</f>
        <v>03</v>
      </c>
      <c r="O1240" s="2" t="str">
        <f>CONCATENATE("DMG ",Table_Query_from_m2mdata013[[#This Row],[fpartnoOriginal]])</f>
        <v>DMG SRC-02250175-445</v>
      </c>
    </row>
    <row r="1241" spans="1:15" x14ac:dyDescent="0.25">
      <c r="A1241" t="s">
        <v>3390</v>
      </c>
      <c r="B1241" t="s">
        <v>45</v>
      </c>
      <c r="C1241">
        <v>10</v>
      </c>
      <c r="D1241" t="s">
        <v>87</v>
      </c>
      <c r="E1241" t="s">
        <v>249</v>
      </c>
      <c r="F1241" t="s">
        <v>45</v>
      </c>
      <c r="G1241" t="s">
        <v>10</v>
      </c>
      <c r="H1241" t="s">
        <v>402</v>
      </c>
      <c r="I1241" s="2" t="e">
        <f>FIND("REV",Table_Query_from_m2mdata013[[#This Row],[fdescmemo]])</f>
        <v>#VALUE!</v>
      </c>
      <c r="J1241" s="2" t="e">
        <f>FIND("REV",Table_Query_from_m2mdata013[[#This Row],[fdesc]])</f>
        <v>#VALUE!</v>
      </c>
      <c r="K1241" s="2" t="e">
        <f>FIND("`REV",Table_Query_from_m2mdata013[[#This Row],[fdescmemo]])</f>
        <v>#VALUE!</v>
      </c>
      <c r="L1241" s="2" t="e">
        <f>FIND("`REV",Table_Query_from_m2mdata013[[#This Row],[fdesc]])</f>
        <v>#VALUE!</v>
      </c>
      <c r="M12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1" s="2" t="str">
        <f>IF(Table_Query_from_m2mdata013[[#This Row],[fpartrev]]="NS",Table_Query_from_m2mdata013[[#This Row],[SELECT]],Table_Query_from_m2mdata013[[#This Row],[fpartrev]])</f>
        <v>03</v>
      </c>
      <c r="O1241" s="2" t="str">
        <f>CONCATENATE("DMG ",Table_Query_from_m2mdata013[[#This Row],[fpartnoOriginal]])</f>
        <v>DMG SRC-02250175-445</v>
      </c>
    </row>
    <row r="1242" spans="1:15" x14ac:dyDescent="0.25">
      <c r="A1242" t="s">
        <v>2874</v>
      </c>
      <c r="B1242" t="s">
        <v>45</v>
      </c>
      <c r="C1242">
        <v>10</v>
      </c>
      <c r="D1242" t="s">
        <v>87</v>
      </c>
      <c r="E1242" t="s">
        <v>249</v>
      </c>
      <c r="F1242" t="s">
        <v>45</v>
      </c>
      <c r="G1242" t="s">
        <v>10</v>
      </c>
      <c r="H1242" t="s">
        <v>402</v>
      </c>
      <c r="I1242" s="2" t="e">
        <f>FIND("REV",Table_Query_from_m2mdata013[[#This Row],[fdescmemo]])</f>
        <v>#VALUE!</v>
      </c>
      <c r="J1242" s="2" t="e">
        <f>FIND("REV",Table_Query_from_m2mdata013[[#This Row],[fdesc]])</f>
        <v>#VALUE!</v>
      </c>
      <c r="K1242" s="2" t="e">
        <f>FIND("`REV",Table_Query_from_m2mdata013[[#This Row],[fdescmemo]])</f>
        <v>#VALUE!</v>
      </c>
      <c r="L1242" s="2" t="e">
        <f>FIND("`REV",Table_Query_from_m2mdata013[[#This Row],[fdesc]])</f>
        <v>#VALUE!</v>
      </c>
      <c r="M12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2" s="2" t="str">
        <f>IF(Table_Query_from_m2mdata013[[#This Row],[fpartrev]]="NS",Table_Query_from_m2mdata013[[#This Row],[SELECT]],Table_Query_from_m2mdata013[[#This Row],[fpartrev]])</f>
        <v>03</v>
      </c>
      <c r="O1242" s="2" t="str">
        <f>CONCATENATE("DMG ",Table_Query_from_m2mdata013[[#This Row],[fpartnoOriginal]])</f>
        <v>DMG SRC-02250175-445</v>
      </c>
    </row>
    <row r="1243" spans="1:15" x14ac:dyDescent="0.25">
      <c r="A1243" t="s">
        <v>2875</v>
      </c>
      <c r="B1243" t="s">
        <v>45</v>
      </c>
      <c r="C1243">
        <v>10</v>
      </c>
      <c r="D1243" t="s">
        <v>87</v>
      </c>
      <c r="E1243" t="s">
        <v>249</v>
      </c>
      <c r="F1243" t="s">
        <v>45</v>
      </c>
      <c r="G1243" t="s">
        <v>10</v>
      </c>
      <c r="H1243" t="s">
        <v>402</v>
      </c>
      <c r="I1243" s="2" t="e">
        <f>FIND("REV",Table_Query_from_m2mdata013[[#This Row],[fdescmemo]])</f>
        <v>#VALUE!</v>
      </c>
      <c r="J1243" s="2" t="e">
        <f>FIND("REV",Table_Query_from_m2mdata013[[#This Row],[fdesc]])</f>
        <v>#VALUE!</v>
      </c>
      <c r="K1243" s="2" t="e">
        <f>FIND("`REV",Table_Query_from_m2mdata013[[#This Row],[fdescmemo]])</f>
        <v>#VALUE!</v>
      </c>
      <c r="L1243" s="2" t="e">
        <f>FIND("`REV",Table_Query_from_m2mdata013[[#This Row],[fdesc]])</f>
        <v>#VALUE!</v>
      </c>
      <c r="M12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3" s="2" t="str">
        <f>IF(Table_Query_from_m2mdata013[[#This Row],[fpartrev]]="NS",Table_Query_from_m2mdata013[[#This Row],[SELECT]],Table_Query_from_m2mdata013[[#This Row],[fpartrev]])</f>
        <v>03</v>
      </c>
      <c r="O1243" s="2" t="str">
        <f>CONCATENATE("DMG ",Table_Query_from_m2mdata013[[#This Row],[fpartnoOriginal]])</f>
        <v>DMG SRC-02250175-445</v>
      </c>
    </row>
    <row r="1244" spans="1:15" x14ac:dyDescent="0.25">
      <c r="A1244" t="s">
        <v>2794</v>
      </c>
      <c r="B1244" t="s">
        <v>45</v>
      </c>
      <c r="C1244">
        <v>5</v>
      </c>
      <c r="D1244" t="s">
        <v>87</v>
      </c>
      <c r="E1244" t="s">
        <v>249</v>
      </c>
      <c r="F1244" t="s">
        <v>45</v>
      </c>
      <c r="G1244" t="s">
        <v>10</v>
      </c>
      <c r="H1244" t="s">
        <v>402</v>
      </c>
      <c r="I1244" s="2" t="e">
        <f>FIND("REV",Table_Query_from_m2mdata013[[#This Row],[fdescmemo]])</f>
        <v>#VALUE!</v>
      </c>
      <c r="J1244" s="2" t="e">
        <f>FIND("REV",Table_Query_from_m2mdata013[[#This Row],[fdesc]])</f>
        <v>#VALUE!</v>
      </c>
      <c r="K1244" s="2" t="e">
        <f>FIND("`REV",Table_Query_from_m2mdata013[[#This Row],[fdescmemo]])</f>
        <v>#VALUE!</v>
      </c>
      <c r="L1244" s="2" t="e">
        <f>FIND("`REV",Table_Query_from_m2mdata013[[#This Row],[fdesc]])</f>
        <v>#VALUE!</v>
      </c>
      <c r="M12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4" s="2" t="str">
        <f>IF(Table_Query_from_m2mdata013[[#This Row],[fpartrev]]="NS",Table_Query_from_m2mdata013[[#This Row],[SELECT]],Table_Query_from_m2mdata013[[#This Row],[fpartrev]])</f>
        <v>03</v>
      </c>
      <c r="O1244" s="2" t="str">
        <f>CONCATENATE("DMG ",Table_Query_from_m2mdata013[[#This Row],[fpartnoOriginal]])</f>
        <v>DMG SRC-02250175-445</v>
      </c>
    </row>
    <row r="1245" spans="1:15" x14ac:dyDescent="0.25">
      <c r="A1245" t="s">
        <v>2876</v>
      </c>
      <c r="B1245" t="s">
        <v>42</v>
      </c>
      <c r="C1245">
        <v>15</v>
      </c>
      <c r="D1245" t="s">
        <v>87</v>
      </c>
      <c r="E1245" t="s">
        <v>256</v>
      </c>
      <c r="F1245" t="s">
        <v>42</v>
      </c>
      <c r="G1245" t="s">
        <v>10</v>
      </c>
      <c r="H1245" t="s">
        <v>409</v>
      </c>
      <c r="I1245" s="2" t="e">
        <f>FIND("REV",Table_Query_from_m2mdata013[[#This Row],[fdescmemo]])</f>
        <v>#VALUE!</v>
      </c>
      <c r="J1245" s="2" t="e">
        <f>FIND("REV",Table_Query_from_m2mdata013[[#This Row],[fdesc]])</f>
        <v>#VALUE!</v>
      </c>
      <c r="K1245" s="2" t="e">
        <f>FIND("`REV",Table_Query_from_m2mdata013[[#This Row],[fdescmemo]])</f>
        <v>#VALUE!</v>
      </c>
      <c r="L1245" s="2" t="e">
        <f>FIND("`REV",Table_Query_from_m2mdata013[[#This Row],[fdesc]])</f>
        <v>#VALUE!</v>
      </c>
      <c r="M12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5" s="2" t="str">
        <f>IF(Table_Query_from_m2mdata013[[#This Row],[fpartrev]]="NS",Table_Query_from_m2mdata013[[#This Row],[SELECT]],Table_Query_from_m2mdata013[[#This Row],[fpartrev]])</f>
        <v>01</v>
      </c>
      <c r="O1245" s="2" t="str">
        <f>CONCATENATE("DMG ",Table_Query_from_m2mdata013[[#This Row],[fpartnoOriginal]])</f>
        <v>DMG SRC-02250175-447</v>
      </c>
    </row>
    <row r="1246" spans="1:15" x14ac:dyDescent="0.25">
      <c r="A1246" t="s">
        <v>2795</v>
      </c>
      <c r="B1246" t="s">
        <v>42</v>
      </c>
      <c r="C1246">
        <v>2</v>
      </c>
      <c r="D1246" t="s">
        <v>87</v>
      </c>
      <c r="E1246" t="s">
        <v>256</v>
      </c>
      <c r="F1246" t="s">
        <v>42</v>
      </c>
      <c r="G1246" t="s">
        <v>10</v>
      </c>
      <c r="H1246" t="s">
        <v>409</v>
      </c>
      <c r="I1246" s="2" t="e">
        <f>FIND("REV",Table_Query_from_m2mdata013[[#This Row],[fdescmemo]])</f>
        <v>#VALUE!</v>
      </c>
      <c r="J1246" s="2" t="e">
        <f>FIND("REV",Table_Query_from_m2mdata013[[#This Row],[fdesc]])</f>
        <v>#VALUE!</v>
      </c>
      <c r="K1246" s="2" t="e">
        <f>FIND("`REV",Table_Query_from_m2mdata013[[#This Row],[fdescmemo]])</f>
        <v>#VALUE!</v>
      </c>
      <c r="L1246" s="2" t="e">
        <f>FIND("`REV",Table_Query_from_m2mdata013[[#This Row],[fdesc]])</f>
        <v>#VALUE!</v>
      </c>
      <c r="M12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6" s="2" t="str">
        <f>IF(Table_Query_from_m2mdata013[[#This Row],[fpartrev]]="NS",Table_Query_from_m2mdata013[[#This Row],[SELECT]],Table_Query_from_m2mdata013[[#This Row],[fpartrev]])</f>
        <v>01</v>
      </c>
      <c r="O1246" s="2" t="str">
        <f>CONCATENATE("DMG ",Table_Query_from_m2mdata013[[#This Row],[fpartnoOriginal]])</f>
        <v>DMG SRC-02250175-447</v>
      </c>
    </row>
    <row r="1247" spans="1:15" x14ac:dyDescent="0.25">
      <c r="A1247" t="s">
        <v>2796</v>
      </c>
      <c r="B1247" t="s">
        <v>45</v>
      </c>
      <c r="C1247">
        <v>10</v>
      </c>
      <c r="D1247" t="s">
        <v>87</v>
      </c>
      <c r="E1247" t="s">
        <v>80</v>
      </c>
      <c r="F1247" t="s">
        <v>45</v>
      </c>
      <c r="G1247" t="s">
        <v>10</v>
      </c>
      <c r="H1247" t="s">
        <v>364</v>
      </c>
      <c r="I1247" s="2" t="e">
        <f>FIND("REV",Table_Query_from_m2mdata013[[#This Row],[fdescmemo]])</f>
        <v>#VALUE!</v>
      </c>
      <c r="J1247" s="2" t="e">
        <f>FIND("REV",Table_Query_from_m2mdata013[[#This Row],[fdesc]])</f>
        <v>#VALUE!</v>
      </c>
      <c r="K1247" s="2" t="e">
        <f>FIND("`REV",Table_Query_from_m2mdata013[[#This Row],[fdescmemo]])</f>
        <v>#VALUE!</v>
      </c>
      <c r="L1247" s="2" t="e">
        <f>FIND("`REV",Table_Query_from_m2mdata013[[#This Row],[fdesc]])</f>
        <v>#VALUE!</v>
      </c>
      <c r="M12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7" s="2" t="str">
        <f>IF(Table_Query_from_m2mdata013[[#This Row],[fpartrev]]="NS",Table_Query_from_m2mdata013[[#This Row],[SELECT]],Table_Query_from_m2mdata013[[#This Row],[fpartrev]])</f>
        <v>03</v>
      </c>
      <c r="O1247" s="2" t="str">
        <f>CONCATENATE("DMG ",Table_Query_from_m2mdata013[[#This Row],[fpartnoOriginal]])</f>
        <v>DMG SRC-02250175-980</v>
      </c>
    </row>
    <row r="1248" spans="1:15" x14ac:dyDescent="0.25">
      <c r="A1248" t="s">
        <v>2454</v>
      </c>
      <c r="B1248" t="s">
        <v>45</v>
      </c>
      <c r="C1248">
        <v>8</v>
      </c>
      <c r="D1248" t="s">
        <v>87</v>
      </c>
      <c r="E1248" t="s">
        <v>80</v>
      </c>
      <c r="F1248" t="s">
        <v>45</v>
      </c>
      <c r="G1248" t="s">
        <v>10</v>
      </c>
      <c r="H1248" t="s">
        <v>364</v>
      </c>
      <c r="I1248" s="2" t="e">
        <f>FIND("REV",Table_Query_from_m2mdata013[[#This Row],[fdescmemo]])</f>
        <v>#VALUE!</v>
      </c>
      <c r="J1248" s="2" t="e">
        <f>FIND("REV",Table_Query_from_m2mdata013[[#This Row],[fdesc]])</f>
        <v>#VALUE!</v>
      </c>
      <c r="K1248" s="2" t="e">
        <f>FIND("`REV",Table_Query_from_m2mdata013[[#This Row],[fdescmemo]])</f>
        <v>#VALUE!</v>
      </c>
      <c r="L1248" s="2" t="e">
        <f>FIND("`REV",Table_Query_from_m2mdata013[[#This Row],[fdesc]])</f>
        <v>#VALUE!</v>
      </c>
      <c r="M12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8" s="2" t="str">
        <f>IF(Table_Query_from_m2mdata013[[#This Row],[fpartrev]]="NS",Table_Query_from_m2mdata013[[#This Row],[SELECT]],Table_Query_from_m2mdata013[[#This Row],[fpartrev]])</f>
        <v>03</v>
      </c>
      <c r="O1248" s="2" t="str">
        <f>CONCATENATE("DMG ",Table_Query_from_m2mdata013[[#This Row],[fpartnoOriginal]])</f>
        <v>DMG SRC-02250175-980</v>
      </c>
    </row>
    <row r="1249" spans="1:15" x14ac:dyDescent="0.25">
      <c r="A1249" t="s">
        <v>3562</v>
      </c>
      <c r="B1249" t="s">
        <v>45</v>
      </c>
      <c r="C1249">
        <v>10</v>
      </c>
      <c r="D1249" t="s">
        <v>6</v>
      </c>
      <c r="E1249" t="s">
        <v>80</v>
      </c>
      <c r="F1249" t="s">
        <v>45</v>
      </c>
      <c r="G1249" t="s">
        <v>10</v>
      </c>
      <c r="H1249" t="s">
        <v>364</v>
      </c>
      <c r="I1249" s="2" t="e">
        <f>FIND("REV",Table_Query_from_m2mdata013[[#This Row],[fdescmemo]])</f>
        <v>#VALUE!</v>
      </c>
      <c r="J1249" s="2" t="e">
        <f>FIND("REV",Table_Query_from_m2mdata013[[#This Row],[fdesc]])</f>
        <v>#VALUE!</v>
      </c>
      <c r="K1249" s="2" t="e">
        <f>FIND("`REV",Table_Query_from_m2mdata013[[#This Row],[fdescmemo]])</f>
        <v>#VALUE!</v>
      </c>
      <c r="L1249" s="2" t="e">
        <f>FIND("`REV",Table_Query_from_m2mdata013[[#This Row],[fdesc]])</f>
        <v>#VALUE!</v>
      </c>
      <c r="M12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49" s="2" t="str">
        <f>IF(Table_Query_from_m2mdata013[[#This Row],[fpartrev]]="NS",Table_Query_from_m2mdata013[[#This Row],[SELECT]],Table_Query_from_m2mdata013[[#This Row],[fpartrev]])</f>
        <v>03</v>
      </c>
      <c r="O1249" s="2" t="str">
        <f>CONCATENATE("DMG ",Table_Query_from_m2mdata013[[#This Row],[fpartnoOriginal]])</f>
        <v>DMG SRC-02250175-980</v>
      </c>
    </row>
    <row r="1250" spans="1:15" x14ac:dyDescent="0.25">
      <c r="A1250" t="s">
        <v>3563</v>
      </c>
      <c r="B1250" t="s">
        <v>45</v>
      </c>
      <c r="C1250">
        <v>10</v>
      </c>
      <c r="D1250" t="s">
        <v>6</v>
      </c>
      <c r="E1250" t="s">
        <v>80</v>
      </c>
      <c r="F1250" t="s">
        <v>45</v>
      </c>
      <c r="G1250" t="s">
        <v>10</v>
      </c>
      <c r="H1250" t="s">
        <v>364</v>
      </c>
      <c r="I1250" s="2" t="e">
        <f>FIND("REV",Table_Query_from_m2mdata013[[#This Row],[fdescmemo]])</f>
        <v>#VALUE!</v>
      </c>
      <c r="J1250" s="2" t="e">
        <f>FIND("REV",Table_Query_from_m2mdata013[[#This Row],[fdesc]])</f>
        <v>#VALUE!</v>
      </c>
      <c r="K1250" s="2" t="e">
        <f>FIND("`REV",Table_Query_from_m2mdata013[[#This Row],[fdescmemo]])</f>
        <v>#VALUE!</v>
      </c>
      <c r="L1250" s="2" t="e">
        <f>FIND("`REV",Table_Query_from_m2mdata013[[#This Row],[fdesc]])</f>
        <v>#VALUE!</v>
      </c>
      <c r="M12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0" s="2" t="str">
        <f>IF(Table_Query_from_m2mdata013[[#This Row],[fpartrev]]="NS",Table_Query_from_m2mdata013[[#This Row],[SELECT]],Table_Query_from_m2mdata013[[#This Row],[fpartrev]])</f>
        <v>03</v>
      </c>
      <c r="O1250" s="2" t="str">
        <f>CONCATENATE("DMG ",Table_Query_from_m2mdata013[[#This Row],[fpartnoOriginal]])</f>
        <v>DMG SRC-02250175-980</v>
      </c>
    </row>
    <row r="1251" spans="1:15" x14ac:dyDescent="0.25">
      <c r="A1251" t="s">
        <v>3564</v>
      </c>
      <c r="B1251" t="s">
        <v>45</v>
      </c>
      <c r="C1251">
        <v>10</v>
      </c>
      <c r="D1251" t="s">
        <v>6</v>
      </c>
      <c r="E1251" t="s">
        <v>80</v>
      </c>
      <c r="F1251" t="s">
        <v>45</v>
      </c>
      <c r="G1251" t="s">
        <v>10</v>
      </c>
      <c r="H1251" t="s">
        <v>364</v>
      </c>
      <c r="I1251" s="2" t="e">
        <f>FIND("REV",Table_Query_from_m2mdata013[[#This Row],[fdescmemo]])</f>
        <v>#VALUE!</v>
      </c>
      <c r="J1251" s="2" t="e">
        <f>FIND("REV",Table_Query_from_m2mdata013[[#This Row],[fdesc]])</f>
        <v>#VALUE!</v>
      </c>
      <c r="K1251" s="2" t="e">
        <f>FIND("`REV",Table_Query_from_m2mdata013[[#This Row],[fdescmemo]])</f>
        <v>#VALUE!</v>
      </c>
      <c r="L1251" s="2" t="e">
        <f>FIND("`REV",Table_Query_from_m2mdata013[[#This Row],[fdesc]])</f>
        <v>#VALUE!</v>
      </c>
      <c r="M12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1" s="2" t="str">
        <f>IF(Table_Query_from_m2mdata013[[#This Row],[fpartrev]]="NS",Table_Query_from_m2mdata013[[#This Row],[SELECT]],Table_Query_from_m2mdata013[[#This Row],[fpartrev]])</f>
        <v>03</v>
      </c>
      <c r="O1251" s="2" t="str">
        <f>CONCATENATE("DMG ",Table_Query_from_m2mdata013[[#This Row],[fpartnoOriginal]])</f>
        <v>DMG SRC-02250175-980</v>
      </c>
    </row>
    <row r="1252" spans="1:15" x14ac:dyDescent="0.25">
      <c r="A1252" t="s">
        <v>3160</v>
      </c>
      <c r="B1252" t="s">
        <v>45</v>
      </c>
      <c r="C1252">
        <v>15</v>
      </c>
      <c r="D1252" t="s">
        <v>87</v>
      </c>
      <c r="E1252" t="s">
        <v>637</v>
      </c>
      <c r="F1252" t="s">
        <v>45</v>
      </c>
      <c r="G1252" t="s">
        <v>10</v>
      </c>
      <c r="H1252" t="s">
        <v>636</v>
      </c>
      <c r="I1252" s="2" t="e">
        <f>FIND("REV",Table_Query_from_m2mdata013[[#This Row],[fdescmemo]])</f>
        <v>#VALUE!</v>
      </c>
      <c r="J1252" s="2" t="e">
        <f>FIND("REV",Table_Query_from_m2mdata013[[#This Row],[fdesc]])</f>
        <v>#VALUE!</v>
      </c>
      <c r="K1252" s="2" t="e">
        <f>FIND("`REV",Table_Query_from_m2mdata013[[#This Row],[fdescmemo]])</f>
        <v>#VALUE!</v>
      </c>
      <c r="L1252" s="2" t="e">
        <f>FIND("`REV",Table_Query_from_m2mdata013[[#This Row],[fdesc]])</f>
        <v>#VALUE!</v>
      </c>
      <c r="M12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2" s="2" t="str">
        <f>IF(Table_Query_from_m2mdata013[[#This Row],[fpartrev]]="NS",Table_Query_from_m2mdata013[[#This Row],[SELECT]],Table_Query_from_m2mdata013[[#This Row],[fpartrev]])</f>
        <v>03</v>
      </c>
      <c r="O1252" s="2" t="str">
        <f>CONCATENATE("DMG ",Table_Query_from_m2mdata013[[#This Row],[fpartnoOriginal]])</f>
        <v>DMG SRC-02250199-653</v>
      </c>
    </row>
    <row r="1253" spans="1:15" x14ac:dyDescent="0.25">
      <c r="A1253" t="s">
        <v>3728</v>
      </c>
      <c r="B1253" t="s">
        <v>45</v>
      </c>
      <c r="C1253">
        <v>15</v>
      </c>
      <c r="D1253" t="s">
        <v>6</v>
      </c>
      <c r="E1253" t="s">
        <v>637</v>
      </c>
      <c r="F1253" t="s">
        <v>45</v>
      </c>
      <c r="G1253" t="s">
        <v>10</v>
      </c>
      <c r="H1253" t="s">
        <v>636</v>
      </c>
      <c r="I1253" s="2" t="e">
        <f>FIND("REV",Table_Query_from_m2mdata013[[#This Row],[fdescmemo]])</f>
        <v>#VALUE!</v>
      </c>
      <c r="J1253" s="2" t="e">
        <f>FIND("REV",Table_Query_from_m2mdata013[[#This Row],[fdesc]])</f>
        <v>#VALUE!</v>
      </c>
      <c r="K1253" s="2" t="e">
        <f>FIND("`REV",Table_Query_from_m2mdata013[[#This Row],[fdescmemo]])</f>
        <v>#VALUE!</v>
      </c>
      <c r="L1253" s="2" t="e">
        <f>FIND("`REV",Table_Query_from_m2mdata013[[#This Row],[fdesc]])</f>
        <v>#VALUE!</v>
      </c>
      <c r="M12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3" s="2" t="str">
        <f>IF(Table_Query_from_m2mdata013[[#This Row],[fpartrev]]="NS",Table_Query_from_m2mdata013[[#This Row],[SELECT]],Table_Query_from_m2mdata013[[#This Row],[fpartrev]])</f>
        <v>03</v>
      </c>
      <c r="O1253" s="2" t="str">
        <f>CONCATENATE("DMG ",Table_Query_from_m2mdata013[[#This Row],[fpartnoOriginal]])</f>
        <v>DMG SRC-02250199-653</v>
      </c>
    </row>
    <row r="1254" spans="1:15" x14ac:dyDescent="0.25">
      <c r="A1254" t="s">
        <v>3729</v>
      </c>
      <c r="B1254" t="s">
        <v>45</v>
      </c>
      <c r="C1254">
        <v>15</v>
      </c>
      <c r="D1254" t="s">
        <v>6</v>
      </c>
      <c r="E1254" t="s">
        <v>637</v>
      </c>
      <c r="F1254" t="s">
        <v>45</v>
      </c>
      <c r="G1254" t="s">
        <v>10</v>
      </c>
      <c r="H1254" t="s">
        <v>636</v>
      </c>
      <c r="I1254" s="2" t="e">
        <f>FIND("REV",Table_Query_from_m2mdata013[[#This Row],[fdescmemo]])</f>
        <v>#VALUE!</v>
      </c>
      <c r="J1254" s="2" t="e">
        <f>FIND("REV",Table_Query_from_m2mdata013[[#This Row],[fdesc]])</f>
        <v>#VALUE!</v>
      </c>
      <c r="K1254" s="2" t="e">
        <f>FIND("`REV",Table_Query_from_m2mdata013[[#This Row],[fdescmemo]])</f>
        <v>#VALUE!</v>
      </c>
      <c r="L1254" s="2" t="e">
        <f>FIND("`REV",Table_Query_from_m2mdata013[[#This Row],[fdesc]])</f>
        <v>#VALUE!</v>
      </c>
      <c r="M12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4" s="2" t="str">
        <f>IF(Table_Query_from_m2mdata013[[#This Row],[fpartrev]]="NS",Table_Query_from_m2mdata013[[#This Row],[SELECT]],Table_Query_from_m2mdata013[[#This Row],[fpartrev]])</f>
        <v>03</v>
      </c>
      <c r="O1254" s="2" t="str">
        <f>CONCATENATE("DMG ",Table_Query_from_m2mdata013[[#This Row],[fpartnoOriginal]])</f>
        <v>DMG SRC-02250199-653</v>
      </c>
    </row>
    <row r="1255" spans="1:15" x14ac:dyDescent="0.25">
      <c r="A1255" t="s">
        <v>1295</v>
      </c>
      <c r="B1255" t="s">
        <v>11</v>
      </c>
      <c r="C1255">
        <v>20</v>
      </c>
      <c r="D1255" t="s">
        <v>87</v>
      </c>
      <c r="E1255" t="s">
        <v>652</v>
      </c>
      <c r="F1255" t="s">
        <v>11</v>
      </c>
      <c r="G1255" t="s">
        <v>653</v>
      </c>
      <c r="H1255" t="s">
        <v>651</v>
      </c>
      <c r="I1255" s="2" t="e">
        <f>FIND("REV",Table_Query_from_m2mdata013[[#This Row],[fdescmemo]])</f>
        <v>#VALUE!</v>
      </c>
      <c r="J1255" s="2" t="e">
        <f>FIND("REV",Table_Query_from_m2mdata013[[#This Row],[fdesc]])</f>
        <v>#VALUE!</v>
      </c>
      <c r="K1255" s="2" t="e">
        <f>FIND("`REV",Table_Query_from_m2mdata013[[#This Row],[fdescmemo]])</f>
        <v>#VALUE!</v>
      </c>
      <c r="L1255" s="2" t="e">
        <f>FIND("`REV",Table_Query_from_m2mdata013[[#This Row],[fdesc]])</f>
        <v>#VALUE!</v>
      </c>
      <c r="M12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5" s="2" t="str">
        <f>IF(Table_Query_from_m2mdata013[[#This Row],[fpartrev]]="NS",Table_Query_from_m2mdata013[[#This Row],[SELECT]],Table_Query_from_m2mdata013[[#This Row],[fpartrev]])</f>
        <v>00</v>
      </c>
      <c r="O1255" s="2" t="str">
        <f>CONCATENATE("DMG ",Table_Query_from_m2mdata013[[#This Row],[fpartnoOriginal]])</f>
        <v>DMG DMG-WR-JC-W10</v>
      </c>
    </row>
    <row r="1256" spans="1:15" x14ac:dyDescent="0.25">
      <c r="A1256" t="s">
        <v>3391</v>
      </c>
      <c r="B1256" t="s">
        <v>72</v>
      </c>
      <c r="C1256">
        <v>20</v>
      </c>
      <c r="D1256" t="s">
        <v>88</v>
      </c>
      <c r="E1256" t="s">
        <v>116</v>
      </c>
      <c r="F1256" t="s">
        <v>72</v>
      </c>
      <c r="G1256" t="s">
        <v>10</v>
      </c>
      <c r="H1256" t="s">
        <v>85</v>
      </c>
      <c r="I1256" s="2" t="e">
        <f>FIND("REV",Table_Query_from_m2mdata013[[#This Row],[fdescmemo]])</f>
        <v>#VALUE!</v>
      </c>
      <c r="J1256" s="2" t="e">
        <f>FIND("REV",Table_Query_from_m2mdata013[[#This Row],[fdesc]])</f>
        <v>#VALUE!</v>
      </c>
      <c r="K1256" s="2" t="e">
        <f>FIND("`REV",Table_Query_from_m2mdata013[[#This Row],[fdescmemo]])</f>
        <v>#VALUE!</v>
      </c>
      <c r="L1256" s="2" t="e">
        <f>FIND("`REV",Table_Query_from_m2mdata013[[#This Row],[fdesc]])</f>
        <v>#VALUE!</v>
      </c>
      <c r="M12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6" s="2" t="str">
        <f>IF(Table_Query_from_m2mdata013[[#This Row],[fpartrev]]="NS",Table_Query_from_m2mdata013[[#This Row],[SELECT]],Table_Query_from_m2mdata013[[#This Row],[fpartrev]])</f>
        <v>2</v>
      </c>
      <c r="O1256" s="2" t="str">
        <f>CONCATENATE("DMG ",Table_Query_from_m2mdata013[[#This Row],[fpartnoOriginal]])</f>
        <v>DMG PHIL-9898-012-20367-CV</v>
      </c>
    </row>
    <row r="1257" spans="1:15" x14ac:dyDescent="0.25">
      <c r="A1257" t="s">
        <v>2595</v>
      </c>
      <c r="B1257" t="s">
        <v>72</v>
      </c>
      <c r="C1257">
        <v>20</v>
      </c>
      <c r="D1257" t="s">
        <v>87</v>
      </c>
      <c r="E1257" t="s">
        <v>224</v>
      </c>
      <c r="F1257" t="s">
        <v>72</v>
      </c>
      <c r="G1257" t="s">
        <v>233</v>
      </c>
      <c r="H1257" t="s">
        <v>223</v>
      </c>
      <c r="I1257" s="2" t="e">
        <f>FIND("REV",Table_Query_from_m2mdata013[[#This Row],[fdescmemo]])</f>
        <v>#VALUE!</v>
      </c>
      <c r="J1257" s="2" t="e">
        <f>FIND("REV",Table_Query_from_m2mdata013[[#This Row],[fdesc]])</f>
        <v>#VALUE!</v>
      </c>
      <c r="K1257" s="2" t="e">
        <f>FIND("`REV",Table_Query_from_m2mdata013[[#This Row],[fdescmemo]])</f>
        <v>#VALUE!</v>
      </c>
      <c r="L1257" s="2" t="e">
        <f>FIND("`REV",Table_Query_from_m2mdata013[[#This Row],[fdesc]])</f>
        <v>#VALUE!</v>
      </c>
      <c r="M12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7" s="2" t="str">
        <f>IF(Table_Query_from_m2mdata013[[#This Row],[fpartrev]]="NS",Table_Query_from_m2mdata013[[#This Row],[SELECT]],Table_Query_from_m2mdata013[[#This Row],[fpartrev]])</f>
        <v>2</v>
      </c>
      <c r="O1257" s="2" t="str">
        <f>CONCATENATE("DMG ",Table_Query_from_m2mdata013[[#This Row],[fpartnoOriginal]])</f>
        <v>DMG PHIL-9898-012-20367-UP</v>
      </c>
    </row>
    <row r="1258" spans="1:15" x14ac:dyDescent="0.25">
      <c r="A1258" t="s">
        <v>1948</v>
      </c>
      <c r="B1258" t="s">
        <v>72</v>
      </c>
      <c r="C1258">
        <v>20</v>
      </c>
      <c r="D1258" t="s">
        <v>87</v>
      </c>
      <c r="E1258" t="s">
        <v>229</v>
      </c>
      <c r="F1258" t="s">
        <v>72</v>
      </c>
      <c r="G1258" t="s">
        <v>475</v>
      </c>
      <c r="H1258" t="s">
        <v>228</v>
      </c>
      <c r="I1258" s="2" t="e">
        <f>FIND("REV",Table_Query_from_m2mdata013[[#This Row],[fdescmemo]])</f>
        <v>#VALUE!</v>
      </c>
      <c r="J1258" s="2" t="e">
        <f>FIND("REV",Table_Query_from_m2mdata013[[#This Row],[fdesc]])</f>
        <v>#VALUE!</v>
      </c>
      <c r="K1258" s="2" t="e">
        <f>FIND("`REV",Table_Query_from_m2mdata013[[#This Row],[fdescmemo]])</f>
        <v>#VALUE!</v>
      </c>
      <c r="L1258" s="2" t="e">
        <f>FIND("`REV",Table_Query_from_m2mdata013[[#This Row],[fdesc]])</f>
        <v>#VALUE!</v>
      </c>
      <c r="M12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8" s="2" t="str">
        <f>IF(Table_Query_from_m2mdata013[[#This Row],[fpartrev]]="NS",Table_Query_from_m2mdata013[[#This Row],[SELECT]],Table_Query_from_m2mdata013[[#This Row],[fpartrev]])</f>
        <v>2</v>
      </c>
      <c r="O1258" s="2" t="str">
        <f>CONCATENATE("DMG ",Table_Query_from_m2mdata013[[#This Row],[fpartnoOriginal]])</f>
        <v>DMG PHIL-TELETWIN SET</v>
      </c>
    </row>
    <row r="1259" spans="1:15" x14ac:dyDescent="0.25">
      <c r="A1259" t="s">
        <v>2797</v>
      </c>
      <c r="B1259" t="s">
        <v>41</v>
      </c>
      <c r="C1259">
        <v>100</v>
      </c>
      <c r="D1259" t="s">
        <v>87</v>
      </c>
      <c r="E1259" t="s">
        <v>198</v>
      </c>
      <c r="F1259" t="s">
        <v>41</v>
      </c>
      <c r="G1259" t="s">
        <v>10</v>
      </c>
      <c r="H1259" t="s">
        <v>197</v>
      </c>
      <c r="I1259" s="2" t="e">
        <f>FIND("REV",Table_Query_from_m2mdata013[[#This Row],[fdescmemo]])</f>
        <v>#VALUE!</v>
      </c>
      <c r="J1259" s="2" t="e">
        <f>FIND("REV",Table_Query_from_m2mdata013[[#This Row],[fdesc]])</f>
        <v>#VALUE!</v>
      </c>
      <c r="K1259" s="2" t="e">
        <f>FIND("`REV",Table_Query_from_m2mdata013[[#This Row],[fdescmemo]])</f>
        <v>#VALUE!</v>
      </c>
      <c r="L1259" s="2" t="e">
        <f>FIND("`REV",Table_Query_from_m2mdata013[[#This Row],[fdesc]])</f>
        <v>#VALUE!</v>
      </c>
      <c r="M12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59" s="2" t="str">
        <f>IF(Table_Query_from_m2mdata013[[#This Row],[fpartrev]]="NS",Table_Query_from_m2mdata013[[#This Row],[SELECT]],Table_Query_from_m2mdata013[[#This Row],[fpartrev]])</f>
        <v>04</v>
      </c>
      <c r="O1259" s="2" t="str">
        <f>CONCATENATE("DMG ",Table_Query_from_m2mdata013[[#This Row],[fpartnoOriginal]])</f>
        <v>DMG SULL-02250149-684</v>
      </c>
    </row>
    <row r="1260" spans="1:15" x14ac:dyDescent="0.25">
      <c r="A1260" t="s">
        <v>2863</v>
      </c>
      <c r="B1260" t="s">
        <v>12</v>
      </c>
      <c r="C1260">
        <v>36</v>
      </c>
      <c r="D1260" t="s">
        <v>87</v>
      </c>
      <c r="E1260" t="s">
        <v>573</v>
      </c>
      <c r="F1260" t="s">
        <v>12</v>
      </c>
      <c r="G1260" t="s">
        <v>574</v>
      </c>
      <c r="H1260" t="s">
        <v>572</v>
      </c>
      <c r="I1260" s="2">
        <f>FIND("REV",Table_Query_from_m2mdata013[[#This Row],[fdescmemo]])</f>
        <v>46</v>
      </c>
      <c r="J1260" s="2" t="e">
        <f>FIND("REV",Table_Query_from_m2mdata013[[#This Row],[fdesc]])</f>
        <v>#VALUE!</v>
      </c>
      <c r="K1260" s="2" t="e">
        <f>FIND("`REV",Table_Query_from_m2mdata013[[#This Row],[fdescmemo]])</f>
        <v>#VALUE!</v>
      </c>
      <c r="L1260" s="2" t="e">
        <f>FIND("`REV",Table_Query_from_m2mdata013[[#This Row],[fdesc]])</f>
        <v>#VALUE!</v>
      </c>
      <c r="M126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0</v>
      </c>
      <c r="N1260" s="2" t="str">
        <f>IF(Table_Query_from_m2mdata013[[#This Row],[fpartrev]]="NS",Table_Query_from_m2mdata013[[#This Row],[SELECT]],Table_Query_from_m2mdata013[[#This Row],[fpartrev]])</f>
        <v>10</v>
      </c>
      <c r="O1260" s="2" t="str">
        <f>CONCATENATE("DMG ",Table_Query_from_m2mdata013[[#This Row],[fpartnoOriginal]])</f>
        <v>DMG SULL-02250150-231-UNF</v>
      </c>
    </row>
    <row r="1261" spans="1:15" x14ac:dyDescent="0.25">
      <c r="A1261" t="s">
        <v>3707</v>
      </c>
      <c r="B1261" t="s">
        <v>12</v>
      </c>
      <c r="C1261">
        <v>36</v>
      </c>
      <c r="D1261" t="s">
        <v>87</v>
      </c>
      <c r="E1261" t="s">
        <v>573</v>
      </c>
      <c r="F1261" t="s">
        <v>12</v>
      </c>
      <c r="G1261" t="s">
        <v>574</v>
      </c>
      <c r="H1261" t="s">
        <v>572</v>
      </c>
      <c r="I1261" s="2">
        <f>FIND("REV",Table_Query_from_m2mdata013[[#This Row],[fdescmemo]])</f>
        <v>46</v>
      </c>
      <c r="J1261" s="2" t="e">
        <f>FIND("REV",Table_Query_from_m2mdata013[[#This Row],[fdesc]])</f>
        <v>#VALUE!</v>
      </c>
      <c r="K1261" s="2" t="e">
        <f>FIND("`REV",Table_Query_from_m2mdata013[[#This Row],[fdescmemo]])</f>
        <v>#VALUE!</v>
      </c>
      <c r="L1261" s="2" t="e">
        <f>FIND("`REV",Table_Query_from_m2mdata013[[#This Row],[fdesc]])</f>
        <v>#VALUE!</v>
      </c>
      <c r="M126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0</v>
      </c>
      <c r="N1261" s="2" t="str">
        <f>IF(Table_Query_from_m2mdata013[[#This Row],[fpartrev]]="NS",Table_Query_from_m2mdata013[[#This Row],[SELECT]],Table_Query_from_m2mdata013[[#This Row],[fpartrev]])</f>
        <v>10</v>
      </c>
      <c r="O1261" s="2" t="str">
        <f>CONCATENATE("DMG ",Table_Query_from_m2mdata013[[#This Row],[fpartnoOriginal]])</f>
        <v>DMG SULL-02250150-231-UNF</v>
      </c>
    </row>
    <row r="1262" spans="1:15" x14ac:dyDescent="0.25">
      <c r="A1262" t="s">
        <v>1949</v>
      </c>
      <c r="B1262" t="s">
        <v>81</v>
      </c>
      <c r="C1262">
        <v>10</v>
      </c>
      <c r="D1262" t="s">
        <v>87</v>
      </c>
      <c r="E1262" t="s">
        <v>134</v>
      </c>
      <c r="F1262" t="s">
        <v>81</v>
      </c>
      <c r="G1262" t="s">
        <v>10</v>
      </c>
      <c r="H1262" t="s">
        <v>133</v>
      </c>
      <c r="I1262" s="2" t="e">
        <f>FIND("REV",Table_Query_from_m2mdata013[[#This Row],[fdescmemo]])</f>
        <v>#VALUE!</v>
      </c>
      <c r="J1262" s="2" t="e">
        <f>FIND("REV",Table_Query_from_m2mdata013[[#This Row],[fdesc]])</f>
        <v>#VALUE!</v>
      </c>
      <c r="K1262" s="2" t="e">
        <f>FIND("`REV",Table_Query_from_m2mdata013[[#This Row],[fdescmemo]])</f>
        <v>#VALUE!</v>
      </c>
      <c r="L1262" s="2" t="e">
        <f>FIND("`REV",Table_Query_from_m2mdata013[[#This Row],[fdesc]])</f>
        <v>#VALUE!</v>
      </c>
      <c r="M12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62" s="2" t="str">
        <f>IF(Table_Query_from_m2mdata013[[#This Row],[fpartrev]]="NS",Table_Query_from_m2mdata013[[#This Row],[SELECT]],Table_Query_from_m2mdata013[[#This Row],[fpartrev]])</f>
        <v>08</v>
      </c>
      <c r="O1262" s="2" t="str">
        <f>CONCATENATE("DMG ",Table_Query_from_m2mdata013[[#This Row],[fpartnoOriginal]])</f>
        <v>DMG SULL-02250164-386-1-PF</v>
      </c>
    </row>
    <row r="1263" spans="1:15" x14ac:dyDescent="0.25">
      <c r="A1263" t="s">
        <v>2133</v>
      </c>
      <c r="B1263" t="s">
        <v>81</v>
      </c>
      <c r="C1263">
        <v>10</v>
      </c>
      <c r="D1263" t="s">
        <v>87</v>
      </c>
      <c r="E1263" t="s">
        <v>134</v>
      </c>
      <c r="F1263" t="s">
        <v>81</v>
      </c>
      <c r="G1263" t="s">
        <v>10</v>
      </c>
      <c r="H1263" t="s">
        <v>133</v>
      </c>
      <c r="I1263" s="2" t="e">
        <f>FIND("REV",Table_Query_from_m2mdata013[[#This Row],[fdescmemo]])</f>
        <v>#VALUE!</v>
      </c>
      <c r="J1263" s="2" t="e">
        <f>FIND("REV",Table_Query_from_m2mdata013[[#This Row],[fdesc]])</f>
        <v>#VALUE!</v>
      </c>
      <c r="K1263" s="2" t="e">
        <f>FIND("`REV",Table_Query_from_m2mdata013[[#This Row],[fdescmemo]])</f>
        <v>#VALUE!</v>
      </c>
      <c r="L1263" s="2" t="e">
        <f>FIND("`REV",Table_Query_from_m2mdata013[[#This Row],[fdesc]])</f>
        <v>#VALUE!</v>
      </c>
      <c r="M12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63" s="2" t="str">
        <f>IF(Table_Query_from_m2mdata013[[#This Row],[fpartrev]]="NS",Table_Query_from_m2mdata013[[#This Row],[SELECT]],Table_Query_from_m2mdata013[[#This Row],[fpartrev]])</f>
        <v>08</v>
      </c>
      <c r="O1263" s="2" t="str">
        <f>CONCATENATE("DMG ",Table_Query_from_m2mdata013[[#This Row],[fpartnoOriginal]])</f>
        <v>DMG SULL-02250164-386-1-PF</v>
      </c>
    </row>
    <row r="1264" spans="1:15" x14ac:dyDescent="0.25">
      <c r="A1264" t="s">
        <v>2798</v>
      </c>
      <c r="B1264" t="s">
        <v>81</v>
      </c>
      <c r="C1264">
        <v>10</v>
      </c>
      <c r="D1264" t="s">
        <v>87</v>
      </c>
      <c r="E1264" t="s">
        <v>134</v>
      </c>
      <c r="F1264" t="s">
        <v>81</v>
      </c>
      <c r="G1264" t="s">
        <v>10</v>
      </c>
      <c r="H1264" t="s">
        <v>133</v>
      </c>
      <c r="I1264" s="2" t="e">
        <f>FIND("REV",Table_Query_from_m2mdata013[[#This Row],[fdescmemo]])</f>
        <v>#VALUE!</v>
      </c>
      <c r="J1264" s="2" t="e">
        <f>FIND("REV",Table_Query_from_m2mdata013[[#This Row],[fdesc]])</f>
        <v>#VALUE!</v>
      </c>
      <c r="K1264" s="2" t="e">
        <f>FIND("`REV",Table_Query_from_m2mdata013[[#This Row],[fdescmemo]])</f>
        <v>#VALUE!</v>
      </c>
      <c r="L1264" s="2" t="e">
        <f>FIND("`REV",Table_Query_from_m2mdata013[[#This Row],[fdesc]])</f>
        <v>#VALUE!</v>
      </c>
      <c r="M12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64" s="2" t="str">
        <f>IF(Table_Query_from_m2mdata013[[#This Row],[fpartrev]]="NS",Table_Query_from_m2mdata013[[#This Row],[SELECT]],Table_Query_from_m2mdata013[[#This Row],[fpartrev]])</f>
        <v>08</v>
      </c>
      <c r="O1264" s="2" t="str">
        <f>CONCATENATE("DMG ",Table_Query_from_m2mdata013[[#This Row],[fpartnoOriginal]])</f>
        <v>DMG SULL-02250164-386-1-PF</v>
      </c>
    </row>
    <row r="1265" spans="1:15" x14ac:dyDescent="0.25">
      <c r="A1265" t="s">
        <v>2799</v>
      </c>
      <c r="B1265" t="s">
        <v>81</v>
      </c>
      <c r="C1265">
        <v>10</v>
      </c>
      <c r="D1265" t="s">
        <v>87</v>
      </c>
      <c r="E1265" t="s">
        <v>134</v>
      </c>
      <c r="F1265" t="s">
        <v>81</v>
      </c>
      <c r="G1265" t="s">
        <v>10</v>
      </c>
      <c r="H1265" t="s">
        <v>133</v>
      </c>
      <c r="I1265" s="2" t="e">
        <f>FIND("REV",Table_Query_from_m2mdata013[[#This Row],[fdescmemo]])</f>
        <v>#VALUE!</v>
      </c>
      <c r="J1265" s="2" t="e">
        <f>FIND("REV",Table_Query_from_m2mdata013[[#This Row],[fdesc]])</f>
        <v>#VALUE!</v>
      </c>
      <c r="K1265" s="2" t="e">
        <f>FIND("`REV",Table_Query_from_m2mdata013[[#This Row],[fdescmemo]])</f>
        <v>#VALUE!</v>
      </c>
      <c r="L1265" s="2" t="e">
        <f>FIND("`REV",Table_Query_from_m2mdata013[[#This Row],[fdesc]])</f>
        <v>#VALUE!</v>
      </c>
      <c r="M12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65" s="2" t="str">
        <f>IF(Table_Query_from_m2mdata013[[#This Row],[fpartrev]]="NS",Table_Query_from_m2mdata013[[#This Row],[SELECT]],Table_Query_from_m2mdata013[[#This Row],[fpartrev]])</f>
        <v>08</v>
      </c>
      <c r="O1265" s="2" t="str">
        <f>CONCATENATE("DMG ",Table_Query_from_m2mdata013[[#This Row],[fpartnoOriginal]])</f>
        <v>DMG SULL-02250164-386-1-PF</v>
      </c>
    </row>
    <row r="1266" spans="1:15" x14ac:dyDescent="0.25">
      <c r="A1266" t="s">
        <v>3161</v>
      </c>
      <c r="B1266" t="s">
        <v>81</v>
      </c>
      <c r="C1266">
        <v>10</v>
      </c>
      <c r="D1266" t="s">
        <v>87</v>
      </c>
      <c r="E1266" t="s">
        <v>134</v>
      </c>
      <c r="F1266" t="s">
        <v>81</v>
      </c>
      <c r="G1266" t="s">
        <v>10</v>
      </c>
      <c r="H1266" t="s">
        <v>133</v>
      </c>
      <c r="I1266" s="2" t="e">
        <f>FIND("REV",Table_Query_from_m2mdata013[[#This Row],[fdescmemo]])</f>
        <v>#VALUE!</v>
      </c>
      <c r="J1266" s="2" t="e">
        <f>FIND("REV",Table_Query_from_m2mdata013[[#This Row],[fdesc]])</f>
        <v>#VALUE!</v>
      </c>
      <c r="K1266" s="2" t="e">
        <f>FIND("`REV",Table_Query_from_m2mdata013[[#This Row],[fdescmemo]])</f>
        <v>#VALUE!</v>
      </c>
      <c r="L1266" s="2" t="e">
        <f>FIND("`REV",Table_Query_from_m2mdata013[[#This Row],[fdesc]])</f>
        <v>#VALUE!</v>
      </c>
      <c r="M12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66" s="2" t="str">
        <f>IF(Table_Query_from_m2mdata013[[#This Row],[fpartrev]]="NS",Table_Query_from_m2mdata013[[#This Row],[SELECT]],Table_Query_from_m2mdata013[[#This Row],[fpartrev]])</f>
        <v>08</v>
      </c>
      <c r="O1266" s="2" t="str">
        <f>CONCATENATE("DMG ",Table_Query_from_m2mdata013[[#This Row],[fpartnoOriginal]])</f>
        <v>DMG SULL-02250164-386-1-PF</v>
      </c>
    </row>
    <row r="1267" spans="1:15" x14ac:dyDescent="0.25">
      <c r="A1267" t="s">
        <v>2296</v>
      </c>
      <c r="B1267" t="s">
        <v>81</v>
      </c>
      <c r="C1267">
        <v>10</v>
      </c>
      <c r="D1267" t="s">
        <v>87</v>
      </c>
      <c r="E1267" t="s">
        <v>142</v>
      </c>
      <c r="F1267" t="s">
        <v>81</v>
      </c>
      <c r="G1267" t="s">
        <v>10</v>
      </c>
      <c r="H1267" t="s">
        <v>141</v>
      </c>
      <c r="I1267" s="2" t="e">
        <f>FIND("REV",Table_Query_from_m2mdata013[[#This Row],[fdescmemo]])</f>
        <v>#VALUE!</v>
      </c>
      <c r="J1267" s="2" t="e">
        <f>FIND("REV",Table_Query_from_m2mdata013[[#This Row],[fdesc]])</f>
        <v>#VALUE!</v>
      </c>
      <c r="K1267" s="2" t="e">
        <f>FIND("`REV",Table_Query_from_m2mdata013[[#This Row],[fdescmemo]])</f>
        <v>#VALUE!</v>
      </c>
      <c r="L1267" s="2" t="e">
        <f>FIND("`REV",Table_Query_from_m2mdata013[[#This Row],[fdesc]])</f>
        <v>#VALUE!</v>
      </c>
      <c r="M12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67" s="2" t="str">
        <f>IF(Table_Query_from_m2mdata013[[#This Row],[fpartrev]]="NS",Table_Query_from_m2mdata013[[#This Row],[SELECT]],Table_Query_from_m2mdata013[[#This Row],[fpartrev]])</f>
        <v>08</v>
      </c>
      <c r="O1267" s="2" t="str">
        <f>CONCATENATE("DMG ",Table_Query_from_m2mdata013[[#This Row],[fpartnoOriginal]])</f>
        <v>DMG SULL-02250164-386-2-PF</v>
      </c>
    </row>
    <row r="1268" spans="1:15" x14ac:dyDescent="0.25">
      <c r="A1268" t="s">
        <v>2455</v>
      </c>
      <c r="B1268" t="s">
        <v>81</v>
      </c>
      <c r="C1268">
        <v>10</v>
      </c>
      <c r="D1268" t="s">
        <v>87</v>
      </c>
      <c r="E1268" t="s">
        <v>142</v>
      </c>
      <c r="F1268" t="s">
        <v>81</v>
      </c>
      <c r="G1268" t="s">
        <v>10</v>
      </c>
      <c r="H1268" t="s">
        <v>141</v>
      </c>
      <c r="I1268" s="2" t="e">
        <f>FIND("REV",Table_Query_from_m2mdata013[[#This Row],[fdescmemo]])</f>
        <v>#VALUE!</v>
      </c>
      <c r="J1268" s="2" t="e">
        <f>FIND("REV",Table_Query_from_m2mdata013[[#This Row],[fdesc]])</f>
        <v>#VALUE!</v>
      </c>
      <c r="K1268" s="2" t="e">
        <f>FIND("`REV",Table_Query_from_m2mdata013[[#This Row],[fdescmemo]])</f>
        <v>#VALUE!</v>
      </c>
      <c r="L1268" s="2" t="e">
        <f>FIND("`REV",Table_Query_from_m2mdata013[[#This Row],[fdesc]])</f>
        <v>#VALUE!</v>
      </c>
      <c r="M12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68" s="2" t="str">
        <f>IF(Table_Query_from_m2mdata013[[#This Row],[fpartrev]]="NS",Table_Query_from_m2mdata013[[#This Row],[SELECT]],Table_Query_from_m2mdata013[[#This Row],[fpartrev]])</f>
        <v>08</v>
      </c>
      <c r="O1268" s="2" t="str">
        <f>CONCATENATE("DMG ",Table_Query_from_m2mdata013[[#This Row],[fpartnoOriginal]])</f>
        <v>DMG SULL-02250164-386-2-PF</v>
      </c>
    </row>
    <row r="1269" spans="1:15" x14ac:dyDescent="0.25">
      <c r="A1269" t="s">
        <v>3162</v>
      </c>
      <c r="B1269" t="s">
        <v>81</v>
      </c>
      <c r="C1269">
        <v>10</v>
      </c>
      <c r="D1269" t="s">
        <v>87</v>
      </c>
      <c r="E1269" t="s">
        <v>142</v>
      </c>
      <c r="F1269" t="s">
        <v>81</v>
      </c>
      <c r="G1269" t="s">
        <v>10</v>
      </c>
      <c r="H1269" t="s">
        <v>141</v>
      </c>
      <c r="I1269" s="2" t="e">
        <f>FIND("REV",Table_Query_from_m2mdata013[[#This Row],[fdescmemo]])</f>
        <v>#VALUE!</v>
      </c>
      <c r="J1269" s="2" t="e">
        <f>FIND("REV",Table_Query_from_m2mdata013[[#This Row],[fdesc]])</f>
        <v>#VALUE!</v>
      </c>
      <c r="K1269" s="2" t="e">
        <f>FIND("`REV",Table_Query_from_m2mdata013[[#This Row],[fdescmemo]])</f>
        <v>#VALUE!</v>
      </c>
      <c r="L1269" s="2" t="e">
        <f>FIND("`REV",Table_Query_from_m2mdata013[[#This Row],[fdesc]])</f>
        <v>#VALUE!</v>
      </c>
      <c r="M12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69" s="2" t="str">
        <f>IF(Table_Query_from_m2mdata013[[#This Row],[fpartrev]]="NS",Table_Query_from_m2mdata013[[#This Row],[SELECT]],Table_Query_from_m2mdata013[[#This Row],[fpartrev]])</f>
        <v>08</v>
      </c>
      <c r="O1269" s="2" t="str">
        <f>CONCATENATE("DMG ",Table_Query_from_m2mdata013[[#This Row],[fpartnoOriginal]])</f>
        <v>DMG SULL-02250164-386-2-PF</v>
      </c>
    </row>
    <row r="1270" spans="1:15" x14ac:dyDescent="0.25">
      <c r="A1270" t="s">
        <v>3163</v>
      </c>
      <c r="B1270" t="s">
        <v>81</v>
      </c>
      <c r="C1270">
        <v>10</v>
      </c>
      <c r="D1270" t="s">
        <v>87</v>
      </c>
      <c r="E1270" t="s">
        <v>142</v>
      </c>
      <c r="F1270" t="s">
        <v>81</v>
      </c>
      <c r="G1270" t="s">
        <v>10</v>
      </c>
      <c r="H1270" t="s">
        <v>141</v>
      </c>
      <c r="I1270" s="2" t="e">
        <f>FIND("REV",Table_Query_from_m2mdata013[[#This Row],[fdescmemo]])</f>
        <v>#VALUE!</v>
      </c>
      <c r="J1270" s="2" t="e">
        <f>FIND("REV",Table_Query_from_m2mdata013[[#This Row],[fdesc]])</f>
        <v>#VALUE!</v>
      </c>
      <c r="K1270" s="2" t="e">
        <f>FIND("`REV",Table_Query_from_m2mdata013[[#This Row],[fdescmemo]])</f>
        <v>#VALUE!</v>
      </c>
      <c r="L1270" s="2" t="e">
        <f>FIND("`REV",Table_Query_from_m2mdata013[[#This Row],[fdesc]])</f>
        <v>#VALUE!</v>
      </c>
      <c r="M12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0" s="2" t="str">
        <f>IF(Table_Query_from_m2mdata013[[#This Row],[fpartrev]]="NS",Table_Query_from_m2mdata013[[#This Row],[SELECT]],Table_Query_from_m2mdata013[[#This Row],[fpartrev]])</f>
        <v>08</v>
      </c>
      <c r="O1270" s="2" t="str">
        <f>CONCATENATE("DMG ",Table_Query_from_m2mdata013[[#This Row],[fpartnoOriginal]])</f>
        <v>DMG SULL-02250164-386-2-PF</v>
      </c>
    </row>
    <row r="1271" spans="1:15" x14ac:dyDescent="0.25">
      <c r="A1271" t="s">
        <v>3392</v>
      </c>
      <c r="B1271" t="s">
        <v>81</v>
      </c>
      <c r="C1271">
        <v>10</v>
      </c>
      <c r="D1271" t="s">
        <v>87</v>
      </c>
      <c r="E1271" t="s">
        <v>142</v>
      </c>
      <c r="F1271" t="s">
        <v>81</v>
      </c>
      <c r="G1271" t="s">
        <v>10</v>
      </c>
      <c r="H1271" t="s">
        <v>141</v>
      </c>
      <c r="I1271" s="2" t="e">
        <f>FIND("REV",Table_Query_from_m2mdata013[[#This Row],[fdescmemo]])</f>
        <v>#VALUE!</v>
      </c>
      <c r="J1271" s="2" t="e">
        <f>FIND("REV",Table_Query_from_m2mdata013[[#This Row],[fdesc]])</f>
        <v>#VALUE!</v>
      </c>
      <c r="K1271" s="2" t="e">
        <f>FIND("`REV",Table_Query_from_m2mdata013[[#This Row],[fdescmemo]])</f>
        <v>#VALUE!</v>
      </c>
      <c r="L1271" s="2" t="e">
        <f>FIND("`REV",Table_Query_from_m2mdata013[[#This Row],[fdesc]])</f>
        <v>#VALUE!</v>
      </c>
      <c r="M12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1" s="2" t="str">
        <f>IF(Table_Query_from_m2mdata013[[#This Row],[fpartrev]]="NS",Table_Query_from_m2mdata013[[#This Row],[SELECT]],Table_Query_from_m2mdata013[[#This Row],[fpartrev]])</f>
        <v>08</v>
      </c>
      <c r="O1271" s="2" t="str">
        <f>CONCATENATE("DMG ",Table_Query_from_m2mdata013[[#This Row],[fpartnoOriginal]])</f>
        <v>DMG SULL-02250164-386-2-PF</v>
      </c>
    </row>
    <row r="1272" spans="1:15" x14ac:dyDescent="0.25">
      <c r="A1272" t="s">
        <v>1950</v>
      </c>
      <c r="B1272" t="s">
        <v>81</v>
      </c>
      <c r="C1272">
        <v>10</v>
      </c>
      <c r="D1272" t="s">
        <v>87</v>
      </c>
      <c r="E1272" t="s">
        <v>173</v>
      </c>
      <c r="F1272" t="s">
        <v>81</v>
      </c>
      <c r="G1272" t="s">
        <v>10</v>
      </c>
      <c r="H1272" t="s">
        <v>167</v>
      </c>
      <c r="I1272" s="2" t="e">
        <f>FIND("REV",Table_Query_from_m2mdata013[[#This Row],[fdescmemo]])</f>
        <v>#VALUE!</v>
      </c>
      <c r="J1272" s="2" t="e">
        <f>FIND("REV",Table_Query_from_m2mdata013[[#This Row],[fdesc]])</f>
        <v>#VALUE!</v>
      </c>
      <c r="K1272" s="2" t="e">
        <f>FIND("`REV",Table_Query_from_m2mdata013[[#This Row],[fdescmemo]])</f>
        <v>#VALUE!</v>
      </c>
      <c r="L1272" s="2" t="e">
        <f>FIND("`REV",Table_Query_from_m2mdata013[[#This Row],[fdesc]])</f>
        <v>#VALUE!</v>
      </c>
      <c r="M12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2" s="2" t="str">
        <f>IF(Table_Query_from_m2mdata013[[#This Row],[fpartrev]]="NS",Table_Query_from_m2mdata013[[#This Row],[SELECT]],Table_Query_from_m2mdata013[[#This Row],[fpartrev]])</f>
        <v>08</v>
      </c>
      <c r="O1272" s="2" t="str">
        <f>CONCATENATE("DMG ",Table_Query_from_m2mdata013[[#This Row],[fpartnoOriginal]])</f>
        <v>DMG SULL-02250164-386-3-PF</v>
      </c>
    </row>
    <row r="1273" spans="1:15" x14ac:dyDescent="0.25">
      <c r="A1273" t="s">
        <v>2134</v>
      </c>
      <c r="B1273" t="s">
        <v>81</v>
      </c>
      <c r="C1273">
        <v>10</v>
      </c>
      <c r="D1273" t="s">
        <v>87</v>
      </c>
      <c r="E1273" t="s">
        <v>173</v>
      </c>
      <c r="F1273" t="s">
        <v>81</v>
      </c>
      <c r="G1273" t="s">
        <v>10</v>
      </c>
      <c r="H1273" t="s">
        <v>167</v>
      </c>
      <c r="I1273" s="2" t="e">
        <f>FIND("REV",Table_Query_from_m2mdata013[[#This Row],[fdescmemo]])</f>
        <v>#VALUE!</v>
      </c>
      <c r="J1273" s="2" t="e">
        <f>FIND("REV",Table_Query_from_m2mdata013[[#This Row],[fdesc]])</f>
        <v>#VALUE!</v>
      </c>
      <c r="K1273" s="2" t="e">
        <f>FIND("`REV",Table_Query_from_m2mdata013[[#This Row],[fdescmemo]])</f>
        <v>#VALUE!</v>
      </c>
      <c r="L1273" s="2" t="e">
        <f>FIND("`REV",Table_Query_from_m2mdata013[[#This Row],[fdesc]])</f>
        <v>#VALUE!</v>
      </c>
      <c r="M12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3" s="2" t="str">
        <f>IF(Table_Query_from_m2mdata013[[#This Row],[fpartrev]]="NS",Table_Query_from_m2mdata013[[#This Row],[SELECT]],Table_Query_from_m2mdata013[[#This Row],[fpartrev]])</f>
        <v>08</v>
      </c>
      <c r="O1273" s="2" t="str">
        <f>CONCATENATE("DMG ",Table_Query_from_m2mdata013[[#This Row],[fpartnoOriginal]])</f>
        <v>DMG SULL-02250164-386-3-PF</v>
      </c>
    </row>
    <row r="1274" spans="1:15" x14ac:dyDescent="0.25">
      <c r="A1274" t="s">
        <v>2800</v>
      </c>
      <c r="B1274" t="s">
        <v>81</v>
      </c>
      <c r="C1274">
        <v>10</v>
      </c>
      <c r="D1274" t="s">
        <v>87</v>
      </c>
      <c r="E1274" t="s">
        <v>173</v>
      </c>
      <c r="F1274" t="s">
        <v>81</v>
      </c>
      <c r="G1274" t="s">
        <v>10</v>
      </c>
      <c r="H1274" t="s">
        <v>167</v>
      </c>
      <c r="I1274" s="2" t="e">
        <f>FIND("REV",Table_Query_from_m2mdata013[[#This Row],[fdescmemo]])</f>
        <v>#VALUE!</v>
      </c>
      <c r="J1274" s="2" t="e">
        <f>FIND("REV",Table_Query_from_m2mdata013[[#This Row],[fdesc]])</f>
        <v>#VALUE!</v>
      </c>
      <c r="K1274" s="2" t="e">
        <f>FIND("`REV",Table_Query_from_m2mdata013[[#This Row],[fdescmemo]])</f>
        <v>#VALUE!</v>
      </c>
      <c r="L1274" s="2" t="e">
        <f>FIND("`REV",Table_Query_from_m2mdata013[[#This Row],[fdesc]])</f>
        <v>#VALUE!</v>
      </c>
      <c r="M12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4" s="2" t="str">
        <f>IF(Table_Query_from_m2mdata013[[#This Row],[fpartrev]]="NS",Table_Query_from_m2mdata013[[#This Row],[SELECT]],Table_Query_from_m2mdata013[[#This Row],[fpartrev]])</f>
        <v>08</v>
      </c>
      <c r="O1274" s="2" t="str">
        <f>CONCATENATE("DMG ",Table_Query_from_m2mdata013[[#This Row],[fpartnoOriginal]])</f>
        <v>DMG SULL-02250164-386-3-PF</v>
      </c>
    </row>
    <row r="1275" spans="1:15" x14ac:dyDescent="0.25">
      <c r="A1275" t="s">
        <v>2801</v>
      </c>
      <c r="B1275" t="s">
        <v>81</v>
      </c>
      <c r="C1275">
        <v>10</v>
      </c>
      <c r="D1275" t="s">
        <v>87</v>
      </c>
      <c r="E1275" t="s">
        <v>173</v>
      </c>
      <c r="F1275" t="s">
        <v>81</v>
      </c>
      <c r="G1275" t="s">
        <v>10</v>
      </c>
      <c r="H1275" t="s">
        <v>167</v>
      </c>
      <c r="I1275" s="2" t="e">
        <f>FIND("REV",Table_Query_from_m2mdata013[[#This Row],[fdescmemo]])</f>
        <v>#VALUE!</v>
      </c>
      <c r="J1275" s="2" t="e">
        <f>FIND("REV",Table_Query_from_m2mdata013[[#This Row],[fdesc]])</f>
        <v>#VALUE!</v>
      </c>
      <c r="K1275" s="2" t="e">
        <f>FIND("`REV",Table_Query_from_m2mdata013[[#This Row],[fdescmemo]])</f>
        <v>#VALUE!</v>
      </c>
      <c r="L1275" s="2" t="e">
        <f>FIND("`REV",Table_Query_from_m2mdata013[[#This Row],[fdesc]])</f>
        <v>#VALUE!</v>
      </c>
      <c r="M12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5" s="2" t="str">
        <f>IF(Table_Query_from_m2mdata013[[#This Row],[fpartrev]]="NS",Table_Query_from_m2mdata013[[#This Row],[SELECT]],Table_Query_from_m2mdata013[[#This Row],[fpartrev]])</f>
        <v>08</v>
      </c>
      <c r="O1275" s="2" t="str">
        <f>CONCATENATE("DMG ",Table_Query_from_m2mdata013[[#This Row],[fpartnoOriginal]])</f>
        <v>DMG SULL-02250164-386-3-PF</v>
      </c>
    </row>
    <row r="1276" spans="1:15" x14ac:dyDescent="0.25">
      <c r="A1276" t="s">
        <v>3164</v>
      </c>
      <c r="B1276" t="s">
        <v>81</v>
      </c>
      <c r="C1276">
        <v>10</v>
      </c>
      <c r="D1276" t="s">
        <v>87</v>
      </c>
      <c r="E1276" t="s">
        <v>173</v>
      </c>
      <c r="F1276" t="s">
        <v>81</v>
      </c>
      <c r="G1276" t="s">
        <v>10</v>
      </c>
      <c r="H1276" t="s">
        <v>167</v>
      </c>
      <c r="I1276" s="2" t="e">
        <f>FIND("REV",Table_Query_from_m2mdata013[[#This Row],[fdescmemo]])</f>
        <v>#VALUE!</v>
      </c>
      <c r="J1276" s="2" t="e">
        <f>FIND("REV",Table_Query_from_m2mdata013[[#This Row],[fdesc]])</f>
        <v>#VALUE!</v>
      </c>
      <c r="K1276" s="2" t="e">
        <f>FIND("`REV",Table_Query_from_m2mdata013[[#This Row],[fdescmemo]])</f>
        <v>#VALUE!</v>
      </c>
      <c r="L1276" s="2" t="e">
        <f>FIND("`REV",Table_Query_from_m2mdata013[[#This Row],[fdesc]])</f>
        <v>#VALUE!</v>
      </c>
      <c r="M12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6" s="2" t="str">
        <f>IF(Table_Query_from_m2mdata013[[#This Row],[fpartrev]]="NS",Table_Query_from_m2mdata013[[#This Row],[SELECT]],Table_Query_from_m2mdata013[[#This Row],[fpartrev]])</f>
        <v>08</v>
      </c>
      <c r="O1276" s="2" t="str">
        <f>CONCATENATE("DMG ",Table_Query_from_m2mdata013[[#This Row],[fpartnoOriginal]])</f>
        <v>DMG SULL-02250164-386-3-PF</v>
      </c>
    </row>
    <row r="1277" spans="1:15" x14ac:dyDescent="0.25">
      <c r="A1277" t="s">
        <v>3393</v>
      </c>
      <c r="B1277" t="s">
        <v>5</v>
      </c>
      <c r="C1277">
        <v>1</v>
      </c>
      <c r="D1277" t="s">
        <v>87</v>
      </c>
      <c r="E1277" t="s">
        <v>167</v>
      </c>
      <c r="F1277" t="s">
        <v>10</v>
      </c>
      <c r="G1277" t="s">
        <v>3394</v>
      </c>
      <c r="H1277" t="s">
        <v>120</v>
      </c>
      <c r="I1277" s="2" t="e">
        <f>FIND("REV",Table_Query_from_m2mdata013[[#This Row],[fdescmemo]])</f>
        <v>#VALUE!</v>
      </c>
      <c r="J1277" s="2" t="e">
        <f>FIND("REV",Table_Query_from_m2mdata013[[#This Row],[fdesc]])</f>
        <v>#VALUE!</v>
      </c>
      <c r="K1277" s="2" t="e">
        <f>FIND("`REV",Table_Query_from_m2mdata013[[#This Row],[fdescmemo]])</f>
        <v>#VALUE!</v>
      </c>
      <c r="L1277" s="2" t="e">
        <f>FIND("`REV",Table_Query_from_m2mdata013[[#This Row],[fdesc]])</f>
        <v>#VALUE!</v>
      </c>
      <c r="M12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7" s="2" t="e">
        <f>IF(Table_Query_from_m2mdata013[[#This Row],[fpartrev]]="NS",Table_Query_from_m2mdata013[[#This Row],[SELECT]],Table_Query_from_m2mdata013[[#This Row],[fpartrev]])</f>
        <v>#VALUE!</v>
      </c>
      <c r="O1277" s="2" t="str">
        <f>CONCATENATE("DMG ",Table_Query_from_m2mdata013[[#This Row],[fpartnoOriginal]])</f>
        <v>DMG REMAKE1</v>
      </c>
    </row>
    <row r="1278" spans="1:15" x14ac:dyDescent="0.25">
      <c r="A1278" t="s">
        <v>1951</v>
      </c>
      <c r="B1278" t="s">
        <v>81</v>
      </c>
      <c r="C1278">
        <v>10</v>
      </c>
      <c r="D1278" t="s">
        <v>87</v>
      </c>
      <c r="E1278" t="s">
        <v>175</v>
      </c>
      <c r="F1278" t="s">
        <v>81</v>
      </c>
      <c r="G1278" t="s">
        <v>10</v>
      </c>
      <c r="H1278" t="s">
        <v>174</v>
      </c>
      <c r="I1278" s="2" t="e">
        <f>FIND("REV",Table_Query_from_m2mdata013[[#This Row],[fdescmemo]])</f>
        <v>#VALUE!</v>
      </c>
      <c r="J1278" s="2" t="e">
        <f>FIND("REV",Table_Query_from_m2mdata013[[#This Row],[fdesc]])</f>
        <v>#VALUE!</v>
      </c>
      <c r="K1278" s="2" t="e">
        <f>FIND("`REV",Table_Query_from_m2mdata013[[#This Row],[fdescmemo]])</f>
        <v>#VALUE!</v>
      </c>
      <c r="L1278" s="2" t="e">
        <f>FIND("`REV",Table_Query_from_m2mdata013[[#This Row],[fdesc]])</f>
        <v>#VALUE!</v>
      </c>
      <c r="M12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8" s="2" t="str">
        <f>IF(Table_Query_from_m2mdata013[[#This Row],[fpartrev]]="NS",Table_Query_from_m2mdata013[[#This Row],[SELECT]],Table_Query_from_m2mdata013[[#This Row],[fpartrev]])</f>
        <v>08</v>
      </c>
      <c r="O1278" s="2" t="str">
        <f>CONCATENATE("DMG ",Table_Query_from_m2mdata013[[#This Row],[fpartnoOriginal]])</f>
        <v>DMG SULL-02250164-386-4-PF</v>
      </c>
    </row>
    <row r="1279" spans="1:15" x14ac:dyDescent="0.25">
      <c r="A1279" t="s">
        <v>2135</v>
      </c>
      <c r="B1279" t="s">
        <v>81</v>
      </c>
      <c r="C1279">
        <v>10</v>
      </c>
      <c r="D1279" t="s">
        <v>87</v>
      </c>
      <c r="E1279" t="s">
        <v>175</v>
      </c>
      <c r="F1279" t="s">
        <v>81</v>
      </c>
      <c r="G1279" t="s">
        <v>10</v>
      </c>
      <c r="H1279" t="s">
        <v>174</v>
      </c>
      <c r="I1279" s="2" t="e">
        <f>FIND("REV",Table_Query_from_m2mdata013[[#This Row],[fdescmemo]])</f>
        <v>#VALUE!</v>
      </c>
      <c r="J1279" s="2" t="e">
        <f>FIND("REV",Table_Query_from_m2mdata013[[#This Row],[fdesc]])</f>
        <v>#VALUE!</v>
      </c>
      <c r="K1279" s="2" t="e">
        <f>FIND("`REV",Table_Query_from_m2mdata013[[#This Row],[fdescmemo]])</f>
        <v>#VALUE!</v>
      </c>
      <c r="L1279" s="2" t="e">
        <f>FIND("`REV",Table_Query_from_m2mdata013[[#This Row],[fdesc]])</f>
        <v>#VALUE!</v>
      </c>
      <c r="M12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79" s="2" t="str">
        <f>IF(Table_Query_from_m2mdata013[[#This Row],[fpartrev]]="NS",Table_Query_from_m2mdata013[[#This Row],[SELECT]],Table_Query_from_m2mdata013[[#This Row],[fpartrev]])</f>
        <v>08</v>
      </c>
      <c r="O1279" s="2" t="str">
        <f>CONCATENATE("DMG ",Table_Query_from_m2mdata013[[#This Row],[fpartnoOriginal]])</f>
        <v>DMG SULL-02250164-386-4-PF</v>
      </c>
    </row>
    <row r="1280" spans="1:15" x14ac:dyDescent="0.25">
      <c r="A1280" t="s">
        <v>2802</v>
      </c>
      <c r="B1280" t="s">
        <v>81</v>
      </c>
      <c r="C1280">
        <v>10</v>
      </c>
      <c r="D1280" t="s">
        <v>87</v>
      </c>
      <c r="E1280" t="s">
        <v>175</v>
      </c>
      <c r="F1280" t="s">
        <v>81</v>
      </c>
      <c r="G1280" t="s">
        <v>10</v>
      </c>
      <c r="H1280" t="s">
        <v>174</v>
      </c>
      <c r="I1280" s="2" t="e">
        <f>FIND("REV",Table_Query_from_m2mdata013[[#This Row],[fdescmemo]])</f>
        <v>#VALUE!</v>
      </c>
      <c r="J1280" s="2" t="e">
        <f>FIND("REV",Table_Query_from_m2mdata013[[#This Row],[fdesc]])</f>
        <v>#VALUE!</v>
      </c>
      <c r="K1280" s="2" t="e">
        <f>FIND("`REV",Table_Query_from_m2mdata013[[#This Row],[fdescmemo]])</f>
        <v>#VALUE!</v>
      </c>
      <c r="L1280" s="2" t="e">
        <f>FIND("`REV",Table_Query_from_m2mdata013[[#This Row],[fdesc]])</f>
        <v>#VALUE!</v>
      </c>
      <c r="M12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0" s="2" t="str">
        <f>IF(Table_Query_from_m2mdata013[[#This Row],[fpartrev]]="NS",Table_Query_from_m2mdata013[[#This Row],[SELECT]],Table_Query_from_m2mdata013[[#This Row],[fpartrev]])</f>
        <v>08</v>
      </c>
      <c r="O1280" s="2" t="str">
        <f>CONCATENATE("DMG ",Table_Query_from_m2mdata013[[#This Row],[fpartnoOriginal]])</f>
        <v>DMG SULL-02250164-386-4-PF</v>
      </c>
    </row>
    <row r="1281" spans="1:15" x14ac:dyDescent="0.25">
      <c r="A1281" t="s">
        <v>2803</v>
      </c>
      <c r="B1281" t="s">
        <v>81</v>
      </c>
      <c r="C1281">
        <v>10</v>
      </c>
      <c r="D1281" t="s">
        <v>87</v>
      </c>
      <c r="E1281" t="s">
        <v>175</v>
      </c>
      <c r="F1281" t="s">
        <v>81</v>
      </c>
      <c r="G1281" t="s">
        <v>10</v>
      </c>
      <c r="H1281" t="s">
        <v>174</v>
      </c>
      <c r="I1281" s="2" t="e">
        <f>FIND("REV",Table_Query_from_m2mdata013[[#This Row],[fdescmemo]])</f>
        <v>#VALUE!</v>
      </c>
      <c r="J1281" s="2" t="e">
        <f>FIND("REV",Table_Query_from_m2mdata013[[#This Row],[fdesc]])</f>
        <v>#VALUE!</v>
      </c>
      <c r="K1281" s="2" t="e">
        <f>FIND("`REV",Table_Query_from_m2mdata013[[#This Row],[fdescmemo]])</f>
        <v>#VALUE!</v>
      </c>
      <c r="L1281" s="2" t="e">
        <f>FIND("`REV",Table_Query_from_m2mdata013[[#This Row],[fdesc]])</f>
        <v>#VALUE!</v>
      </c>
      <c r="M12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1" s="2" t="str">
        <f>IF(Table_Query_from_m2mdata013[[#This Row],[fpartrev]]="NS",Table_Query_from_m2mdata013[[#This Row],[SELECT]],Table_Query_from_m2mdata013[[#This Row],[fpartrev]])</f>
        <v>08</v>
      </c>
      <c r="O1281" s="2" t="str">
        <f>CONCATENATE("DMG ",Table_Query_from_m2mdata013[[#This Row],[fpartnoOriginal]])</f>
        <v>DMG SULL-02250164-386-4-PF</v>
      </c>
    </row>
    <row r="1282" spans="1:15" x14ac:dyDescent="0.25">
      <c r="A1282" t="s">
        <v>3165</v>
      </c>
      <c r="B1282" t="s">
        <v>81</v>
      </c>
      <c r="C1282">
        <v>10</v>
      </c>
      <c r="D1282" t="s">
        <v>87</v>
      </c>
      <c r="E1282" t="s">
        <v>175</v>
      </c>
      <c r="F1282" t="s">
        <v>81</v>
      </c>
      <c r="G1282" t="s">
        <v>10</v>
      </c>
      <c r="H1282" t="s">
        <v>174</v>
      </c>
      <c r="I1282" s="2" t="e">
        <f>FIND("REV",Table_Query_from_m2mdata013[[#This Row],[fdescmemo]])</f>
        <v>#VALUE!</v>
      </c>
      <c r="J1282" s="2" t="e">
        <f>FIND("REV",Table_Query_from_m2mdata013[[#This Row],[fdesc]])</f>
        <v>#VALUE!</v>
      </c>
      <c r="K1282" s="2" t="e">
        <f>FIND("`REV",Table_Query_from_m2mdata013[[#This Row],[fdescmemo]])</f>
        <v>#VALUE!</v>
      </c>
      <c r="L1282" s="2" t="e">
        <f>FIND("`REV",Table_Query_from_m2mdata013[[#This Row],[fdesc]])</f>
        <v>#VALUE!</v>
      </c>
      <c r="M12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2" s="2" t="str">
        <f>IF(Table_Query_from_m2mdata013[[#This Row],[fpartrev]]="NS",Table_Query_from_m2mdata013[[#This Row],[SELECT]],Table_Query_from_m2mdata013[[#This Row],[fpartrev]])</f>
        <v>08</v>
      </c>
      <c r="O1282" s="2" t="str">
        <f>CONCATENATE("DMG ",Table_Query_from_m2mdata013[[#This Row],[fpartnoOriginal]])</f>
        <v>DMG SULL-02250164-386-4-PF</v>
      </c>
    </row>
    <row r="1283" spans="1:15" x14ac:dyDescent="0.25">
      <c r="A1283" t="s">
        <v>1952</v>
      </c>
      <c r="B1283" t="s">
        <v>81</v>
      </c>
      <c r="C1283">
        <v>10</v>
      </c>
      <c r="D1283" t="s">
        <v>87</v>
      </c>
      <c r="E1283" t="s">
        <v>177</v>
      </c>
      <c r="F1283" t="s">
        <v>81</v>
      </c>
      <c r="G1283" t="s">
        <v>10</v>
      </c>
      <c r="H1283" t="s">
        <v>176</v>
      </c>
      <c r="I1283" s="2" t="e">
        <f>FIND("REV",Table_Query_from_m2mdata013[[#This Row],[fdescmemo]])</f>
        <v>#VALUE!</v>
      </c>
      <c r="J1283" s="2" t="e">
        <f>FIND("REV",Table_Query_from_m2mdata013[[#This Row],[fdesc]])</f>
        <v>#VALUE!</v>
      </c>
      <c r="K1283" s="2" t="e">
        <f>FIND("`REV",Table_Query_from_m2mdata013[[#This Row],[fdescmemo]])</f>
        <v>#VALUE!</v>
      </c>
      <c r="L1283" s="2" t="e">
        <f>FIND("`REV",Table_Query_from_m2mdata013[[#This Row],[fdesc]])</f>
        <v>#VALUE!</v>
      </c>
      <c r="M12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3" s="2" t="str">
        <f>IF(Table_Query_from_m2mdata013[[#This Row],[fpartrev]]="NS",Table_Query_from_m2mdata013[[#This Row],[SELECT]],Table_Query_from_m2mdata013[[#This Row],[fpartrev]])</f>
        <v>08</v>
      </c>
      <c r="O1283" s="2" t="str">
        <f>CONCATENATE("DMG ",Table_Query_from_m2mdata013[[#This Row],[fpartnoOriginal]])</f>
        <v>DMG SULL-02250164-386-5-PF</v>
      </c>
    </row>
    <row r="1284" spans="1:15" x14ac:dyDescent="0.25">
      <c r="A1284" t="s">
        <v>2136</v>
      </c>
      <c r="B1284" t="s">
        <v>81</v>
      </c>
      <c r="C1284">
        <v>10</v>
      </c>
      <c r="D1284" t="s">
        <v>87</v>
      </c>
      <c r="E1284" t="s">
        <v>177</v>
      </c>
      <c r="F1284" t="s">
        <v>81</v>
      </c>
      <c r="G1284" t="s">
        <v>10</v>
      </c>
      <c r="H1284" t="s">
        <v>176</v>
      </c>
      <c r="I1284" s="2" t="e">
        <f>FIND("REV",Table_Query_from_m2mdata013[[#This Row],[fdescmemo]])</f>
        <v>#VALUE!</v>
      </c>
      <c r="J1284" s="2" t="e">
        <f>FIND("REV",Table_Query_from_m2mdata013[[#This Row],[fdesc]])</f>
        <v>#VALUE!</v>
      </c>
      <c r="K1284" s="2" t="e">
        <f>FIND("`REV",Table_Query_from_m2mdata013[[#This Row],[fdescmemo]])</f>
        <v>#VALUE!</v>
      </c>
      <c r="L1284" s="2" t="e">
        <f>FIND("`REV",Table_Query_from_m2mdata013[[#This Row],[fdesc]])</f>
        <v>#VALUE!</v>
      </c>
      <c r="M12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4" s="2" t="str">
        <f>IF(Table_Query_from_m2mdata013[[#This Row],[fpartrev]]="NS",Table_Query_from_m2mdata013[[#This Row],[SELECT]],Table_Query_from_m2mdata013[[#This Row],[fpartrev]])</f>
        <v>08</v>
      </c>
      <c r="O1284" s="2" t="str">
        <f>CONCATENATE("DMG ",Table_Query_from_m2mdata013[[#This Row],[fpartnoOriginal]])</f>
        <v>DMG SULL-02250164-386-5-PF</v>
      </c>
    </row>
    <row r="1285" spans="1:15" x14ac:dyDescent="0.25">
      <c r="A1285" t="s">
        <v>2804</v>
      </c>
      <c r="B1285" t="s">
        <v>81</v>
      </c>
      <c r="C1285">
        <v>10</v>
      </c>
      <c r="D1285" t="s">
        <v>87</v>
      </c>
      <c r="E1285" t="s">
        <v>177</v>
      </c>
      <c r="F1285" t="s">
        <v>81</v>
      </c>
      <c r="G1285" t="s">
        <v>10</v>
      </c>
      <c r="H1285" t="s">
        <v>176</v>
      </c>
      <c r="I1285" s="2" t="e">
        <f>FIND("REV",Table_Query_from_m2mdata013[[#This Row],[fdescmemo]])</f>
        <v>#VALUE!</v>
      </c>
      <c r="J1285" s="2" t="e">
        <f>FIND("REV",Table_Query_from_m2mdata013[[#This Row],[fdesc]])</f>
        <v>#VALUE!</v>
      </c>
      <c r="K1285" s="2" t="e">
        <f>FIND("`REV",Table_Query_from_m2mdata013[[#This Row],[fdescmemo]])</f>
        <v>#VALUE!</v>
      </c>
      <c r="L1285" s="2" t="e">
        <f>FIND("`REV",Table_Query_from_m2mdata013[[#This Row],[fdesc]])</f>
        <v>#VALUE!</v>
      </c>
      <c r="M12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5" s="2" t="str">
        <f>IF(Table_Query_from_m2mdata013[[#This Row],[fpartrev]]="NS",Table_Query_from_m2mdata013[[#This Row],[SELECT]],Table_Query_from_m2mdata013[[#This Row],[fpartrev]])</f>
        <v>08</v>
      </c>
      <c r="O1285" s="2" t="str">
        <f>CONCATENATE("DMG ",Table_Query_from_m2mdata013[[#This Row],[fpartnoOriginal]])</f>
        <v>DMG SULL-02250164-386-5-PF</v>
      </c>
    </row>
    <row r="1286" spans="1:15" x14ac:dyDescent="0.25">
      <c r="A1286" t="s">
        <v>2805</v>
      </c>
      <c r="B1286" t="s">
        <v>81</v>
      </c>
      <c r="C1286">
        <v>10</v>
      </c>
      <c r="D1286" t="s">
        <v>87</v>
      </c>
      <c r="E1286" t="s">
        <v>177</v>
      </c>
      <c r="F1286" t="s">
        <v>81</v>
      </c>
      <c r="G1286" t="s">
        <v>10</v>
      </c>
      <c r="H1286" t="s">
        <v>176</v>
      </c>
      <c r="I1286" s="2" t="e">
        <f>FIND("REV",Table_Query_from_m2mdata013[[#This Row],[fdescmemo]])</f>
        <v>#VALUE!</v>
      </c>
      <c r="J1286" s="2" t="e">
        <f>FIND("REV",Table_Query_from_m2mdata013[[#This Row],[fdesc]])</f>
        <v>#VALUE!</v>
      </c>
      <c r="K1286" s="2" t="e">
        <f>FIND("`REV",Table_Query_from_m2mdata013[[#This Row],[fdescmemo]])</f>
        <v>#VALUE!</v>
      </c>
      <c r="L1286" s="2" t="e">
        <f>FIND("`REV",Table_Query_from_m2mdata013[[#This Row],[fdesc]])</f>
        <v>#VALUE!</v>
      </c>
      <c r="M12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6" s="2" t="str">
        <f>IF(Table_Query_from_m2mdata013[[#This Row],[fpartrev]]="NS",Table_Query_from_m2mdata013[[#This Row],[SELECT]],Table_Query_from_m2mdata013[[#This Row],[fpartrev]])</f>
        <v>08</v>
      </c>
      <c r="O1286" s="2" t="str">
        <f>CONCATENATE("DMG ",Table_Query_from_m2mdata013[[#This Row],[fpartnoOriginal]])</f>
        <v>DMG SULL-02250164-386-5-PF</v>
      </c>
    </row>
    <row r="1287" spans="1:15" x14ac:dyDescent="0.25">
      <c r="A1287" t="s">
        <v>3166</v>
      </c>
      <c r="B1287" t="s">
        <v>81</v>
      </c>
      <c r="C1287">
        <v>10</v>
      </c>
      <c r="D1287" t="s">
        <v>87</v>
      </c>
      <c r="E1287" t="s">
        <v>177</v>
      </c>
      <c r="F1287" t="s">
        <v>81</v>
      </c>
      <c r="G1287" t="s">
        <v>10</v>
      </c>
      <c r="H1287" t="s">
        <v>176</v>
      </c>
      <c r="I1287" s="2" t="e">
        <f>FIND("REV",Table_Query_from_m2mdata013[[#This Row],[fdescmemo]])</f>
        <v>#VALUE!</v>
      </c>
      <c r="J1287" s="2" t="e">
        <f>FIND("REV",Table_Query_from_m2mdata013[[#This Row],[fdesc]])</f>
        <v>#VALUE!</v>
      </c>
      <c r="K1287" s="2" t="e">
        <f>FIND("`REV",Table_Query_from_m2mdata013[[#This Row],[fdescmemo]])</f>
        <v>#VALUE!</v>
      </c>
      <c r="L1287" s="2" t="e">
        <f>FIND("`REV",Table_Query_from_m2mdata013[[#This Row],[fdesc]])</f>
        <v>#VALUE!</v>
      </c>
      <c r="M12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7" s="2" t="str">
        <f>IF(Table_Query_from_m2mdata013[[#This Row],[fpartrev]]="NS",Table_Query_from_m2mdata013[[#This Row],[SELECT]],Table_Query_from_m2mdata013[[#This Row],[fpartrev]])</f>
        <v>08</v>
      </c>
      <c r="O1287" s="2" t="str">
        <f>CONCATENATE("DMG ",Table_Query_from_m2mdata013[[#This Row],[fpartnoOriginal]])</f>
        <v>DMG SULL-02250164-386-5-PF</v>
      </c>
    </row>
    <row r="1288" spans="1:15" x14ac:dyDescent="0.25">
      <c r="A1288" t="s">
        <v>2297</v>
      </c>
      <c r="B1288" t="s">
        <v>81</v>
      </c>
      <c r="C1288">
        <v>10</v>
      </c>
      <c r="D1288" t="s">
        <v>87</v>
      </c>
      <c r="E1288" t="s">
        <v>144</v>
      </c>
      <c r="F1288" t="s">
        <v>81</v>
      </c>
      <c r="G1288" t="s">
        <v>10</v>
      </c>
      <c r="H1288" t="s">
        <v>143</v>
      </c>
      <c r="I1288" s="2" t="e">
        <f>FIND("REV",Table_Query_from_m2mdata013[[#This Row],[fdescmemo]])</f>
        <v>#VALUE!</v>
      </c>
      <c r="J1288" s="2" t="e">
        <f>FIND("REV",Table_Query_from_m2mdata013[[#This Row],[fdesc]])</f>
        <v>#VALUE!</v>
      </c>
      <c r="K1288" s="2" t="e">
        <f>FIND("`REV",Table_Query_from_m2mdata013[[#This Row],[fdescmemo]])</f>
        <v>#VALUE!</v>
      </c>
      <c r="L1288" s="2" t="e">
        <f>FIND("`REV",Table_Query_from_m2mdata013[[#This Row],[fdesc]])</f>
        <v>#VALUE!</v>
      </c>
      <c r="M12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8" s="2" t="str">
        <f>IF(Table_Query_from_m2mdata013[[#This Row],[fpartrev]]="NS",Table_Query_from_m2mdata013[[#This Row],[SELECT]],Table_Query_from_m2mdata013[[#This Row],[fpartrev]])</f>
        <v>08</v>
      </c>
      <c r="O1288" s="2" t="str">
        <f>CONCATENATE("DMG ",Table_Query_from_m2mdata013[[#This Row],[fpartnoOriginal]])</f>
        <v>DMG SULL-02250164-386-6-PF</v>
      </c>
    </row>
    <row r="1289" spans="1:15" x14ac:dyDescent="0.25">
      <c r="A1289" t="s">
        <v>2456</v>
      </c>
      <c r="B1289" t="s">
        <v>81</v>
      </c>
      <c r="C1289">
        <v>10</v>
      </c>
      <c r="D1289" t="s">
        <v>87</v>
      </c>
      <c r="E1289" t="s">
        <v>144</v>
      </c>
      <c r="F1289" t="s">
        <v>81</v>
      </c>
      <c r="G1289" t="s">
        <v>10</v>
      </c>
      <c r="H1289" t="s">
        <v>143</v>
      </c>
      <c r="I1289" s="2" t="e">
        <f>FIND("REV",Table_Query_from_m2mdata013[[#This Row],[fdescmemo]])</f>
        <v>#VALUE!</v>
      </c>
      <c r="J1289" s="2" t="e">
        <f>FIND("REV",Table_Query_from_m2mdata013[[#This Row],[fdesc]])</f>
        <v>#VALUE!</v>
      </c>
      <c r="K1289" s="2" t="e">
        <f>FIND("`REV",Table_Query_from_m2mdata013[[#This Row],[fdescmemo]])</f>
        <v>#VALUE!</v>
      </c>
      <c r="L1289" s="2" t="e">
        <f>FIND("`REV",Table_Query_from_m2mdata013[[#This Row],[fdesc]])</f>
        <v>#VALUE!</v>
      </c>
      <c r="M12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89" s="2" t="str">
        <f>IF(Table_Query_from_m2mdata013[[#This Row],[fpartrev]]="NS",Table_Query_from_m2mdata013[[#This Row],[SELECT]],Table_Query_from_m2mdata013[[#This Row],[fpartrev]])</f>
        <v>08</v>
      </c>
      <c r="O1289" s="2" t="str">
        <f>CONCATENATE("DMG ",Table_Query_from_m2mdata013[[#This Row],[fpartnoOriginal]])</f>
        <v>DMG SULL-02250164-386-6-PF</v>
      </c>
    </row>
    <row r="1290" spans="1:15" x14ac:dyDescent="0.25">
      <c r="A1290" t="s">
        <v>3293</v>
      </c>
      <c r="B1290" t="s">
        <v>81</v>
      </c>
      <c r="C1290">
        <v>10</v>
      </c>
      <c r="D1290" t="s">
        <v>87</v>
      </c>
      <c r="E1290" t="s">
        <v>144</v>
      </c>
      <c r="F1290" t="s">
        <v>81</v>
      </c>
      <c r="G1290" t="s">
        <v>10</v>
      </c>
      <c r="H1290" t="s">
        <v>143</v>
      </c>
      <c r="I1290" s="2" t="e">
        <f>FIND("REV",Table_Query_from_m2mdata013[[#This Row],[fdescmemo]])</f>
        <v>#VALUE!</v>
      </c>
      <c r="J1290" s="2" t="e">
        <f>FIND("REV",Table_Query_from_m2mdata013[[#This Row],[fdesc]])</f>
        <v>#VALUE!</v>
      </c>
      <c r="K1290" s="2" t="e">
        <f>FIND("`REV",Table_Query_from_m2mdata013[[#This Row],[fdescmemo]])</f>
        <v>#VALUE!</v>
      </c>
      <c r="L1290" s="2" t="e">
        <f>FIND("`REV",Table_Query_from_m2mdata013[[#This Row],[fdesc]])</f>
        <v>#VALUE!</v>
      </c>
      <c r="M12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0" s="2" t="str">
        <f>IF(Table_Query_from_m2mdata013[[#This Row],[fpartrev]]="NS",Table_Query_from_m2mdata013[[#This Row],[SELECT]],Table_Query_from_m2mdata013[[#This Row],[fpartrev]])</f>
        <v>08</v>
      </c>
      <c r="O1290" s="2" t="str">
        <f>CONCATENATE("DMG ",Table_Query_from_m2mdata013[[#This Row],[fpartnoOriginal]])</f>
        <v>DMG SULL-02250164-386-6-PF</v>
      </c>
    </row>
    <row r="1291" spans="1:15" x14ac:dyDescent="0.25">
      <c r="A1291" t="s">
        <v>3167</v>
      </c>
      <c r="B1291" t="s">
        <v>81</v>
      </c>
      <c r="C1291">
        <v>10</v>
      </c>
      <c r="D1291" t="s">
        <v>87</v>
      </c>
      <c r="E1291" t="s">
        <v>144</v>
      </c>
      <c r="F1291" t="s">
        <v>81</v>
      </c>
      <c r="G1291" t="s">
        <v>10</v>
      </c>
      <c r="H1291" t="s">
        <v>143</v>
      </c>
      <c r="I1291" s="2" t="e">
        <f>FIND("REV",Table_Query_from_m2mdata013[[#This Row],[fdescmemo]])</f>
        <v>#VALUE!</v>
      </c>
      <c r="J1291" s="2" t="e">
        <f>FIND("REV",Table_Query_from_m2mdata013[[#This Row],[fdesc]])</f>
        <v>#VALUE!</v>
      </c>
      <c r="K1291" s="2" t="e">
        <f>FIND("`REV",Table_Query_from_m2mdata013[[#This Row],[fdescmemo]])</f>
        <v>#VALUE!</v>
      </c>
      <c r="L1291" s="2" t="e">
        <f>FIND("`REV",Table_Query_from_m2mdata013[[#This Row],[fdesc]])</f>
        <v>#VALUE!</v>
      </c>
      <c r="M12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1" s="2" t="str">
        <f>IF(Table_Query_from_m2mdata013[[#This Row],[fpartrev]]="NS",Table_Query_from_m2mdata013[[#This Row],[SELECT]],Table_Query_from_m2mdata013[[#This Row],[fpartrev]])</f>
        <v>08</v>
      </c>
      <c r="O1291" s="2" t="str">
        <f>CONCATENATE("DMG ",Table_Query_from_m2mdata013[[#This Row],[fpartnoOriginal]])</f>
        <v>DMG SULL-02250164-386-6-PF</v>
      </c>
    </row>
    <row r="1292" spans="1:15" x14ac:dyDescent="0.25">
      <c r="A1292" t="s">
        <v>3659</v>
      </c>
      <c r="B1292" t="s">
        <v>81</v>
      </c>
      <c r="C1292">
        <v>10</v>
      </c>
      <c r="D1292" t="s">
        <v>87</v>
      </c>
      <c r="E1292" t="s">
        <v>144</v>
      </c>
      <c r="F1292" t="s">
        <v>81</v>
      </c>
      <c r="G1292" t="s">
        <v>10</v>
      </c>
      <c r="H1292" t="s">
        <v>143</v>
      </c>
      <c r="I1292" s="2" t="e">
        <f>FIND("REV",Table_Query_from_m2mdata013[[#This Row],[fdescmemo]])</f>
        <v>#VALUE!</v>
      </c>
      <c r="J1292" s="2" t="e">
        <f>FIND("REV",Table_Query_from_m2mdata013[[#This Row],[fdesc]])</f>
        <v>#VALUE!</v>
      </c>
      <c r="K1292" s="2" t="e">
        <f>FIND("`REV",Table_Query_from_m2mdata013[[#This Row],[fdescmemo]])</f>
        <v>#VALUE!</v>
      </c>
      <c r="L1292" s="2" t="e">
        <f>FIND("`REV",Table_Query_from_m2mdata013[[#This Row],[fdesc]])</f>
        <v>#VALUE!</v>
      </c>
      <c r="M12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2" s="2" t="str">
        <f>IF(Table_Query_from_m2mdata013[[#This Row],[fpartrev]]="NS",Table_Query_from_m2mdata013[[#This Row],[SELECT]],Table_Query_from_m2mdata013[[#This Row],[fpartrev]])</f>
        <v>08</v>
      </c>
      <c r="O1292" s="2" t="str">
        <f>CONCATENATE("DMG ",Table_Query_from_m2mdata013[[#This Row],[fpartnoOriginal]])</f>
        <v>DMG SULL-02250164-386-6-PF</v>
      </c>
    </row>
    <row r="1293" spans="1:15" x14ac:dyDescent="0.25">
      <c r="A1293" t="s">
        <v>2298</v>
      </c>
      <c r="B1293" t="s">
        <v>81</v>
      </c>
      <c r="C1293">
        <v>10</v>
      </c>
      <c r="D1293" t="s">
        <v>87</v>
      </c>
      <c r="E1293" t="s">
        <v>189</v>
      </c>
      <c r="F1293" t="s">
        <v>81</v>
      </c>
      <c r="G1293" t="s">
        <v>10</v>
      </c>
      <c r="H1293" t="s">
        <v>188</v>
      </c>
      <c r="I1293" s="2" t="e">
        <f>FIND("REV",Table_Query_from_m2mdata013[[#This Row],[fdescmemo]])</f>
        <v>#VALUE!</v>
      </c>
      <c r="J1293" s="2" t="e">
        <f>FIND("REV",Table_Query_from_m2mdata013[[#This Row],[fdesc]])</f>
        <v>#VALUE!</v>
      </c>
      <c r="K1293" s="2" t="e">
        <f>FIND("`REV",Table_Query_from_m2mdata013[[#This Row],[fdescmemo]])</f>
        <v>#VALUE!</v>
      </c>
      <c r="L1293" s="2" t="e">
        <f>FIND("`REV",Table_Query_from_m2mdata013[[#This Row],[fdesc]])</f>
        <v>#VALUE!</v>
      </c>
      <c r="M12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3" s="2" t="str">
        <f>IF(Table_Query_from_m2mdata013[[#This Row],[fpartrev]]="NS",Table_Query_from_m2mdata013[[#This Row],[SELECT]],Table_Query_from_m2mdata013[[#This Row],[fpartrev]])</f>
        <v>08</v>
      </c>
      <c r="O1293" s="2" t="str">
        <f>CONCATENATE("DMG ",Table_Query_from_m2mdata013[[#This Row],[fpartnoOriginal]])</f>
        <v>DMG SULL-02250164-386-7-F</v>
      </c>
    </row>
    <row r="1294" spans="1:15" x14ac:dyDescent="0.25">
      <c r="A1294" t="s">
        <v>2533</v>
      </c>
      <c r="B1294" t="s">
        <v>81</v>
      </c>
      <c r="C1294">
        <v>10</v>
      </c>
      <c r="D1294" t="s">
        <v>87</v>
      </c>
      <c r="E1294" t="s">
        <v>189</v>
      </c>
      <c r="F1294" t="s">
        <v>81</v>
      </c>
      <c r="G1294" t="s">
        <v>10</v>
      </c>
      <c r="H1294" t="s">
        <v>188</v>
      </c>
      <c r="I1294" s="2" t="e">
        <f>FIND("REV",Table_Query_from_m2mdata013[[#This Row],[fdescmemo]])</f>
        <v>#VALUE!</v>
      </c>
      <c r="J1294" s="2" t="e">
        <f>FIND("REV",Table_Query_from_m2mdata013[[#This Row],[fdesc]])</f>
        <v>#VALUE!</v>
      </c>
      <c r="K1294" s="2" t="e">
        <f>FIND("`REV",Table_Query_from_m2mdata013[[#This Row],[fdescmemo]])</f>
        <v>#VALUE!</v>
      </c>
      <c r="L1294" s="2" t="e">
        <f>FIND("`REV",Table_Query_from_m2mdata013[[#This Row],[fdesc]])</f>
        <v>#VALUE!</v>
      </c>
      <c r="M12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4" s="2" t="str">
        <f>IF(Table_Query_from_m2mdata013[[#This Row],[fpartrev]]="NS",Table_Query_from_m2mdata013[[#This Row],[SELECT]],Table_Query_from_m2mdata013[[#This Row],[fpartrev]])</f>
        <v>08</v>
      </c>
      <c r="O1294" s="2" t="str">
        <f>CONCATENATE("DMG ",Table_Query_from_m2mdata013[[#This Row],[fpartnoOriginal]])</f>
        <v>DMG SULL-02250164-386-7-F</v>
      </c>
    </row>
    <row r="1295" spans="1:15" x14ac:dyDescent="0.25">
      <c r="A1295" t="s">
        <v>3294</v>
      </c>
      <c r="B1295" t="s">
        <v>81</v>
      </c>
      <c r="C1295">
        <v>10</v>
      </c>
      <c r="D1295" t="s">
        <v>87</v>
      </c>
      <c r="E1295" t="s">
        <v>189</v>
      </c>
      <c r="F1295" t="s">
        <v>81</v>
      </c>
      <c r="G1295" t="s">
        <v>10</v>
      </c>
      <c r="H1295" t="s">
        <v>188</v>
      </c>
      <c r="I1295" s="2" t="e">
        <f>FIND("REV",Table_Query_from_m2mdata013[[#This Row],[fdescmemo]])</f>
        <v>#VALUE!</v>
      </c>
      <c r="J1295" s="2" t="e">
        <f>FIND("REV",Table_Query_from_m2mdata013[[#This Row],[fdesc]])</f>
        <v>#VALUE!</v>
      </c>
      <c r="K1295" s="2" t="e">
        <f>FIND("`REV",Table_Query_from_m2mdata013[[#This Row],[fdescmemo]])</f>
        <v>#VALUE!</v>
      </c>
      <c r="L1295" s="2" t="e">
        <f>FIND("`REV",Table_Query_from_m2mdata013[[#This Row],[fdesc]])</f>
        <v>#VALUE!</v>
      </c>
      <c r="M12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5" s="2" t="str">
        <f>IF(Table_Query_from_m2mdata013[[#This Row],[fpartrev]]="NS",Table_Query_from_m2mdata013[[#This Row],[SELECT]],Table_Query_from_m2mdata013[[#This Row],[fpartrev]])</f>
        <v>08</v>
      </c>
      <c r="O1295" s="2" t="str">
        <f>CONCATENATE("DMG ",Table_Query_from_m2mdata013[[#This Row],[fpartnoOriginal]])</f>
        <v>DMG SULL-02250164-386-7-F</v>
      </c>
    </row>
    <row r="1296" spans="1:15" x14ac:dyDescent="0.25">
      <c r="A1296" t="s">
        <v>3168</v>
      </c>
      <c r="B1296" t="s">
        <v>81</v>
      </c>
      <c r="C1296">
        <v>10</v>
      </c>
      <c r="D1296" t="s">
        <v>87</v>
      </c>
      <c r="E1296" t="s">
        <v>189</v>
      </c>
      <c r="F1296" t="s">
        <v>81</v>
      </c>
      <c r="G1296" t="s">
        <v>10</v>
      </c>
      <c r="H1296" t="s">
        <v>188</v>
      </c>
      <c r="I1296" s="2" t="e">
        <f>FIND("REV",Table_Query_from_m2mdata013[[#This Row],[fdescmemo]])</f>
        <v>#VALUE!</v>
      </c>
      <c r="J1296" s="2" t="e">
        <f>FIND("REV",Table_Query_from_m2mdata013[[#This Row],[fdesc]])</f>
        <v>#VALUE!</v>
      </c>
      <c r="K1296" s="2" t="e">
        <f>FIND("`REV",Table_Query_from_m2mdata013[[#This Row],[fdescmemo]])</f>
        <v>#VALUE!</v>
      </c>
      <c r="L1296" s="2" t="e">
        <f>FIND("`REV",Table_Query_from_m2mdata013[[#This Row],[fdesc]])</f>
        <v>#VALUE!</v>
      </c>
      <c r="M12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6" s="2" t="str">
        <f>IF(Table_Query_from_m2mdata013[[#This Row],[fpartrev]]="NS",Table_Query_from_m2mdata013[[#This Row],[SELECT]],Table_Query_from_m2mdata013[[#This Row],[fpartrev]])</f>
        <v>08</v>
      </c>
      <c r="O1296" s="2" t="str">
        <f>CONCATENATE("DMG ",Table_Query_from_m2mdata013[[#This Row],[fpartnoOriginal]])</f>
        <v>DMG SULL-02250164-386-7-F</v>
      </c>
    </row>
    <row r="1297" spans="1:15" x14ac:dyDescent="0.25">
      <c r="A1297" t="s">
        <v>3660</v>
      </c>
      <c r="B1297" t="s">
        <v>81</v>
      </c>
      <c r="C1297">
        <v>10</v>
      </c>
      <c r="D1297" t="s">
        <v>87</v>
      </c>
      <c r="E1297" t="s">
        <v>189</v>
      </c>
      <c r="F1297" t="s">
        <v>81</v>
      </c>
      <c r="G1297" t="s">
        <v>10</v>
      </c>
      <c r="H1297" t="s">
        <v>188</v>
      </c>
      <c r="I1297" s="2" t="e">
        <f>FIND("REV",Table_Query_from_m2mdata013[[#This Row],[fdescmemo]])</f>
        <v>#VALUE!</v>
      </c>
      <c r="J1297" s="2" t="e">
        <f>FIND("REV",Table_Query_from_m2mdata013[[#This Row],[fdesc]])</f>
        <v>#VALUE!</v>
      </c>
      <c r="K1297" s="2" t="e">
        <f>FIND("`REV",Table_Query_from_m2mdata013[[#This Row],[fdescmemo]])</f>
        <v>#VALUE!</v>
      </c>
      <c r="L1297" s="2" t="e">
        <f>FIND("`REV",Table_Query_from_m2mdata013[[#This Row],[fdesc]])</f>
        <v>#VALUE!</v>
      </c>
      <c r="M12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7" s="2" t="str">
        <f>IF(Table_Query_from_m2mdata013[[#This Row],[fpartrev]]="NS",Table_Query_from_m2mdata013[[#This Row],[SELECT]],Table_Query_from_m2mdata013[[#This Row],[fpartrev]])</f>
        <v>08</v>
      </c>
      <c r="O1297" s="2" t="str">
        <f>CONCATENATE("DMG ",Table_Query_from_m2mdata013[[#This Row],[fpartnoOriginal]])</f>
        <v>DMG SULL-02250164-386-7-F</v>
      </c>
    </row>
    <row r="1298" spans="1:15" x14ac:dyDescent="0.25">
      <c r="A1298" t="s">
        <v>2299</v>
      </c>
      <c r="B1298" t="s">
        <v>81</v>
      </c>
      <c r="C1298">
        <v>10</v>
      </c>
      <c r="D1298" t="s">
        <v>87</v>
      </c>
      <c r="E1298" t="s">
        <v>146</v>
      </c>
      <c r="F1298" t="s">
        <v>81</v>
      </c>
      <c r="G1298" t="s">
        <v>10</v>
      </c>
      <c r="H1298" t="s">
        <v>145</v>
      </c>
      <c r="I1298" s="2" t="e">
        <f>FIND("REV",Table_Query_from_m2mdata013[[#This Row],[fdescmemo]])</f>
        <v>#VALUE!</v>
      </c>
      <c r="J1298" s="2" t="e">
        <f>FIND("REV",Table_Query_from_m2mdata013[[#This Row],[fdesc]])</f>
        <v>#VALUE!</v>
      </c>
      <c r="K1298" s="2" t="e">
        <f>FIND("`REV",Table_Query_from_m2mdata013[[#This Row],[fdescmemo]])</f>
        <v>#VALUE!</v>
      </c>
      <c r="L1298" s="2" t="e">
        <f>FIND("`REV",Table_Query_from_m2mdata013[[#This Row],[fdesc]])</f>
        <v>#VALUE!</v>
      </c>
      <c r="M12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8" s="2" t="str">
        <f>IF(Table_Query_from_m2mdata013[[#This Row],[fpartrev]]="NS",Table_Query_from_m2mdata013[[#This Row],[SELECT]],Table_Query_from_m2mdata013[[#This Row],[fpartrev]])</f>
        <v>08</v>
      </c>
      <c r="O1298" s="2" t="str">
        <f>CONCATENATE("DMG ",Table_Query_from_m2mdata013[[#This Row],[fpartnoOriginal]])</f>
        <v>DMG SULL-02250164-386-8-PF</v>
      </c>
    </row>
    <row r="1299" spans="1:15" x14ac:dyDescent="0.25">
      <c r="A1299" t="s">
        <v>2457</v>
      </c>
      <c r="B1299" t="s">
        <v>81</v>
      </c>
      <c r="C1299">
        <v>10</v>
      </c>
      <c r="D1299" t="s">
        <v>87</v>
      </c>
      <c r="E1299" t="s">
        <v>146</v>
      </c>
      <c r="F1299" t="s">
        <v>81</v>
      </c>
      <c r="G1299" t="s">
        <v>10</v>
      </c>
      <c r="H1299" t="s">
        <v>145</v>
      </c>
      <c r="I1299" s="2" t="e">
        <f>FIND("REV",Table_Query_from_m2mdata013[[#This Row],[fdescmemo]])</f>
        <v>#VALUE!</v>
      </c>
      <c r="J1299" s="2" t="e">
        <f>FIND("REV",Table_Query_from_m2mdata013[[#This Row],[fdesc]])</f>
        <v>#VALUE!</v>
      </c>
      <c r="K1299" s="2" t="e">
        <f>FIND("`REV",Table_Query_from_m2mdata013[[#This Row],[fdescmemo]])</f>
        <v>#VALUE!</v>
      </c>
      <c r="L1299" s="2" t="e">
        <f>FIND("`REV",Table_Query_from_m2mdata013[[#This Row],[fdesc]])</f>
        <v>#VALUE!</v>
      </c>
      <c r="M12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299" s="2" t="str">
        <f>IF(Table_Query_from_m2mdata013[[#This Row],[fpartrev]]="NS",Table_Query_from_m2mdata013[[#This Row],[SELECT]],Table_Query_from_m2mdata013[[#This Row],[fpartrev]])</f>
        <v>08</v>
      </c>
      <c r="O1299" s="2" t="str">
        <f>CONCATENATE("DMG ",Table_Query_from_m2mdata013[[#This Row],[fpartnoOriginal]])</f>
        <v>DMG SULL-02250164-386-8-PF</v>
      </c>
    </row>
    <row r="1300" spans="1:15" x14ac:dyDescent="0.25">
      <c r="A1300" t="s">
        <v>3295</v>
      </c>
      <c r="B1300" t="s">
        <v>81</v>
      </c>
      <c r="C1300">
        <v>10</v>
      </c>
      <c r="D1300" t="s">
        <v>87</v>
      </c>
      <c r="E1300" t="s">
        <v>146</v>
      </c>
      <c r="F1300" t="s">
        <v>81</v>
      </c>
      <c r="G1300" t="s">
        <v>10</v>
      </c>
      <c r="H1300" t="s">
        <v>145</v>
      </c>
      <c r="I1300" s="2" t="e">
        <f>FIND("REV",Table_Query_from_m2mdata013[[#This Row],[fdescmemo]])</f>
        <v>#VALUE!</v>
      </c>
      <c r="J1300" s="2" t="e">
        <f>FIND("REV",Table_Query_from_m2mdata013[[#This Row],[fdesc]])</f>
        <v>#VALUE!</v>
      </c>
      <c r="K1300" s="2" t="e">
        <f>FIND("`REV",Table_Query_from_m2mdata013[[#This Row],[fdescmemo]])</f>
        <v>#VALUE!</v>
      </c>
      <c r="L1300" s="2" t="e">
        <f>FIND("`REV",Table_Query_from_m2mdata013[[#This Row],[fdesc]])</f>
        <v>#VALUE!</v>
      </c>
      <c r="M13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0" s="2" t="str">
        <f>IF(Table_Query_from_m2mdata013[[#This Row],[fpartrev]]="NS",Table_Query_from_m2mdata013[[#This Row],[SELECT]],Table_Query_from_m2mdata013[[#This Row],[fpartrev]])</f>
        <v>08</v>
      </c>
      <c r="O1300" s="2" t="str">
        <f>CONCATENATE("DMG ",Table_Query_from_m2mdata013[[#This Row],[fpartnoOriginal]])</f>
        <v>DMG SULL-02250164-386-8-PF</v>
      </c>
    </row>
    <row r="1301" spans="1:15" x14ac:dyDescent="0.25">
      <c r="A1301" t="s">
        <v>3169</v>
      </c>
      <c r="B1301" t="s">
        <v>81</v>
      </c>
      <c r="C1301">
        <v>10</v>
      </c>
      <c r="D1301" t="s">
        <v>87</v>
      </c>
      <c r="E1301" t="s">
        <v>146</v>
      </c>
      <c r="F1301" t="s">
        <v>81</v>
      </c>
      <c r="G1301" t="s">
        <v>10</v>
      </c>
      <c r="H1301" t="s">
        <v>145</v>
      </c>
      <c r="I1301" s="2" t="e">
        <f>FIND("REV",Table_Query_from_m2mdata013[[#This Row],[fdescmemo]])</f>
        <v>#VALUE!</v>
      </c>
      <c r="J1301" s="2" t="e">
        <f>FIND("REV",Table_Query_from_m2mdata013[[#This Row],[fdesc]])</f>
        <v>#VALUE!</v>
      </c>
      <c r="K1301" s="2" t="e">
        <f>FIND("`REV",Table_Query_from_m2mdata013[[#This Row],[fdescmemo]])</f>
        <v>#VALUE!</v>
      </c>
      <c r="L1301" s="2" t="e">
        <f>FIND("`REV",Table_Query_from_m2mdata013[[#This Row],[fdesc]])</f>
        <v>#VALUE!</v>
      </c>
      <c r="M13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1" s="2" t="str">
        <f>IF(Table_Query_from_m2mdata013[[#This Row],[fpartrev]]="NS",Table_Query_from_m2mdata013[[#This Row],[SELECT]],Table_Query_from_m2mdata013[[#This Row],[fpartrev]])</f>
        <v>08</v>
      </c>
      <c r="O1301" s="2" t="str">
        <f>CONCATENATE("DMG ",Table_Query_from_m2mdata013[[#This Row],[fpartnoOriginal]])</f>
        <v>DMG SULL-02250164-386-8-PF</v>
      </c>
    </row>
    <row r="1302" spans="1:15" x14ac:dyDescent="0.25">
      <c r="A1302" t="s">
        <v>3170</v>
      </c>
      <c r="B1302" t="s">
        <v>81</v>
      </c>
      <c r="C1302">
        <v>10</v>
      </c>
      <c r="D1302" t="s">
        <v>87</v>
      </c>
      <c r="E1302" t="s">
        <v>146</v>
      </c>
      <c r="F1302" t="s">
        <v>81</v>
      </c>
      <c r="G1302" t="s">
        <v>10</v>
      </c>
      <c r="H1302" t="s">
        <v>145</v>
      </c>
      <c r="I1302" s="2" t="e">
        <f>FIND("REV",Table_Query_from_m2mdata013[[#This Row],[fdescmemo]])</f>
        <v>#VALUE!</v>
      </c>
      <c r="J1302" s="2" t="e">
        <f>FIND("REV",Table_Query_from_m2mdata013[[#This Row],[fdesc]])</f>
        <v>#VALUE!</v>
      </c>
      <c r="K1302" s="2" t="e">
        <f>FIND("`REV",Table_Query_from_m2mdata013[[#This Row],[fdescmemo]])</f>
        <v>#VALUE!</v>
      </c>
      <c r="L1302" s="2" t="e">
        <f>FIND("`REV",Table_Query_from_m2mdata013[[#This Row],[fdesc]])</f>
        <v>#VALUE!</v>
      </c>
      <c r="M13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2" s="2" t="str">
        <f>IF(Table_Query_from_m2mdata013[[#This Row],[fpartrev]]="NS",Table_Query_from_m2mdata013[[#This Row],[SELECT]],Table_Query_from_m2mdata013[[#This Row],[fpartrev]])</f>
        <v>08</v>
      </c>
      <c r="O1302" s="2" t="str">
        <f>CONCATENATE("DMG ",Table_Query_from_m2mdata013[[#This Row],[fpartnoOriginal]])</f>
        <v>DMG SULL-02250164-386-8-PF</v>
      </c>
    </row>
    <row r="1303" spans="1:15" x14ac:dyDescent="0.25">
      <c r="A1303" t="s">
        <v>2458</v>
      </c>
      <c r="B1303" t="s">
        <v>41</v>
      </c>
      <c r="C1303">
        <v>30</v>
      </c>
      <c r="D1303" t="s">
        <v>87</v>
      </c>
      <c r="E1303" t="s">
        <v>157</v>
      </c>
      <c r="F1303" t="s">
        <v>41</v>
      </c>
      <c r="G1303" t="s">
        <v>10</v>
      </c>
      <c r="H1303" t="s">
        <v>156</v>
      </c>
      <c r="I1303" s="2" t="e">
        <f>FIND("REV",Table_Query_from_m2mdata013[[#This Row],[fdescmemo]])</f>
        <v>#VALUE!</v>
      </c>
      <c r="J1303" s="2" t="e">
        <f>FIND("REV",Table_Query_from_m2mdata013[[#This Row],[fdesc]])</f>
        <v>#VALUE!</v>
      </c>
      <c r="K1303" s="2" t="e">
        <f>FIND("`REV",Table_Query_from_m2mdata013[[#This Row],[fdescmemo]])</f>
        <v>#VALUE!</v>
      </c>
      <c r="L1303" s="2" t="e">
        <f>FIND("`REV",Table_Query_from_m2mdata013[[#This Row],[fdesc]])</f>
        <v>#VALUE!</v>
      </c>
      <c r="M13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3" s="2" t="str">
        <f>IF(Table_Query_from_m2mdata013[[#This Row],[fpartrev]]="NS",Table_Query_from_m2mdata013[[#This Row],[SELECT]],Table_Query_from_m2mdata013[[#This Row],[fpartrev]])</f>
        <v>04</v>
      </c>
      <c r="O1303" s="2" t="str">
        <f>CONCATENATE("DMG ",Table_Query_from_m2mdata013[[#This Row],[fpartnoOriginal]])</f>
        <v>DMG SULL-02250164-550-1-UNF</v>
      </c>
    </row>
    <row r="1304" spans="1:15" x14ac:dyDescent="0.25">
      <c r="A1304" t="s">
        <v>2459</v>
      </c>
      <c r="B1304" t="s">
        <v>41</v>
      </c>
      <c r="C1304">
        <v>30</v>
      </c>
      <c r="D1304" t="s">
        <v>87</v>
      </c>
      <c r="E1304" t="s">
        <v>157</v>
      </c>
      <c r="F1304" t="s">
        <v>41</v>
      </c>
      <c r="G1304" t="s">
        <v>10</v>
      </c>
      <c r="H1304" t="s">
        <v>156</v>
      </c>
      <c r="I1304" s="2" t="e">
        <f>FIND("REV",Table_Query_from_m2mdata013[[#This Row],[fdescmemo]])</f>
        <v>#VALUE!</v>
      </c>
      <c r="J1304" s="2" t="e">
        <f>FIND("REV",Table_Query_from_m2mdata013[[#This Row],[fdesc]])</f>
        <v>#VALUE!</v>
      </c>
      <c r="K1304" s="2" t="e">
        <f>FIND("`REV",Table_Query_from_m2mdata013[[#This Row],[fdescmemo]])</f>
        <v>#VALUE!</v>
      </c>
      <c r="L1304" s="2" t="e">
        <f>FIND("`REV",Table_Query_from_m2mdata013[[#This Row],[fdesc]])</f>
        <v>#VALUE!</v>
      </c>
      <c r="M13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4" s="2" t="str">
        <f>IF(Table_Query_from_m2mdata013[[#This Row],[fpartrev]]="NS",Table_Query_from_m2mdata013[[#This Row],[SELECT]],Table_Query_from_m2mdata013[[#This Row],[fpartrev]])</f>
        <v>04</v>
      </c>
      <c r="O1304" s="2" t="str">
        <f>CONCATENATE("DMG ",Table_Query_from_m2mdata013[[#This Row],[fpartnoOriginal]])</f>
        <v>DMG SULL-02250164-550-1-UNF</v>
      </c>
    </row>
    <row r="1305" spans="1:15" x14ac:dyDescent="0.25">
      <c r="A1305" t="s">
        <v>3395</v>
      </c>
      <c r="B1305" t="s">
        <v>41</v>
      </c>
      <c r="C1305">
        <v>30</v>
      </c>
      <c r="D1305" t="s">
        <v>87</v>
      </c>
      <c r="E1305" t="s">
        <v>157</v>
      </c>
      <c r="F1305" t="s">
        <v>41</v>
      </c>
      <c r="G1305" t="s">
        <v>10</v>
      </c>
      <c r="H1305" t="s">
        <v>156</v>
      </c>
      <c r="I1305" s="2" t="e">
        <f>FIND("REV",Table_Query_from_m2mdata013[[#This Row],[fdescmemo]])</f>
        <v>#VALUE!</v>
      </c>
      <c r="J1305" s="2" t="e">
        <f>FIND("REV",Table_Query_from_m2mdata013[[#This Row],[fdesc]])</f>
        <v>#VALUE!</v>
      </c>
      <c r="K1305" s="2" t="e">
        <f>FIND("`REV",Table_Query_from_m2mdata013[[#This Row],[fdescmemo]])</f>
        <v>#VALUE!</v>
      </c>
      <c r="L1305" s="2" t="e">
        <f>FIND("`REV",Table_Query_from_m2mdata013[[#This Row],[fdesc]])</f>
        <v>#VALUE!</v>
      </c>
      <c r="M13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5" s="2" t="str">
        <f>IF(Table_Query_from_m2mdata013[[#This Row],[fpartrev]]="NS",Table_Query_from_m2mdata013[[#This Row],[SELECT]],Table_Query_from_m2mdata013[[#This Row],[fpartrev]])</f>
        <v>04</v>
      </c>
      <c r="O1305" s="2" t="str">
        <f>CONCATENATE("DMG ",Table_Query_from_m2mdata013[[#This Row],[fpartnoOriginal]])</f>
        <v>DMG SULL-02250164-550-1-UNF</v>
      </c>
    </row>
    <row r="1306" spans="1:15" x14ac:dyDescent="0.25">
      <c r="A1306" t="s">
        <v>3396</v>
      </c>
      <c r="B1306" t="s">
        <v>41</v>
      </c>
      <c r="C1306">
        <v>30</v>
      </c>
      <c r="D1306" t="s">
        <v>87</v>
      </c>
      <c r="E1306" t="s">
        <v>157</v>
      </c>
      <c r="F1306" t="s">
        <v>41</v>
      </c>
      <c r="G1306" t="s">
        <v>10</v>
      </c>
      <c r="H1306" t="s">
        <v>156</v>
      </c>
      <c r="I1306" s="2" t="e">
        <f>FIND("REV",Table_Query_from_m2mdata013[[#This Row],[fdescmemo]])</f>
        <v>#VALUE!</v>
      </c>
      <c r="J1306" s="2" t="e">
        <f>FIND("REV",Table_Query_from_m2mdata013[[#This Row],[fdesc]])</f>
        <v>#VALUE!</v>
      </c>
      <c r="K1306" s="2" t="e">
        <f>FIND("`REV",Table_Query_from_m2mdata013[[#This Row],[fdescmemo]])</f>
        <v>#VALUE!</v>
      </c>
      <c r="L1306" s="2" t="e">
        <f>FIND("`REV",Table_Query_from_m2mdata013[[#This Row],[fdesc]])</f>
        <v>#VALUE!</v>
      </c>
      <c r="M13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6" s="2" t="str">
        <f>IF(Table_Query_from_m2mdata013[[#This Row],[fpartrev]]="NS",Table_Query_from_m2mdata013[[#This Row],[SELECT]],Table_Query_from_m2mdata013[[#This Row],[fpartrev]])</f>
        <v>04</v>
      </c>
      <c r="O1306" s="2" t="str">
        <f>CONCATENATE("DMG ",Table_Query_from_m2mdata013[[#This Row],[fpartnoOriginal]])</f>
        <v>DMG SULL-02250164-550-1-UNF</v>
      </c>
    </row>
    <row r="1307" spans="1:15" x14ac:dyDescent="0.25">
      <c r="A1307" t="s">
        <v>2655</v>
      </c>
      <c r="B1307" t="s">
        <v>41</v>
      </c>
      <c r="C1307">
        <v>30</v>
      </c>
      <c r="D1307" t="s">
        <v>87</v>
      </c>
      <c r="E1307" t="s">
        <v>163</v>
      </c>
      <c r="F1307" t="s">
        <v>41</v>
      </c>
      <c r="G1307" t="s">
        <v>10</v>
      </c>
      <c r="H1307" t="s">
        <v>162</v>
      </c>
      <c r="I1307" s="2" t="e">
        <f>FIND("REV",Table_Query_from_m2mdata013[[#This Row],[fdescmemo]])</f>
        <v>#VALUE!</v>
      </c>
      <c r="J1307" s="2" t="e">
        <f>FIND("REV",Table_Query_from_m2mdata013[[#This Row],[fdesc]])</f>
        <v>#VALUE!</v>
      </c>
      <c r="K1307" s="2" t="e">
        <f>FIND("`REV",Table_Query_from_m2mdata013[[#This Row],[fdescmemo]])</f>
        <v>#VALUE!</v>
      </c>
      <c r="L1307" s="2" t="e">
        <f>FIND("`REV",Table_Query_from_m2mdata013[[#This Row],[fdesc]])</f>
        <v>#VALUE!</v>
      </c>
      <c r="M13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7" s="2" t="str">
        <f>IF(Table_Query_from_m2mdata013[[#This Row],[fpartrev]]="NS",Table_Query_from_m2mdata013[[#This Row],[SELECT]],Table_Query_from_m2mdata013[[#This Row],[fpartrev]])</f>
        <v>04</v>
      </c>
      <c r="O1307" s="2" t="str">
        <f>CONCATENATE("DMG ",Table_Query_from_m2mdata013[[#This Row],[fpartnoOriginal]])</f>
        <v>DMG SULL-02250164-550-4-PF</v>
      </c>
    </row>
    <row r="1308" spans="1:15" x14ac:dyDescent="0.25">
      <c r="A1308" t="s">
        <v>3397</v>
      </c>
      <c r="B1308" t="s">
        <v>41</v>
      </c>
      <c r="C1308">
        <v>30</v>
      </c>
      <c r="D1308" t="s">
        <v>87</v>
      </c>
      <c r="E1308" t="s">
        <v>163</v>
      </c>
      <c r="F1308" t="s">
        <v>41</v>
      </c>
      <c r="G1308" t="s">
        <v>10</v>
      </c>
      <c r="H1308" t="s">
        <v>162</v>
      </c>
      <c r="I1308" s="2" t="e">
        <f>FIND("REV",Table_Query_from_m2mdata013[[#This Row],[fdescmemo]])</f>
        <v>#VALUE!</v>
      </c>
      <c r="J1308" s="2" t="e">
        <f>FIND("REV",Table_Query_from_m2mdata013[[#This Row],[fdesc]])</f>
        <v>#VALUE!</v>
      </c>
      <c r="K1308" s="2" t="e">
        <f>FIND("`REV",Table_Query_from_m2mdata013[[#This Row],[fdescmemo]])</f>
        <v>#VALUE!</v>
      </c>
      <c r="L1308" s="2" t="e">
        <f>FIND("`REV",Table_Query_from_m2mdata013[[#This Row],[fdesc]])</f>
        <v>#VALUE!</v>
      </c>
      <c r="M13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8" s="2" t="str">
        <f>IF(Table_Query_from_m2mdata013[[#This Row],[fpartrev]]="NS",Table_Query_from_m2mdata013[[#This Row],[SELECT]],Table_Query_from_m2mdata013[[#This Row],[fpartrev]])</f>
        <v>04</v>
      </c>
      <c r="O1308" s="2" t="str">
        <f>CONCATENATE("DMG ",Table_Query_from_m2mdata013[[#This Row],[fpartnoOriginal]])</f>
        <v>DMG SULL-02250164-550-4-PF</v>
      </c>
    </row>
    <row r="1309" spans="1:15" x14ac:dyDescent="0.25">
      <c r="A1309" t="s">
        <v>2656</v>
      </c>
      <c r="B1309" t="s">
        <v>46</v>
      </c>
      <c r="C1309">
        <v>44</v>
      </c>
      <c r="D1309" t="s">
        <v>87</v>
      </c>
      <c r="E1309" t="s">
        <v>471</v>
      </c>
      <c r="F1309" t="s">
        <v>46</v>
      </c>
      <c r="G1309" t="s">
        <v>10</v>
      </c>
      <c r="H1309" t="s">
        <v>470</v>
      </c>
      <c r="I1309" s="2" t="e">
        <f>FIND("REV",Table_Query_from_m2mdata013[[#This Row],[fdescmemo]])</f>
        <v>#VALUE!</v>
      </c>
      <c r="J1309" s="2" t="e">
        <f>FIND("REV",Table_Query_from_m2mdata013[[#This Row],[fdesc]])</f>
        <v>#VALUE!</v>
      </c>
      <c r="K1309" s="2" t="e">
        <f>FIND("`REV",Table_Query_from_m2mdata013[[#This Row],[fdescmemo]])</f>
        <v>#VALUE!</v>
      </c>
      <c r="L1309" s="2" t="e">
        <f>FIND("`REV",Table_Query_from_m2mdata013[[#This Row],[fdesc]])</f>
        <v>#VALUE!</v>
      </c>
      <c r="M13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09" s="2" t="str">
        <f>IF(Table_Query_from_m2mdata013[[#This Row],[fpartrev]]="NS",Table_Query_from_m2mdata013[[#This Row],[SELECT]],Table_Query_from_m2mdata013[[#This Row],[fpartrev]])</f>
        <v>05</v>
      </c>
      <c r="O1309" s="2" t="str">
        <f>CONCATENATE("DMG ",Table_Query_from_m2mdata013[[#This Row],[fpartnoOriginal]])</f>
        <v>DMG SULL-02250164-694-UNF</v>
      </c>
    </row>
    <row r="1310" spans="1:15" x14ac:dyDescent="0.25">
      <c r="A1310" t="s">
        <v>3171</v>
      </c>
      <c r="B1310" t="s">
        <v>44</v>
      </c>
      <c r="C1310">
        <v>40</v>
      </c>
      <c r="D1310" t="s">
        <v>87</v>
      </c>
      <c r="E1310" t="s">
        <v>237</v>
      </c>
      <c r="F1310" t="s">
        <v>44</v>
      </c>
      <c r="G1310" t="s">
        <v>10</v>
      </c>
      <c r="H1310" t="s">
        <v>236</v>
      </c>
      <c r="I1310" s="2" t="e">
        <f>FIND("REV",Table_Query_from_m2mdata013[[#This Row],[fdescmemo]])</f>
        <v>#VALUE!</v>
      </c>
      <c r="J1310" s="2" t="e">
        <f>FIND("REV",Table_Query_from_m2mdata013[[#This Row],[fdesc]])</f>
        <v>#VALUE!</v>
      </c>
      <c r="K1310" s="2" t="e">
        <f>FIND("`REV",Table_Query_from_m2mdata013[[#This Row],[fdescmemo]])</f>
        <v>#VALUE!</v>
      </c>
      <c r="L1310" s="2" t="e">
        <f>FIND("`REV",Table_Query_from_m2mdata013[[#This Row],[fdesc]])</f>
        <v>#VALUE!</v>
      </c>
      <c r="M13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0" s="2" t="str">
        <f>IF(Table_Query_from_m2mdata013[[#This Row],[fpartrev]]="NS",Table_Query_from_m2mdata013[[#This Row],[SELECT]],Table_Query_from_m2mdata013[[#This Row],[fpartrev]])</f>
        <v>06</v>
      </c>
      <c r="O1310" s="2" t="str">
        <f>CONCATENATE("DMG ",Table_Query_from_m2mdata013[[#This Row],[fpartnoOriginal]])</f>
        <v>DMG SULL-02250164-697-UNF</v>
      </c>
    </row>
    <row r="1311" spans="1:15" x14ac:dyDescent="0.25">
      <c r="A1311" t="s">
        <v>2657</v>
      </c>
      <c r="B1311" t="s">
        <v>11</v>
      </c>
      <c r="C1311">
        <v>22</v>
      </c>
      <c r="D1311" t="s">
        <v>87</v>
      </c>
      <c r="E1311" t="s">
        <v>251</v>
      </c>
      <c r="F1311" t="s">
        <v>11</v>
      </c>
      <c r="G1311" t="s">
        <v>10</v>
      </c>
      <c r="H1311" t="s">
        <v>250</v>
      </c>
      <c r="I1311" s="2" t="e">
        <f>FIND("REV",Table_Query_from_m2mdata013[[#This Row],[fdescmemo]])</f>
        <v>#VALUE!</v>
      </c>
      <c r="J1311" s="2" t="e">
        <f>FIND("REV",Table_Query_from_m2mdata013[[#This Row],[fdesc]])</f>
        <v>#VALUE!</v>
      </c>
      <c r="K1311" s="2" t="e">
        <f>FIND("`REV",Table_Query_from_m2mdata013[[#This Row],[fdescmemo]])</f>
        <v>#VALUE!</v>
      </c>
      <c r="L1311" s="2" t="e">
        <f>FIND("`REV",Table_Query_from_m2mdata013[[#This Row],[fdesc]])</f>
        <v>#VALUE!</v>
      </c>
      <c r="M13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1" s="2" t="str">
        <f>IF(Table_Query_from_m2mdata013[[#This Row],[fpartrev]]="NS",Table_Query_from_m2mdata013[[#This Row],[SELECT]],Table_Query_from_m2mdata013[[#This Row],[fpartrev]])</f>
        <v>00</v>
      </c>
      <c r="O1311" s="2" t="str">
        <f>CONCATENATE("DMG ",Table_Query_from_m2mdata013[[#This Row],[fpartnoOriginal]])</f>
        <v>DMG SULL-02250164-700-UNF</v>
      </c>
    </row>
    <row r="1312" spans="1:15" x14ac:dyDescent="0.25">
      <c r="A1312" t="s">
        <v>3661</v>
      </c>
      <c r="B1312" t="s">
        <v>11</v>
      </c>
      <c r="C1312">
        <v>30</v>
      </c>
      <c r="D1312" t="s">
        <v>87</v>
      </c>
      <c r="E1312" t="s">
        <v>251</v>
      </c>
      <c r="F1312" t="s">
        <v>11</v>
      </c>
      <c r="G1312" t="s">
        <v>10</v>
      </c>
      <c r="H1312" t="s">
        <v>250</v>
      </c>
      <c r="I1312" s="2" t="e">
        <f>FIND("REV",Table_Query_from_m2mdata013[[#This Row],[fdescmemo]])</f>
        <v>#VALUE!</v>
      </c>
      <c r="J1312" s="2" t="e">
        <f>FIND("REV",Table_Query_from_m2mdata013[[#This Row],[fdesc]])</f>
        <v>#VALUE!</v>
      </c>
      <c r="K1312" s="2" t="e">
        <f>FIND("`REV",Table_Query_from_m2mdata013[[#This Row],[fdescmemo]])</f>
        <v>#VALUE!</v>
      </c>
      <c r="L1312" s="2" t="e">
        <f>FIND("`REV",Table_Query_from_m2mdata013[[#This Row],[fdesc]])</f>
        <v>#VALUE!</v>
      </c>
      <c r="M13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2" s="2" t="str">
        <f>IF(Table_Query_from_m2mdata013[[#This Row],[fpartrev]]="NS",Table_Query_from_m2mdata013[[#This Row],[SELECT]],Table_Query_from_m2mdata013[[#This Row],[fpartrev]])</f>
        <v>00</v>
      </c>
      <c r="O1312" s="2" t="str">
        <f>CONCATENATE("DMG ",Table_Query_from_m2mdata013[[#This Row],[fpartnoOriginal]])</f>
        <v>DMG SULL-02250164-700-UNF</v>
      </c>
    </row>
    <row r="1313" spans="1:15" x14ac:dyDescent="0.25">
      <c r="A1313" t="s">
        <v>1304</v>
      </c>
      <c r="B1313" t="s">
        <v>41</v>
      </c>
      <c r="C1313">
        <v>1</v>
      </c>
      <c r="D1313" t="s">
        <v>87</v>
      </c>
      <c r="E1313" t="s">
        <v>474</v>
      </c>
      <c r="F1313" t="s">
        <v>41</v>
      </c>
      <c r="G1313" t="s">
        <v>10</v>
      </c>
      <c r="H1313" t="s">
        <v>473</v>
      </c>
      <c r="I1313" s="2" t="e">
        <f>FIND("REV",Table_Query_from_m2mdata013[[#This Row],[fdescmemo]])</f>
        <v>#VALUE!</v>
      </c>
      <c r="J1313" s="2" t="e">
        <f>FIND("REV",Table_Query_from_m2mdata013[[#This Row],[fdesc]])</f>
        <v>#VALUE!</v>
      </c>
      <c r="K1313" s="2" t="e">
        <f>FIND("`REV",Table_Query_from_m2mdata013[[#This Row],[fdescmemo]])</f>
        <v>#VALUE!</v>
      </c>
      <c r="L1313" s="2" t="e">
        <f>FIND("`REV",Table_Query_from_m2mdata013[[#This Row],[fdesc]])</f>
        <v>#VALUE!</v>
      </c>
      <c r="M13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3" s="2" t="str">
        <f>IF(Table_Query_from_m2mdata013[[#This Row],[fpartrev]]="NS",Table_Query_from_m2mdata013[[#This Row],[SELECT]],Table_Query_from_m2mdata013[[#This Row],[fpartrev]])</f>
        <v>04</v>
      </c>
      <c r="O1313" s="2" t="str">
        <f>CONCATENATE("DMG ",Table_Query_from_m2mdata013[[#This Row],[fpartnoOriginal]])</f>
        <v>DMG SULL-02250164-703-UNF</v>
      </c>
    </row>
    <row r="1314" spans="1:15" x14ac:dyDescent="0.25">
      <c r="A1314" t="s">
        <v>2806</v>
      </c>
      <c r="B1314" t="s">
        <v>41</v>
      </c>
      <c r="C1314">
        <v>30</v>
      </c>
      <c r="D1314" t="s">
        <v>87</v>
      </c>
      <c r="E1314" t="s">
        <v>474</v>
      </c>
      <c r="F1314" t="s">
        <v>41</v>
      </c>
      <c r="G1314" t="s">
        <v>10</v>
      </c>
      <c r="H1314" t="s">
        <v>473</v>
      </c>
      <c r="I1314" s="2" t="e">
        <f>FIND("REV",Table_Query_from_m2mdata013[[#This Row],[fdescmemo]])</f>
        <v>#VALUE!</v>
      </c>
      <c r="J1314" s="2" t="e">
        <f>FIND("REV",Table_Query_from_m2mdata013[[#This Row],[fdesc]])</f>
        <v>#VALUE!</v>
      </c>
      <c r="K1314" s="2" t="e">
        <f>FIND("`REV",Table_Query_from_m2mdata013[[#This Row],[fdescmemo]])</f>
        <v>#VALUE!</v>
      </c>
      <c r="L1314" s="2" t="e">
        <f>FIND("`REV",Table_Query_from_m2mdata013[[#This Row],[fdesc]])</f>
        <v>#VALUE!</v>
      </c>
      <c r="M13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4" s="2" t="str">
        <f>IF(Table_Query_from_m2mdata013[[#This Row],[fpartrev]]="NS",Table_Query_from_m2mdata013[[#This Row],[SELECT]],Table_Query_from_m2mdata013[[#This Row],[fpartrev]])</f>
        <v>04</v>
      </c>
      <c r="O1314" s="2" t="str">
        <f>CONCATENATE("DMG ",Table_Query_from_m2mdata013[[#This Row],[fpartnoOriginal]])</f>
        <v>DMG SULL-02250164-703-UNF</v>
      </c>
    </row>
    <row r="1315" spans="1:15" x14ac:dyDescent="0.25">
      <c r="A1315" t="s">
        <v>2807</v>
      </c>
      <c r="B1315" t="s">
        <v>41</v>
      </c>
      <c r="C1315">
        <v>1</v>
      </c>
      <c r="D1315" t="s">
        <v>87</v>
      </c>
      <c r="E1315" t="s">
        <v>474</v>
      </c>
      <c r="F1315" t="s">
        <v>41</v>
      </c>
      <c r="G1315" t="s">
        <v>10</v>
      </c>
      <c r="H1315" t="s">
        <v>473</v>
      </c>
      <c r="I1315" s="2" t="e">
        <f>FIND("REV",Table_Query_from_m2mdata013[[#This Row],[fdescmemo]])</f>
        <v>#VALUE!</v>
      </c>
      <c r="J1315" s="2" t="e">
        <f>FIND("REV",Table_Query_from_m2mdata013[[#This Row],[fdesc]])</f>
        <v>#VALUE!</v>
      </c>
      <c r="K1315" s="2" t="e">
        <f>FIND("`REV",Table_Query_from_m2mdata013[[#This Row],[fdescmemo]])</f>
        <v>#VALUE!</v>
      </c>
      <c r="L1315" s="2" t="e">
        <f>FIND("`REV",Table_Query_from_m2mdata013[[#This Row],[fdesc]])</f>
        <v>#VALUE!</v>
      </c>
      <c r="M13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5" s="2" t="str">
        <f>IF(Table_Query_from_m2mdata013[[#This Row],[fpartrev]]="NS",Table_Query_from_m2mdata013[[#This Row],[SELECT]],Table_Query_from_m2mdata013[[#This Row],[fpartrev]])</f>
        <v>04</v>
      </c>
      <c r="O1315" s="2" t="str">
        <f>CONCATENATE("DMG ",Table_Query_from_m2mdata013[[#This Row],[fpartnoOriginal]])</f>
        <v>DMG SULL-02250164-703-UNF</v>
      </c>
    </row>
    <row r="1316" spans="1:15" x14ac:dyDescent="0.25">
      <c r="A1316" t="s">
        <v>3172</v>
      </c>
      <c r="B1316" t="s">
        <v>41</v>
      </c>
      <c r="C1316">
        <v>15</v>
      </c>
      <c r="D1316" t="s">
        <v>87</v>
      </c>
      <c r="E1316" t="s">
        <v>569</v>
      </c>
      <c r="F1316" t="s">
        <v>41</v>
      </c>
      <c r="G1316" t="s">
        <v>576</v>
      </c>
      <c r="H1316" t="s">
        <v>575</v>
      </c>
      <c r="I1316" s="2" t="e">
        <f>FIND("REV",Table_Query_from_m2mdata013[[#This Row],[fdescmemo]])</f>
        <v>#VALUE!</v>
      </c>
      <c r="J1316" s="2" t="e">
        <f>FIND("REV",Table_Query_from_m2mdata013[[#This Row],[fdesc]])</f>
        <v>#VALUE!</v>
      </c>
      <c r="K1316" s="2" t="e">
        <f>FIND("`REV",Table_Query_from_m2mdata013[[#This Row],[fdescmemo]])</f>
        <v>#VALUE!</v>
      </c>
      <c r="L1316" s="2" t="e">
        <f>FIND("`REV",Table_Query_from_m2mdata013[[#This Row],[fdesc]])</f>
        <v>#VALUE!</v>
      </c>
      <c r="M13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6" s="2" t="str">
        <f>IF(Table_Query_from_m2mdata013[[#This Row],[fpartrev]]="NS",Table_Query_from_m2mdata013[[#This Row],[SELECT]],Table_Query_from_m2mdata013[[#This Row],[fpartrev]])</f>
        <v>04</v>
      </c>
      <c r="O1316" s="2" t="str">
        <f>CONCATENATE("DMG ",Table_Query_from_m2mdata013[[#This Row],[fpartnoOriginal]])</f>
        <v>DMG SULL-02250164-706-UNF</v>
      </c>
    </row>
    <row r="1317" spans="1:15" x14ac:dyDescent="0.25">
      <c r="A1317" t="s">
        <v>3173</v>
      </c>
      <c r="B1317" t="s">
        <v>41</v>
      </c>
      <c r="C1317">
        <v>15</v>
      </c>
      <c r="D1317" t="s">
        <v>87</v>
      </c>
      <c r="E1317" t="s">
        <v>569</v>
      </c>
      <c r="F1317" t="s">
        <v>41</v>
      </c>
      <c r="G1317" t="s">
        <v>576</v>
      </c>
      <c r="H1317" t="s">
        <v>575</v>
      </c>
      <c r="I1317" s="2" t="e">
        <f>FIND("REV",Table_Query_from_m2mdata013[[#This Row],[fdescmemo]])</f>
        <v>#VALUE!</v>
      </c>
      <c r="J1317" s="2" t="e">
        <f>FIND("REV",Table_Query_from_m2mdata013[[#This Row],[fdesc]])</f>
        <v>#VALUE!</v>
      </c>
      <c r="K1317" s="2" t="e">
        <f>FIND("`REV",Table_Query_from_m2mdata013[[#This Row],[fdescmemo]])</f>
        <v>#VALUE!</v>
      </c>
      <c r="L1317" s="2" t="e">
        <f>FIND("`REV",Table_Query_from_m2mdata013[[#This Row],[fdesc]])</f>
        <v>#VALUE!</v>
      </c>
      <c r="M13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7" s="2" t="str">
        <f>IF(Table_Query_from_m2mdata013[[#This Row],[fpartrev]]="NS",Table_Query_from_m2mdata013[[#This Row],[SELECT]],Table_Query_from_m2mdata013[[#This Row],[fpartrev]])</f>
        <v>04</v>
      </c>
      <c r="O1317" s="2" t="str">
        <f>CONCATENATE("DMG ",Table_Query_from_m2mdata013[[#This Row],[fpartnoOriginal]])</f>
        <v>DMG SULL-02250164-706-UNF</v>
      </c>
    </row>
    <row r="1318" spans="1:15" x14ac:dyDescent="0.25">
      <c r="A1318" t="s">
        <v>3398</v>
      </c>
      <c r="B1318" t="s">
        <v>41</v>
      </c>
      <c r="C1318">
        <v>16</v>
      </c>
      <c r="D1318" t="s">
        <v>87</v>
      </c>
      <c r="E1318" t="s">
        <v>569</v>
      </c>
      <c r="F1318" t="s">
        <v>41</v>
      </c>
      <c r="G1318" t="s">
        <v>576</v>
      </c>
      <c r="H1318" t="s">
        <v>575</v>
      </c>
      <c r="I1318" s="2" t="e">
        <f>FIND("REV",Table_Query_from_m2mdata013[[#This Row],[fdescmemo]])</f>
        <v>#VALUE!</v>
      </c>
      <c r="J1318" s="2" t="e">
        <f>FIND("REV",Table_Query_from_m2mdata013[[#This Row],[fdesc]])</f>
        <v>#VALUE!</v>
      </c>
      <c r="K1318" s="2" t="e">
        <f>FIND("`REV",Table_Query_from_m2mdata013[[#This Row],[fdescmemo]])</f>
        <v>#VALUE!</v>
      </c>
      <c r="L1318" s="2" t="e">
        <f>FIND("`REV",Table_Query_from_m2mdata013[[#This Row],[fdesc]])</f>
        <v>#VALUE!</v>
      </c>
      <c r="M13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8" s="2" t="str">
        <f>IF(Table_Query_from_m2mdata013[[#This Row],[fpartrev]]="NS",Table_Query_from_m2mdata013[[#This Row],[SELECT]],Table_Query_from_m2mdata013[[#This Row],[fpartrev]])</f>
        <v>04</v>
      </c>
      <c r="O1318" s="2" t="str">
        <f>CONCATENATE("DMG ",Table_Query_from_m2mdata013[[#This Row],[fpartnoOriginal]])</f>
        <v>DMG SULL-02250164-706-UNF</v>
      </c>
    </row>
    <row r="1319" spans="1:15" x14ac:dyDescent="0.25">
      <c r="A1319" t="s">
        <v>3662</v>
      </c>
      <c r="B1319" t="s">
        <v>41</v>
      </c>
      <c r="C1319">
        <v>16</v>
      </c>
      <c r="D1319" t="s">
        <v>87</v>
      </c>
      <c r="E1319" t="s">
        <v>569</v>
      </c>
      <c r="F1319" t="s">
        <v>41</v>
      </c>
      <c r="G1319" t="s">
        <v>576</v>
      </c>
      <c r="H1319" t="s">
        <v>575</v>
      </c>
      <c r="I1319" s="2" t="e">
        <f>FIND("REV",Table_Query_from_m2mdata013[[#This Row],[fdescmemo]])</f>
        <v>#VALUE!</v>
      </c>
      <c r="J1319" s="2" t="e">
        <f>FIND("REV",Table_Query_from_m2mdata013[[#This Row],[fdesc]])</f>
        <v>#VALUE!</v>
      </c>
      <c r="K1319" s="2" t="e">
        <f>FIND("`REV",Table_Query_from_m2mdata013[[#This Row],[fdescmemo]])</f>
        <v>#VALUE!</v>
      </c>
      <c r="L1319" s="2" t="e">
        <f>FIND("`REV",Table_Query_from_m2mdata013[[#This Row],[fdesc]])</f>
        <v>#VALUE!</v>
      </c>
      <c r="M13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19" s="2" t="str">
        <f>IF(Table_Query_from_m2mdata013[[#This Row],[fpartrev]]="NS",Table_Query_from_m2mdata013[[#This Row],[SELECT]],Table_Query_from_m2mdata013[[#This Row],[fpartrev]])</f>
        <v>04</v>
      </c>
      <c r="O1319" s="2" t="str">
        <f>CONCATENATE("DMG ",Table_Query_from_m2mdata013[[#This Row],[fpartnoOriginal]])</f>
        <v>DMG SULL-02250164-706-UNF</v>
      </c>
    </row>
    <row r="1320" spans="1:15" x14ac:dyDescent="0.25">
      <c r="A1320" t="s">
        <v>2534</v>
      </c>
      <c r="B1320" t="s">
        <v>498</v>
      </c>
      <c r="C1320">
        <v>33</v>
      </c>
      <c r="D1320" t="s">
        <v>87</v>
      </c>
      <c r="E1320" t="s">
        <v>499</v>
      </c>
      <c r="F1320" t="s">
        <v>498</v>
      </c>
      <c r="G1320" t="s">
        <v>10</v>
      </c>
      <c r="H1320" t="s">
        <v>497</v>
      </c>
      <c r="I1320" s="2" t="e">
        <f>FIND("REV",Table_Query_from_m2mdata013[[#This Row],[fdescmemo]])</f>
        <v>#VALUE!</v>
      </c>
      <c r="J1320" s="2" t="e">
        <f>FIND("REV",Table_Query_from_m2mdata013[[#This Row],[fdesc]])</f>
        <v>#VALUE!</v>
      </c>
      <c r="K1320" s="2" t="e">
        <f>FIND("`REV",Table_Query_from_m2mdata013[[#This Row],[fdescmemo]])</f>
        <v>#VALUE!</v>
      </c>
      <c r="L1320" s="2" t="e">
        <f>FIND("`REV",Table_Query_from_m2mdata013[[#This Row],[fdesc]])</f>
        <v>#VALUE!</v>
      </c>
      <c r="M13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0" s="2" t="str">
        <f>IF(Table_Query_from_m2mdata013[[#This Row],[fpartrev]]="NS",Table_Query_from_m2mdata013[[#This Row],[SELECT]],Table_Query_from_m2mdata013[[#This Row],[fpartrev]])</f>
        <v>10A</v>
      </c>
      <c r="O1320" s="2" t="str">
        <f>CONCATENATE("DMG ",Table_Query_from_m2mdata013[[#This Row],[fpartnoOriginal]])</f>
        <v>DMG SULL-02250164-806-UNF</v>
      </c>
    </row>
    <row r="1321" spans="1:15" x14ac:dyDescent="0.25">
      <c r="A1321" t="s">
        <v>3458</v>
      </c>
      <c r="B1321" t="s">
        <v>498</v>
      </c>
      <c r="C1321">
        <v>33</v>
      </c>
      <c r="D1321" t="s">
        <v>87</v>
      </c>
      <c r="E1321" t="s">
        <v>499</v>
      </c>
      <c r="F1321" t="s">
        <v>498</v>
      </c>
      <c r="G1321" t="s">
        <v>10</v>
      </c>
      <c r="H1321" t="s">
        <v>497</v>
      </c>
      <c r="I1321" s="2" t="e">
        <f>FIND("REV",Table_Query_from_m2mdata013[[#This Row],[fdescmemo]])</f>
        <v>#VALUE!</v>
      </c>
      <c r="J1321" s="2" t="e">
        <f>FIND("REV",Table_Query_from_m2mdata013[[#This Row],[fdesc]])</f>
        <v>#VALUE!</v>
      </c>
      <c r="K1321" s="2" t="e">
        <f>FIND("`REV",Table_Query_from_m2mdata013[[#This Row],[fdescmemo]])</f>
        <v>#VALUE!</v>
      </c>
      <c r="L1321" s="2" t="e">
        <f>FIND("`REV",Table_Query_from_m2mdata013[[#This Row],[fdesc]])</f>
        <v>#VALUE!</v>
      </c>
      <c r="M13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1" s="2" t="str">
        <f>IF(Table_Query_from_m2mdata013[[#This Row],[fpartrev]]="NS",Table_Query_from_m2mdata013[[#This Row],[SELECT]],Table_Query_from_m2mdata013[[#This Row],[fpartrev]])</f>
        <v>10A</v>
      </c>
      <c r="O1321" s="2" t="str">
        <f>CONCATENATE("DMG ",Table_Query_from_m2mdata013[[#This Row],[fpartnoOriginal]])</f>
        <v>DMG SULL-02250164-806-UNF</v>
      </c>
    </row>
    <row r="1322" spans="1:15" x14ac:dyDescent="0.25">
      <c r="A1322" t="s">
        <v>2596</v>
      </c>
      <c r="B1322" t="s">
        <v>46</v>
      </c>
      <c r="C1322">
        <v>30</v>
      </c>
      <c r="D1322" t="s">
        <v>87</v>
      </c>
      <c r="E1322" t="s">
        <v>512</v>
      </c>
      <c r="F1322" t="s">
        <v>46</v>
      </c>
      <c r="G1322" t="s">
        <v>10</v>
      </c>
      <c r="H1322" t="s">
        <v>511</v>
      </c>
      <c r="I1322" s="2" t="e">
        <f>FIND("REV",Table_Query_from_m2mdata013[[#This Row],[fdescmemo]])</f>
        <v>#VALUE!</v>
      </c>
      <c r="J1322" s="2" t="e">
        <f>FIND("REV",Table_Query_from_m2mdata013[[#This Row],[fdesc]])</f>
        <v>#VALUE!</v>
      </c>
      <c r="K1322" s="2" t="e">
        <f>FIND("`REV",Table_Query_from_m2mdata013[[#This Row],[fdescmemo]])</f>
        <v>#VALUE!</v>
      </c>
      <c r="L1322" s="2" t="e">
        <f>FIND("`REV",Table_Query_from_m2mdata013[[#This Row],[fdesc]])</f>
        <v>#VALUE!</v>
      </c>
      <c r="M13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2" s="2" t="str">
        <f>IF(Table_Query_from_m2mdata013[[#This Row],[fpartrev]]="NS",Table_Query_from_m2mdata013[[#This Row],[SELECT]],Table_Query_from_m2mdata013[[#This Row],[fpartrev]])</f>
        <v>05</v>
      </c>
      <c r="O1322" s="2" t="str">
        <f>CONCATENATE("DMG ",Table_Query_from_m2mdata013[[#This Row],[fpartnoOriginal]])</f>
        <v>DMG SULL-02250164-811-UNF</v>
      </c>
    </row>
    <row r="1323" spans="1:15" x14ac:dyDescent="0.25">
      <c r="A1323" t="s">
        <v>3459</v>
      </c>
      <c r="B1323" t="s">
        <v>46</v>
      </c>
      <c r="C1323">
        <v>30</v>
      </c>
      <c r="D1323" t="s">
        <v>87</v>
      </c>
      <c r="E1323" t="s">
        <v>512</v>
      </c>
      <c r="F1323" t="s">
        <v>46</v>
      </c>
      <c r="G1323" t="s">
        <v>10</v>
      </c>
      <c r="H1323" t="s">
        <v>511</v>
      </c>
      <c r="I1323" s="2" t="e">
        <f>FIND("REV",Table_Query_from_m2mdata013[[#This Row],[fdescmemo]])</f>
        <v>#VALUE!</v>
      </c>
      <c r="J1323" s="2" t="e">
        <f>FIND("REV",Table_Query_from_m2mdata013[[#This Row],[fdesc]])</f>
        <v>#VALUE!</v>
      </c>
      <c r="K1323" s="2" t="e">
        <f>FIND("`REV",Table_Query_from_m2mdata013[[#This Row],[fdescmemo]])</f>
        <v>#VALUE!</v>
      </c>
      <c r="L1323" s="2" t="e">
        <f>FIND("`REV",Table_Query_from_m2mdata013[[#This Row],[fdesc]])</f>
        <v>#VALUE!</v>
      </c>
      <c r="M13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3" s="2" t="str">
        <f>IF(Table_Query_from_m2mdata013[[#This Row],[fpartrev]]="NS",Table_Query_from_m2mdata013[[#This Row],[SELECT]],Table_Query_from_m2mdata013[[#This Row],[fpartrev]])</f>
        <v>05</v>
      </c>
      <c r="O1323" s="2" t="str">
        <f>CONCATENATE("DMG ",Table_Query_from_m2mdata013[[#This Row],[fpartnoOriginal]])</f>
        <v>DMG SULL-02250164-811-UNF</v>
      </c>
    </row>
    <row r="1324" spans="1:15" x14ac:dyDescent="0.25">
      <c r="A1324" t="s">
        <v>2597</v>
      </c>
      <c r="B1324" t="s">
        <v>46</v>
      </c>
      <c r="C1324">
        <v>27</v>
      </c>
      <c r="D1324" t="s">
        <v>87</v>
      </c>
      <c r="E1324" t="s">
        <v>507</v>
      </c>
      <c r="F1324" t="s">
        <v>46</v>
      </c>
      <c r="G1324" t="s">
        <v>10</v>
      </c>
      <c r="H1324" t="s">
        <v>506</v>
      </c>
      <c r="I1324" s="2" t="e">
        <f>FIND("REV",Table_Query_from_m2mdata013[[#This Row],[fdescmemo]])</f>
        <v>#VALUE!</v>
      </c>
      <c r="J1324" s="2" t="e">
        <f>FIND("REV",Table_Query_from_m2mdata013[[#This Row],[fdesc]])</f>
        <v>#VALUE!</v>
      </c>
      <c r="K1324" s="2" t="e">
        <f>FIND("`REV",Table_Query_from_m2mdata013[[#This Row],[fdescmemo]])</f>
        <v>#VALUE!</v>
      </c>
      <c r="L1324" s="2" t="e">
        <f>FIND("`REV",Table_Query_from_m2mdata013[[#This Row],[fdesc]])</f>
        <v>#VALUE!</v>
      </c>
      <c r="M13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4" s="2" t="str">
        <f>IF(Table_Query_from_m2mdata013[[#This Row],[fpartrev]]="NS",Table_Query_from_m2mdata013[[#This Row],[SELECT]],Table_Query_from_m2mdata013[[#This Row],[fpartrev]])</f>
        <v>05</v>
      </c>
      <c r="O1324" s="2" t="str">
        <f>CONCATENATE("DMG ",Table_Query_from_m2mdata013[[#This Row],[fpartnoOriginal]])</f>
        <v>DMG SULL-02250164-816-UNF</v>
      </c>
    </row>
    <row r="1325" spans="1:15" x14ac:dyDescent="0.25">
      <c r="A1325" t="s">
        <v>3460</v>
      </c>
      <c r="B1325" t="s">
        <v>46</v>
      </c>
      <c r="C1325">
        <v>30</v>
      </c>
      <c r="D1325" t="s">
        <v>87</v>
      </c>
      <c r="E1325" t="s">
        <v>507</v>
      </c>
      <c r="F1325" t="s">
        <v>46</v>
      </c>
      <c r="G1325" t="s">
        <v>10</v>
      </c>
      <c r="H1325" t="s">
        <v>506</v>
      </c>
      <c r="I1325" s="2" t="e">
        <f>FIND("REV",Table_Query_from_m2mdata013[[#This Row],[fdescmemo]])</f>
        <v>#VALUE!</v>
      </c>
      <c r="J1325" s="2" t="e">
        <f>FIND("REV",Table_Query_from_m2mdata013[[#This Row],[fdesc]])</f>
        <v>#VALUE!</v>
      </c>
      <c r="K1325" s="2" t="e">
        <f>FIND("`REV",Table_Query_from_m2mdata013[[#This Row],[fdescmemo]])</f>
        <v>#VALUE!</v>
      </c>
      <c r="L1325" s="2" t="e">
        <f>FIND("`REV",Table_Query_from_m2mdata013[[#This Row],[fdesc]])</f>
        <v>#VALUE!</v>
      </c>
      <c r="M13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5" s="2" t="str">
        <f>IF(Table_Query_from_m2mdata013[[#This Row],[fpartrev]]="NS",Table_Query_from_m2mdata013[[#This Row],[SELECT]],Table_Query_from_m2mdata013[[#This Row],[fpartrev]])</f>
        <v>05</v>
      </c>
      <c r="O1325" s="2" t="str">
        <f>CONCATENATE("DMG ",Table_Query_from_m2mdata013[[#This Row],[fpartnoOriginal]])</f>
        <v>DMG SULL-02250164-816-UNF</v>
      </c>
    </row>
    <row r="1326" spans="1:15" x14ac:dyDescent="0.25">
      <c r="A1326" t="s">
        <v>3461</v>
      </c>
      <c r="B1326" t="s">
        <v>46</v>
      </c>
      <c r="C1326">
        <v>21</v>
      </c>
      <c r="D1326" t="s">
        <v>87</v>
      </c>
      <c r="E1326" t="s">
        <v>507</v>
      </c>
      <c r="F1326" t="s">
        <v>46</v>
      </c>
      <c r="G1326" t="s">
        <v>10</v>
      </c>
      <c r="H1326" t="s">
        <v>506</v>
      </c>
      <c r="I1326" s="2" t="e">
        <f>FIND("REV",Table_Query_from_m2mdata013[[#This Row],[fdescmemo]])</f>
        <v>#VALUE!</v>
      </c>
      <c r="J1326" s="2" t="e">
        <f>FIND("REV",Table_Query_from_m2mdata013[[#This Row],[fdesc]])</f>
        <v>#VALUE!</v>
      </c>
      <c r="K1326" s="2" t="e">
        <f>FIND("`REV",Table_Query_from_m2mdata013[[#This Row],[fdescmemo]])</f>
        <v>#VALUE!</v>
      </c>
      <c r="L1326" s="2" t="e">
        <f>FIND("`REV",Table_Query_from_m2mdata013[[#This Row],[fdesc]])</f>
        <v>#VALUE!</v>
      </c>
      <c r="M13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6" s="2" t="str">
        <f>IF(Table_Query_from_m2mdata013[[#This Row],[fpartrev]]="NS",Table_Query_from_m2mdata013[[#This Row],[SELECT]],Table_Query_from_m2mdata013[[#This Row],[fpartrev]])</f>
        <v>05</v>
      </c>
      <c r="O1326" s="2" t="str">
        <f>CONCATENATE("DMG ",Table_Query_from_m2mdata013[[#This Row],[fpartnoOriginal]])</f>
        <v>DMG SULL-02250164-816-UNF</v>
      </c>
    </row>
    <row r="1327" spans="1:15" x14ac:dyDescent="0.25">
      <c r="A1327" t="s">
        <v>2598</v>
      </c>
      <c r="B1327" t="s">
        <v>44</v>
      </c>
      <c r="C1327">
        <v>20</v>
      </c>
      <c r="D1327" t="s">
        <v>87</v>
      </c>
      <c r="E1327" t="s">
        <v>477</v>
      </c>
      <c r="F1327" t="s">
        <v>44</v>
      </c>
      <c r="G1327" t="s">
        <v>10</v>
      </c>
      <c r="H1327" t="s">
        <v>476</v>
      </c>
      <c r="I1327" s="2" t="e">
        <f>FIND("REV",Table_Query_from_m2mdata013[[#This Row],[fdescmemo]])</f>
        <v>#VALUE!</v>
      </c>
      <c r="J1327" s="2" t="e">
        <f>FIND("REV",Table_Query_from_m2mdata013[[#This Row],[fdesc]])</f>
        <v>#VALUE!</v>
      </c>
      <c r="K1327" s="2" t="e">
        <f>FIND("`REV",Table_Query_from_m2mdata013[[#This Row],[fdescmemo]])</f>
        <v>#VALUE!</v>
      </c>
      <c r="L1327" s="2" t="e">
        <f>FIND("`REV",Table_Query_from_m2mdata013[[#This Row],[fdesc]])</f>
        <v>#VALUE!</v>
      </c>
      <c r="M13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7" s="2" t="str">
        <f>IF(Table_Query_from_m2mdata013[[#This Row],[fpartrev]]="NS",Table_Query_from_m2mdata013[[#This Row],[SELECT]],Table_Query_from_m2mdata013[[#This Row],[fpartrev]])</f>
        <v>06</v>
      </c>
      <c r="O1327" s="2" t="str">
        <f>CONCATENATE("DMG ",Table_Query_from_m2mdata013[[#This Row],[fpartnoOriginal]])</f>
        <v>DMG SULL-02250164-834-UNF</v>
      </c>
    </row>
    <row r="1328" spans="1:15" x14ac:dyDescent="0.25">
      <c r="A1328" t="s">
        <v>3399</v>
      </c>
      <c r="B1328" t="s">
        <v>44</v>
      </c>
      <c r="C1328">
        <v>20</v>
      </c>
      <c r="D1328" t="s">
        <v>87</v>
      </c>
      <c r="E1328" t="s">
        <v>477</v>
      </c>
      <c r="F1328" t="s">
        <v>44</v>
      </c>
      <c r="G1328" t="s">
        <v>10</v>
      </c>
      <c r="H1328" t="s">
        <v>476</v>
      </c>
      <c r="I1328" s="2" t="e">
        <f>FIND("REV",Table_Query_from_m2mdata013[[#This Row],[fdescmemo]])</f>
        <v>#VALUE!</v>
      </c>
      <c r="J1328" s="2" t="e">
        <f>FIND("REV",Table_Query_from_m2mdata013[[#This Row],[fdesc]])</f>
        <v>#VALUE!</v>
      </c>
      <c r="K1328" s="2" t="e">
        <f>FIND("`REV",Table_Query_from_m2mdata013[[#This Row],[fdescmemo]])</f>
        <v>#VALUE!</v>
      </c>
      <c r="L1328" s="2" t="e">
        <f>FIND("`REV",Table_Query_from_m2mdata013[[#This Row],[fdesc]])</f>
        <v>#VALUE!</v>
      </c>
      <c r="M13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8" s="2" t="str">
        <f>IF(Table_Query_from_m2mdata013[[#This Row],[fpartrev]]="NS",Table_Query_from_m2mdata013[[#This Row],[SELECT]],Table_Query_from_m2mdata013[[#This Row],[fpartrev]])</f>
        <v>06</v>
      </c>
      <c r="O1328" s="2" t="str">
        <f>CONCATENATE("DMG ",Table_Query_from_m2mdata013[[#This Row],[fpartnoOriginal]])</f>
        <v>DMG SULL-02250164-834-UNF</v>
      </c>
    </row>
    <row r="1329" spans="1:15" x14ac:dyDescent="0.25">
      <c r="A1329" t="s">
        <v>3462</v>
      </c>
      <c r="B1329" t="s">
        <v>44</v>
      </c>
      <c r="C1329">
        <v>20</v>
      </c>
      <c r="D1329" t="s">
        <v>87</v>
      </c>
      <c r="E1329" t="s">
        <v>477</v>
      </c>
      <c r="F1329" t="s">
        <v>44</v>
      </c>
      <c r="G1329" t="s">
        <v>10</v>
      </c>
      <c r="H1329" t="s">
        <v>476</v>
      </c>
      <c r="I1329" s="2" t="e">
        <f>FIND("REV",Table_Query_from_m2mdata013[[#This Row],[fdescmemo]])</f>
        <v>#VALUE!</v>
      </c>
      <c r="J1329" s="2" t="e">
        <f>FIND("REV",Table_Query_from_m2mdata013[[#This Row],[fdesc]])</f>
        <v>#VALUE!</v>
      </c>
      <c r="K1329" s="2" t="e">
        <f>FIND("`REV",Table_Query_from_m2mdata013[[#This Row],[fdescmemo]])</f>
        <v>#VALUE!</v>
      </c>
      <c r="L1329" s="2" t="e">
        <f>FIND("`REV",Table_Query_from_m2mdata013[[#This Row],[fdesc]])</f>
        <v>#VALUE!</v>
      </c>
      <c r="M13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29" s="2" t="str">
        <f>IF(Table_Query_from_m2mdata013[[#This Row],[fpartrev]]="NS",Table_Query_from_m2mdata013[[#This Row],[SELECT]],Table_Query_from_m2mdata013[[#This Row],[fpartrev]])</f>
        <v>06</v>
      </c>
      <c r="O1329" s="2" t="str">
        <f>CONCATENATE("DMG ",Table_Query_from_m2mdata013[[#This Row],[fpartnoOriginal]])</f>
        <v>DMG SULL-02250164-834-UNF</v>
      </c>
    </row>
    <row r="1330" spans="1:15" x14ac:dyDescent="0.25">
      <c r="A1330" t="s">
        <v>2864</v>
      </c>
      <c r="B1330" t="s">
        <v>45</v>
      </c>
      <c r="C1330">
        <v>6</v>
      </c>
      <c r="D1330" t="s">
        <v>87</v>
      </c>
      <c r="E1330" t="s">
        <v>151</v>
      </c>
      <c r="F1330" t="s">
        <v>45</v>
      </c>
      <c r="G1330" t="s">
        <v>10</v>
      </c>
      <c r="H1330" t="s">
        <v>150</v>
      </c>
      <c r="I1330" s="2" t="e">
        <f>FIND("REV",Table_Query_from_m2mdata013[[#This Row],[fdescmemo]])</f>
        <v>#VALUE!</v>
      </c>
      <c r="J1330" s="2" t="e">
        <f>FIND("REV",Table_Query_from_m2mdata013[[#This Row],[fdesc]])</f>
        <v>#VALUE!</v>
      </c>
      <c r="K1330" s="2" t="e">
        <f>FIND("`REV",Table_Query_from_m2mdata013[[#This Row],[fdescmemo]])</f>
        <v>#VALUE!</v>
      </c>
      <c r="L1330" s="2" t="e">
        <f>FIND("`REV",Table_Query_from_m2mdata013[[#This Row],[fdesc]])</f>
        <v>#VALUE!</v>
      </c>
      <c r="M13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0" s="2" t="str">
        <f>IF(Table_Query_from_m2mdata013[[#This Row],[fpartrev]]="NS",Table_Query_from_m2mdata013[[#This Row],[SELECT]],Table_Query_from_m2mdata013[[#This Row],[fpartrev]])</f>
        <v>03</v>
      </c>
      <c r="O1330" s="2" t="str">
        <f>CONCATENATE("DMG ",Table_Query_from_m2mdata013[[#This Row],[fpartnoOriginal]])</f>
        <v>DMG SULL-02250164-858-UNF</v>
      </c>
    </row>
    <row r="1331" spans="1:15" x14ac:dyDescent="0.25">
      <c r="A1331" t="s">
        <v>3708</v>
      </c>
      <c r="B1331" t="s">
        <v>45</v>
      </c>
      <c r="C1331">
        <v>30</v>
      </c>
      <c r="D1331" t="s">
        <v>87</v>
      </c>
      <c r="E1331" t="s">
        <v>151</v>
      </c>
      <c r="F1331" t="s">
        <v>45</v>
      </c>
      <c r="G1331" t="s">
        <v>10</v>
      </c>
      <c r="H1331" t="s">
        <v>150</v>
      </c>
      <c r="I1331" s="2" t="e">
        <f>FIND("REV",Table_Query_from_m2mdata013[[#This Row],[fdescmemo]])</f>
        <v>#VALUE!</v>
      </c>
      <c r="J1331" s="2" t="e">
        <f>FIND("REV",Table_Query_from_m2mdata013[[#This Row],[fdesc]])</f>
        <v>#VALUE!</v>
      </c>
      <c r="K1331" s="2" t="e">
        <f>FIND("`REV",Table_Query_from_m2mdata013[[#This Row],[fdescmemo]])</f>
        <v>#VALUE!</v>
      </c>
      <c r="L1331" s="2" t="e">
        <f>FIND("`REV",Table_Query_from_m2mdata013[[#This Row],[fdesc]])</f>
        <v>#VALUE!</v>
      </c>
      <c r="M13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1" s="2" t="str">
        <f>IF(Table_Query_from_m2mdata013[[#This Row],[fpartrev]]="NS",Table_Query_from_m2mdata013[[#This Row],[SELECT]],Table_Query_from_m2mdata013[[#This Row],[fpartrev]])</f>
        <v>03</v>
      </c>
      <c r="O1331" s="2" t="str">
        <f>CONCATENATE("DMG ",Table_Query_from_m2mdata013[[#This Row],[fpartnoOriginal]])</f>
        <v>DMG SULL-02250164-858-UNF</v>
      </c>
    </row>
    <row r="1332" spans="1:15" x14ac:dyDescent="0.25">
      <c r="A1332" t="s">
        <v>2808</v>
      </c>
      <c r="B1332" t="s">
        <v>84</v>
      </c>
      <c r="C1332">
        <v>20</v>
      </c>
      <c r="D1332" t="s">
        <v>87</v>
      </c>
      <c r="E1332" t="s">
        <v>149</v>
      </c>
      <c r="F1332" t="s">
        <v>84</v>
      </c>
      <c r="G1332" t="s">
        <v>10</v>
      </c>
      <c r="H1332" t="s">
        <v>148</v>
      </c>
      <c r="I1332" s="2" t="e">
        <f>FIND("REV",Table_Query_from_m2mdata013[[#This Row],[fdescmemo]])</f>
        <v>#VALUE!</v>
      </c>
      <c r="J1332" s="2" t="e">
        <f>FIND("REV",Table_Query_from_m2mdata013[[#This Row],[fdesc]])</f>
        <v>#VALUE!</v>
      </c>
      <c r="K1332" s="2" t="e">
        <f>FIND("`REV",Table_Query_from_m2mdata013[[#This Row],[fdescmemo]])</f>
        <v>#VALUE!</v>
      </c>
      <c r="L1332" s="2" t="e">
        <f>FIND("`REV",Table_Query_from_m2mdata013[[#This Row],[fdesc]])</f>
        <v>#VALUE!</v>
      </c>
      <c r="M13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2" s="2" t="str">
        <f>IF(Table_Query_from_m2mdata013[[#This Row],[fpartrev]]="NS",Table_Query_from_m2mdata013[[#This Row],[SELECT]],Table_Query_from_m2mdata013[[#This Row],[fpartrev]])</f>
        <v>09</v>
      </c>
      <c r="O1332" s="2" t="str">
        <f>CONCATENATE("DMG ",Table_Query_from_m2mdata013[[#This Row],[fpartnoOriginal]])</f>
        <v>DMG SULL-02250164-863-UNF</v>
      </c>
    </row>
    <row r="1333" spans="1:15" x14ac:dyDescent="0.25">
      <c r="A1333" t="s">
        <v>3709</v>
      </c>
      <c r="B1333" t="s">
        <v>45</v>
      </c>
      <c r="C1333">
        <v>25</v>
      </c>
      <c r="D1333" t="s">
        <v>87</v>
      </c>
      <c r="E1333" t="s">
        <v>501</v>
      </c>
      <c r="F1333" t="s">
        <v>45</v>
      </c>
      <c r="G1333" t="s">
        <v>10</v>
      </c>
      <c r="H1333" t="s">
        <v>500</v>
      </c>
      <c r="I1333" s="2" t="e">
        <f>FIND("REV",Table_Query_from_m2mdata013[[#This Row],[fdescmemo]])</f>
        <v>#VALUE!</v>
      </c>
      <c r="J1333" s="2" t="e">
        <f>FIND("REV",Table_Query_from_m2mdata013[[#This Row],[fdesc]])</f>
        <v>#VALUE!</v>
      </c>
      <c r="K1333" s="2" t="e">
        <f>FIND("`REV",Table_Query_from_m2mdata013[[#This Row],[fdescmemo]])</f>
        <v>#VALUE!</v>
      </c>
      <c r="L1333" s="2" t="e">
        <f>FIND("`REV",Table_Query_from_m2mdata013[[#This Row],[fdesc]])</f>
        <v>#VALUE!</v>
      </c>
      <c r="M13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3" s="2" t="str">
        <f>IF(Table_Query_from_m2mdata013[[#This Row],[fpartrev]]="NS",Table_Query_from_m2mdata013[[#This Row],[SELECT]],Table_Query_from_m2mdata013[[#This Row],[fpartrev]])</f>
        <v>03</v>
      </c>
      <c r="O1333" s="2" t="str">
        <f>CONCATENATE("DMG ",Table_Query_from_m2mdata013[[#This Row],[fpartnoOriginal]])</f>
        <v>DMG SULL-02250165-538-UNF</v>
      </c>
    </row>
    <row r="1334" spans="1:15" x14ac:dyDescent="0.25">
      <c r="A1334" t="s">
        <v>2535</v>
      </c>
      <c r="B1334" t="s">
        <v>44</v>
      </c>
      <c r="C1334">
        <v>20</v>
      </c>
      <c r="D1334" t="s">
        <v>87</v>
      </c>
      <c r="E1334" t="s">
        <v>239</v>
      </c>
      <c r="F1334" t="s">
        <v>44</v>
      </c>
      <c r="G1334" t="s">
        <v>10</v>
      </c>
      <c r="H1334" t="s">
        <v>238</v>
      </c>
      <c r="I1334" s="2" t="e">
        <f>FIND("REV",Table_Query_from_m2mdata013[[#This Row],[fdescmemo]])</f>
        <v>#VALUE!</v>
      </c>
      <c r="J1334" s="2" t="e">
        <f>FIND("REV",Table_Query_from_m2mdata013[[#This Row],[fdesc]])</f>
        <v>#VALUE!</v>
      </c>
      <c r="K1334" s="2" t="e">
        <f>FIND("`REV",Table_Query_from_m2mdata013[[#This Row],[fdescmemo]])</f>
        <v>#VALUE!</v>
      </c>
      <c r="L1334" s="2" t="e">
        <f>FIND("`REV",Table_Query_from_m2mdata013[[#This Row],[fdesc]])</f>
        <v>#VALUE!</v>
      </c>
      <c r="M13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4" s="2" t="str">
        <f>IF(Table_Query_from_m2mdata013[[#This Row],[fpartrev]]="NS",Table_Query_from_m2mdata013[[#This Row],[SELECT]],Table_Query_from_m2mdata013[[#This Row],[fpartrev]])</f>
        <v>06</v>
      </c>
      <c r="O1334" s="2" t="str">
        <f>CONCATENATE("DMG ",Table_Query_from_m2mdata013[[#This Row],[fpartnoOriginal]])</f>
        <v>DMG SULL-02250167-515-UNF</v>
      </c>
    </row>
    <row r="1335" spans="1:15" x14ac:dyDescent="0.25">
      <c r="A1335" t="s">
        <v>3004</v>
      </c>
      <c r="B1335" t="s">
        <v>44</v>
      </c>
      <c r="C1335">
        <v>60</v>
      </c>
      <c r="D1335" t="s">
        <v>87</v>
      </c>
      <c r="E1335" t="s">
        <v>239</v>
      </c>
      <c r="F1335" t="s">
        <v>44</v>
      </c>
      <c r="G1335" t="s">
        <v>10</v>
      </c>
      <c r="H1335" t="s">
        <v>238</v>
      </c>
      <c r="I1335" s="2" t="e">
        <f>FIND("REV",Table_Query_from_m2mdata013[[#This Row],[fdescmemo]])</f>
        <v>#VALUE!</v>
      </c>
      <c r="J1335" s="2" t="e">
        <f>FIND("REV",Table_Query_from_m2mdata013[[#This Row],[fdesc]])</f>
        <v>#VALUE!</v>
      </c>
      <c r="K1335" s="2" t="e">
        <f>FIND("`REV",Table_Query_from_m2mdata013[[#This Row],[fdescmemo]])</f>
        <v>#VALUE!</v>
      </c>
      <c r="L1335" s="2" t="e">
        <f>FIND("`REV",Table_Query_from_m2mdata013[[#This Row],[fdesc]])</f>
        <v>#VALUE!</v>
      </c>
      <c r="M13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5" s="2" t="str">
        <f>IF(Table_Query_from_m2mdata013[[#This Row],[fpartrev]]="NS",Table_Query_from_m2mdata013[[#This Row],[SELECT]],Table_Query_from_m2mdata013[[#This Row],[fpartrev]])</f>
        <v>06</v>
      </c>
      <c r="O1335" s="2" t="str">
        <f>CONCATENATE("DMG ",Table_Query_from_m2mdata013[[#This Row],[fpartnoOriginal]])</f>
        <v>DMG SULL-02250167-515-UNF</v>
      </c>
    </row>
    <row r="1336" spans="1:15" x14ac:dyDescent="0.25">
      <c r="A1336" t="s">
        <v>3005</v>
      </c>
      <c r="B1336" t="s">
        <v>44</v>
      </c>
      <c r="C1336">
        <v>20</v>
      </c>
      <c r="D1336" t="s">
        <v>88</v>
      </c>
      <c r="E1336" t="s">
        <v>239</v>
      </c>
      <c r="F1336" t="s">
        <v>44</v>
      </c>
      <c r="G1336" t="s">
        <v>10</v>
      </c>
      <c r="H1336" t="s">
        <v>238</v>
      </c>
      <c r="I1336" s="2" t="e">
        <f>FIND("REV",Table_Query_from_m2mdata013[[#This Row],[fdescmemo]])</f>
        <v>#VALUE!</v>
      </c>
      <c r="J1336" s="2" t="e">
        <f>FIND("REV",Table_Query_from_m2mdata013[[#This Row],[fdesc]])</f>
        <v>#VALUE!</v>
      </c>
      <c r="K1336" s="2" t="e">
        <f>FIND("`REV",Table_Query_from_m2mdata013[[#This Row],[fdescmemo]])</f>
        <v>#VALUE!</v>
      </c>
      <c r="L1336" s="2" t="e">
        <f>FIND("`REV",Table_Query_from_m2mdata013[[#This Row],[fdesc]])</f>
        <v>#VALUE!</v>
      </c>
      <c r="M13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6" s="2" t="str">
        <f>IF(Table_Query_from_m2mdata013[[#This Row],[fpartrev]]="NS",Table_Query_from_m2mdata013[[#This Row],[SELECT]],Table_Query_from_m2mdata013[[#This Row],[fpartrev]])</f>
        <v>06</v>
      </c>
      <c r="O1336" s="2" t="str">
        <f>CONCATENATE("DMG ",Table_Query_from_m2mdata013[[#This Row],[fpartnoOriginal]])</f>
        <v>DMG SULL-02250167-515-UNF</v>
      </c>
    </row>
    <row r="1337" spans="1:15" x14ac:dyDescent="0.25">
      <c r="A1337" t="s">
        <v>2599</v>
      </c>
      <c r="B1337" t="s">
        <v>43</v>
      </c>
      <c r="C1337">
        <v>30</v>
      </c>
      <c r="D1337" t="s">
        <v>87</v>
      </c>
      <c r="E1337" t="s">
        <v>202</v>
      </c>
      <c r="F1337" t="s">
        <v>43</v>
      </c>
      <c r="G1337" t="s">
        <v>203</v>
      </c>
      <c r="H1337" t="s">
        <v>201</v>
      </c>
      <c r="I1337" s="2" t="e">
        <f>FIND("REV",Table_Query_from_m2mdata013[[#This Row],[fdescmemo]])</f>
        <v>#VALUE!</v>
      </c>
      <c r="J1337" s="2" t="e">
        <f>FIND("REV",Table_Query_from_m2mdata013[[#This Row],[fdesc]])</f>
        <v>#VALUE!</v>
      </c>
      <c r="K1337" s="2" t="e">
        <f>FIND("`REV",Table_Query_from_m2mdata013[[#This Row],[fdescmemo]])</f>
        <v>#VALUE!</v>
      </c>
      <c r="L1337" s="2" t="e">
        <f>FIND("`REV",Table_Query_from_m2mdata013[[#This Row],[fdesc]])</f>
        <v>#VALUE!</v>
      </c>
      <c r="M13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7" s="2" t="str">
        <f>IF(Table_Query_from_m2mdata013[[#This Row],[fpartrev]]="NS",Table_Query_from_m2mdata013[[#This Row],[SELECT]],Table_Query_from_m2mdata013[[#This Row],[fpartrev]])</f>
        <v>02</v>
      </c>
      <c r="O1337" s="2" t="str">
        <f>CONCATENATE("DMG ",Table_Query_from_m2mdata013[[#This Row],[fpartnoOriginal]])</f>
        <v>DMG SULL-02250172-479</v>
      </c>
    </row>
    <row r="1338" spans="1:15" x14ac:dyDescent="0.25">
      <c r="A1338" t="s">
        <v>3400</v>
      </c>
      <c r="B1338" t="s">
        <v>42</v>
      </c>
      <c r="C1338">
        <v>30</v>
      </c>
      <c r="D1338" t="s">
        <v>88</v>
      </c>
      <c r="E1338" t="s">
        <v>191</v>
      </c>
      <c r="F1338" t="s">
        <v>42</v>
      </c>
      <c r="G1338" t="s">
        <v>10</v>
      </c>
      <c r="H1338" t="s">
        <v>190</v>
      </c>
      <c r="I1338" s="2" t="e">
        <f>FIND("REV",Table_Query_from_m2mdata013[[#This Row],[fdescmemo]])</f>
        <v>#VALUE!</v>
      </c>
      <c r="J1338" s="2" t="e">
        <f>FIND("REV",Table_Query_from_m2mdata013[[#This Row],[fdesc]])</f>
        <v>#VALUE!</v>
      </c>
      <c r="K1338" s="2" t="e">
        <f>FIND("`REV",Table_Query_from_m2mdata013[[#This Row],[fdescmemo]])</f>
        <v>#VALUE!</v>
      </c>
      <c r="L1338" s="2" t="e">
        <f>FIND("`REV",Table_Query_from_m2mdata013[[#This Row],[fdesc]])</f>
        <v>#VALUE!</v>
      </c>
      <c r="M13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8" s="2" t="str">
        <f>IF(Table_Query_from_m2mdata013[[#This Row],[fpartrev]]="NS",Table_Query_from_m2mdata013[[#This Row],[SELECT]],Table_Query_from_m2mdata013[[#This Row],[fpartrev]])</f>
        <v>01</v>
      </c>
      <c r="O1338" s="2" t="str">
        <f>CONCATENATE("DMG ",Table_Query_from_m2mdata013[[#This Row],[fpartnoOriginal]])</f>
        <v>DMG SULL-02250175-933</v>
      </c>
    </row>
    <row r="1339" spans="1:15" x14ac:dyDescent="0.25">
      <c r="A1339" t="s">
        <v>3565</v>
      </c>
      <c r="B1339" t="s">
        <v>45</v>
      </c>
      <c r="C1339">
        <v>30</v>
      </c>
      <c r="D1339" t="s">
        <v>88</v>
      </c>
      <c r="E1339" t="s">
        <v>627</v>
      </c>
      <c r="F1339" t="s">
        <v>45</v>
      </c>
      <c r="G1339" t="s">
        <v>10</v>
      </c>
      <c r="H1339" t="s">
        <v>626</v>
      </c>
      <c r="I1339" s="2" t="e">
        <f>FIND("REV",Table_Query_from_m2mdata013[[#This Row],[fdescmemo]])</f>
        <v>#VALUE!</v>
      </c>
      <c r="J1339" s="2" t="e">
        <f>FIND("REV",Table_Query_from_m2mdata013[[#This Row],[fdesc]])</f>
        <v>#VALUE!</v>
      </c>
      <c r="K1339" s="2" t="e">
        <f>FIND("`REV",Table_Query_from_m2mdata013[[#This Row],[fdescmemo]])</f>
        <v>#VALUE!</v>
      </c>
      <c r="L1339" s="2" t="e">
        <f>FIND("`REV",Table_Query_from_m2mdata013[[#This Row],[fdesc]])</f>
        <v>#VALUE!</v>
      </c>
      <c r="M13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39" s="2" t="str">
        <f>IF(Table_Query_from_m2mdata013[[#This Row],[fpartrev]]="NS",Table_Query_from_m2mdata013[[#This Row],[SELECT]],Table_Query_from_m2mdata013[[#This Row],[fpartrev]])</f>
        <v>03</v>
      </c>
      <c r="O1339" s="2" t="str">
        <f>CONCATENATE("DMG ",Table_Query_from_m2mdata013[[#This Row],[fpartnoOriginal]])</f>
        <v>DMG SULL-02250199-653-1</v>
      </c>
    </row>
    <row r="1340" spans="1:15" x14ac:dyDescent="0.25">
      <c r="A1340" t="s">
        <v>3566</v>
      </c>
      <c r="B1340" t="s">
        <v>45</v>
      </c>
      <c r="C1340">
        <v>30</v>
      </c>
      <c r="D1340" t="s">
        <v>88</v>
      </c>
      <c r="E1340" t="s">
        <v>613</v>
      </c>
      <c r="F1340" t="s">
        <v>45</v>
      </c>
      <c r="G1340" t="s">
        <v>10</v>
      </c>
      <c r="H1340" t="s">
        <v>612</v>
      </c>
      <c r="I1340" s="2" t="e">
        <f>FIND("REV",Table_Query_from_m2mdata013[[#This Row],[fdescmemo]])</f>
        <v>#VALUE!</v>
      </c>
      <c r="J1340" s="2" t="e">
        <f>FIND("REV",Table_Query_from_m2mdata013[[#This Row],[fdesc]])</f>
        <v>#VALUE!</v>
      </c>
      <c r="K1340" s="2" t="e">
        <f>FIND("`REV",Table_Query_from_m2mdata013[[#This Row],[fdescmemo]])</f>
        <v>#VALUE!</v>
      </c>
      <c r="L1340" s="2" t="e">
        <f>FIND("`REV",Table_Query_from_m2mdata013[[#This Row],[fdesc]])</f>
        <v>#VALUE!</v>
      </c>
      <c r="M13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0" s="2" t="str">
        <f>IF(Table_Query_from_m2mdata013[[#This Row],[fpartrev]]="NS",Table_Query_from_m2mdata013[[#This Row],[SELECT]],Table_Query_from_m2mdata013[[#This Row],[fpartrev]])</f>
        <v>03</v>
      </c>
      <c r="O1340" s="2" t="str">
        <f>CONCATENATE("DMG ",Table_Query_from_m2mdata013[[#This Row],[fpartnoOriginal]])</f>
        <v>DMG SULL-02250199-653-2</v>
      </c>
    </row>
    <row r="1341" spans="1:15" x14ac:dyDescent="0.25">
      <c r="A1341" t="s">
        <v>3006</v>
      </c>
      <c r="B1341" t="s">
        <v>45</v>
      </c>
      <c r="C1341">
        <v>60</v>
      </c>
      <c r="D1341" t="s">
        <v>87</v>
      </c>
      <c r="E1341" t="s">
        <v>592</v>
      </c>
      <c r="F1341" t="s">
        <v>45</v>
      </c>
      <c r="G1341" t="s">
        <v>10</v>
      </c>
      <c r="H1341" t="s">
        <v>591</v>
      </c>
      <c r="I1341" s="2" t="e">
        <f>FIND("REV",Table_Query_from_m2mdata013[[#This Row],[fdescmemo]])</f>
        <v>#VALUE!</v>
      </c>
      <c r="J1341" s="2" t="e">
        <f>FIND("REV",Table_Query_from_m2mdata013[[#This Row],[fdesc]])</f>
        <v>#VALUE!</v>
      </c>
      <c r="K1341" s="2" t="e">
        <f>FIND("`REV",Table_Query_from_m2mdata013[[#This Row],[fdescmemo]])</f>
        <v>#VALUE!</v>
      </c>
      <c r="L1341" s="2" t="e">
        <f>FIND("`REV",Table_Query_from_m2mdata013[[#This Row],[fdesc]])</f>
        <v>#VALUE!</v>
      </c>
      <c r="M13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1" s="2" t="str">
        <f>IF(Table_Query_from_m2mdata013[[#This Row],[fpartrev]]="NS",Table_Query_from_m2mdata013[[#This Row],[SELECT]],Table_Query_from_m2mdata013[[#This Row],[fpartrev]])</f>
        <v>03</v>
      </c>
      <c r="O1341" s="2" t="str">
        <f>CONCATENATE("DMG ",Table_Query_from_m2mdata013[[#This Row],[fpartnoOriginal]])</f>
        <v>DMG SULL-02250199-653-3</v>
      </c>
    </row>
    <row r="1342" spans="1:15" x14ac:dyDescent="0.25">
      <c r="A1342" t="s">
        <v>3730</v>
      </c>
      <c r="B1342" t="s">
        <v>45</v>
      </c>
      <c r="C1342">
        <v>60</v>
      </c>
      <c r="D1342" t="s">
        <v>6</v>
      </c>
      <c r="E1342" t="s">
        <v>639</v>
      </c>
      <c r="F1342" t="s">
        <v>45</v>
      </c>
      <c r="G1342" t="s">
        <v>10</v>
      </c>
      <c r="H1342" t="s">
        <v>638</v>
      </c>
      <c r="I1342" s="2" t="e">
        <f>FIND("REV",Table_Query_from_m2mdata013[[#This Row],[fdescmemo]])</f>
        <v>#VALUE!</v>
      </c>
      <c r="J1342" s="2" t="e">
        <f>FIND("REV",Table_Query_from_m2mdata013[[#This Row],[fdesc]])</f>
        <v>#VALUE!</v>
      </c>
      <c r="K1342" s="2" t="e">
        <f>FIND("`REV",Table_Query_from_m2mdata013[[#This Row],[fdescmemo]])</f>
        <v>#VALUE!</v>
      </c>
      <c r="L1342" s="2" t="e">
        <f>FIND("`REV",Table_Query_from_m2mdata013[[#This Row],[fdesc]])</f>
        <v>#VALUE!</v>
      </c>
      <c r="M13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2" s="2" t="str">
        <f>IF(Table_Query_from_m2mdata013[[#This Row],[fpartrev]]="NS",Table_Query_from_m2mdata013[[#This Row],[SELECT]],Table_Query_from_m2mdata013[[#This Row],[fpartrev]])</f>
        <v>03</v>
      </c>
      <c r="O1342" s="2" t="str">
        <f>CONCATENATE("DMG ",Table_Query_from_m2mdata013[[#This Row],[fpartnoOriginal]])</f>
        <v>DMG SULL-02250199-653-5</v>
      </c>
    </row>
    <row r="1343" spans="1:15" x14ac:dyDescent="0.25">
      <c r="A1343" t="s">
        <v>2809</v>
      </c>
      <c r="B1343" t="s">
        <v>45</v>
      </c>
      <c r="C1343">
        <v>60</v>
      </c>
      <c r="D1343" t="s">
        <v>87</v>
      </c>
      <c r="E1343" t="s">
        <v>641</v>
      </c>
      <c r="F1343" t="s">
        <v>45</v>
      </c>
      <c r="G1343" t="s">
        <v>10</v>
      </c>
      <c r="H1343" t="s">
        <v>640</v>
      </c>
      <c r="I1343" s="2" t="e">
        <f>FIND("REV",Table_Query_from_m2mdata013[[#This Row],[fdescmemo]])</f>
        <v>#VALUE!</v>
      </c>
      <c r="J1343" s="2" t="e">
        <f>FIND("REV",Table_Query_from_m2mdata013[[#This Row],[fdesc]])</f>
        <v>#VALUE!</v>
      </c>
      <c r="K1343" s="2" t="e">
        <f>FIND("`REV",Table_Query_from_m2mdata013[[#This Row],[fdescmemo]])</f>
        <v>#VALUE!</v>
      </c>
      <c r="L1343" s="2" t="e">
        <f>FIND("`REV",Table_Query_from_m2mdata013[[#This Row],[fdesc]])</f>
        <v>#VALUE!</v>
      </c>
      <c r="M13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3" s="2" t="str">
        <f>IF(Table_Query_from_m2mdata013[[#This Row],[fpartrev]]="NS",Table_Query_from_m2mdata013[[#This Row],[SELECT]],Table_Query_from_m2mdata013[[#This Row],[fpartrev]])</f>
        <v>03</v>
      </c>
      <c r="O1343" s="2" t="str">
        <f>CONCATENATE("DMG ",Table_Query_from_m2mdata013[[#This Row],[fpartnoOriginal]])</f>
        <v>DMG SULL-02250199-653-6</v>
      </c>
    </row>
    <row r="1344" spans="1:15" x14ac:dyDescent="0.25">
      <c r="A1344" t="s">
        <v>3731</v>
      </c>
      <c r="B1344" t="s">
        <v>45</v>
      </c>
      <c r="C1344">
        <v>60</v>
      </c>
      <c r="D1344" t="s">
        <v>6</v>
      </c>
      <c r="E1344" t="s">
        <v>641</v>
      </c>
      <c r="F1344" t="s">
        <v>45</v>
      </c>
      <c r="G1344" t="s">
        <v>10</v>
      </c>
      <c r="H1344" t="s">
        <v>640</v>
      </c>
      <c r="I1344" s="2" t="e">
        <f>FIND("REV",Table_Query_from_m2mdata013[[#This Row],[fdescmemo]])</f>
        <v>#VALUE!</v>
      </c>
      <c r="J1344" s="2" t="e">
        <f>FIND("REV",Table_Query_from_m2mdata013[[#This Row],[fdesc]])</f>
        <v>#VALUE!</v>
      </c>
      <c r="K1344" s="2" t="e">
        <f>FIND("`REV",Table_Query_from_m2mdata013[[#This Row],[fdescmemo]])</f>
        <v>#VALUE!</v>
      </c>
      <c r="L1344" s="2" t="e">
        <f>FIND("`REV",Table_Query_from_m2mdata013[[#This Row],[fdesc]])</f>
        <v>#VALUE!</v>
      </c>
      <c r="M13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4" s="2" t="str">
        <f>IF(Table_Query_from_m2mdata013[[#This Row],[fpartrev]]="NS",Table_Query_from_m2mdata013[[#This Row],[SELECT]],Table_Query_from_m2mdata013[[#This Row],[fpartrev]])</f>
        <v>03</v>
      </c>
      <c r="O1344" s="2" t="str">
        <f>CONCATENATE("DMG ",Table_Query_from_m2mdata013[[#This Row],[fpartnoOriginal]])</f>
        <v>DMG SULL-02250199-653-6</v>
      </c>
    </row>
    <row r="1345" spans="1:15" x14ac:dyDescent="0.25">
      <c r="A1345" t="s">
        <v>2810</v>
      </c>
      <c r="B1345" t="s">
        <v>45</v>
      </c>
      <c r="C1345">
        <v>60</v>
      </c>
      <c r="D1345" t="s">
        <v>87</v>
      </c>
      <c r="E1345" t="s">
        <v>643</v>
      </c>
      <c r="F1345" t="s">
        <v>45</v>
      </c>
      <c r="G1345" t="s">
        <v>10</v>
      </c>
      <c r="H1345" t="s">
        <v>642</v>
      </c>
      <c r="I1345" s="2" t="e">
        <f>FIND("REV",Table_Query_from_m2mdata013[[#This Row],[fdescmemo]])</f>
        <v>#VALUE!</v>
      </c>
      <c r="J1345" s="2" t="e">
        <f>FIND("REV",Table_Query_from_m2mdata013[[#This Row],[fdesc]])</f>
        <v>#VALUE!</v>
      </c>
      <c r="K1345" s="2" t="e">
        <f>FIND("`REV",Table_Query_from_m2mdata013[[#This Row],[fdescmemo]])</f>
        <v>#VALUE!</v>
      </c>
      <c r="L1345" s="2" t="e">
        <f>FIND("`REV",Table_Query_from_m2mdata013[[#This Row],[fdesc]])</f>
        <v>#VALUE!</v>
      </c>
      <c r="M13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5" s="2" t="str">
        <f>IF(Table_Query_from_m2mdata013[[#This Row],[fpartrev]]="NS",Table_Query_from_m2mdata013[[#This Row],[SELECT]],Table_Query_from_m2mdata013[[#This Row],[fpartrev]])</f>
        <v>03</v>
      </c>
      <c r="O1345" s="2" t="str">
        <f>CONCATENATE("DMG ",Table_Query_from_m2mdata013[[#This Row],[fpartnoOriginal]])</f>
        <v>DMG SULL-02250199-653-7</v>
      </c>
    </row>
    <row r="1346" spans="1:15" x14ac:dyDescent="0.25">
      <c r="A1346" t="s">
        <v>3567</v>
      </c>
      <c r="B1346" t="s">
        <v>45</v>
      </c>
      <c r="C1346">
        <v>60</v>
      </c>
      <c r="D1346" t="s">
        <v>6</v>
      </c>
      <c r="E1346" t="s">
        <v>643</v>
      </c>
      <c r="F1346" t="s">
        <v>45</v>
      </c>
      <c r="G1346" t="s">
        <v>10</v>
      </c>
      <c r="H1346" t="s">
        <v>642</v>
      </c>
      <c r="I1346" s="2" t="e">
        <f>FIND("REV",Table_Query_from_m2mdata013[[#This Row],[fdescmemo]])</f>
        <v>#VALUE!</v>
      </c>
      <c r="J1346" s="2" t="e">
        <f>FIND("REV",Table_Query_from_m2mdata013[[#This Row],[fdesc]])</f>
        <v>#VALUE!</v>
      </c>
      <c r="K1346" s="2" t="e">
        <f>FIND("`REV",Table_Query_from_m2mdata013[[#This Row],[fdescmemo]])</f>
        <v>#VALUE!</v>
      </c>
      <c r="L1346" s="2" t="e">
        <f>FIND("`REV",Table_Query_from_m2mdata013[[#This Row],[fdesc]])</f>
        <v>#VALUE!</v>
      </c>
      <c r="M13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6" s="2" t="str">
        <f>IF(Table_Query_from_m2mdata013[[#This Row],[fpartrev]]="NS",Table_Query_from_m2mdata013[[#This Row],[SELECT]],Table_Query_from_m2mdata013[[#This Row],[fpartrev]])</f>
        <v>03</v>
      </c>
      <c r="O1346" s="2" t="str">
        <f>CONCATENATE("DMG ",Table_Query_from_m2mdata013[[#This Row],[fpartnoOriginal]])</f>
        <v>DMG SULL-02250199-653-7</v>
      </c>
    </row>
    <row r="1347" spans="1:15" x14ac:dyDescent="0.25">
      <c r="A1347" t="s">
        <v>2811</v>
      </c>
      <c r="B1347" t="s">
        <v>45</v>
      </c>
      <c r="C1347">
        <v>90</v>
      </c>
      <c r="D1347" t="s">
        <v>87</v>
      </c>
      <c r="E1347" t="s">
        <v>645</v>
      </c>
      <c r="F1347" t="s">
        <v>45</v>
      </c>
      <c r="G1347" t="s">
        <v>10</v>
      </c>
      <c r="H1347" t="s">
        <v>644</v>
      </c>
      <c r="I1347" s="2" t="e">
        <f>FIND("REV",Table_Query_from_m2mdata013[[#This Row],[fdescmemo]])</f>
        <v>#VALUE!</v>
      </c>
      <c r="J1347" s="2" t="e">
        <f>FIND("REV",Table_Query_from_m2mdata013[[#This Row],[fdesc]])</f>
        <v>#VALUE!</v>
      </c>
      <c r="K1347" s="2" t="e">
        <f>FIND("`REV",Table_Query_from_m2mdata013[[#This Row],[fdescmemo]])</f>
        <v>#VALUE!</v>
      </c>
      <c r="L1347" s="2" t="e">
        <f>FIND("`REV",Table_Query_from_m2mdata013[[#This Row],[fdesc]])</f>
        <v>#VALUE!</v>
      </c>
      <c r="M13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7" s="2" t="str">
        <f>IF(Table_Query_from_m2mdata013[[#This Row],[fpartrev]]="NS",Table_Query_from_m2mdata013[[#This Row],[SELECT]],Table_Query_from_m2mdata013[[#This Row],[fpartrev]])</f>
        <v>03</v>
      </c>
      <c r="O1347" s="2" t="str">
        <f>CONCATENATE("DMG ",Table_Query_from_m2mdata013[[#This Row],[fpartnoOriginal]])</f>
        <v>DMG SULL-02250199-653-8</v>
      </c>
    </row>
    <row r="1348" spans="1:15" x14ac:dyDescent="0.25">
      <c r="A1348" t="s">
        <v>3568</v>
      </c>
      <c r="B1348" t="s">
        <v>45</v>
      </c>
      <c r="C1348">
        <v>90</v>
      </c>
      <c r="D1348" t="s">
        <v>6</v>
      </c>
      <c r="E1348" t="s">
        <v>645</v>
      </c>
      <c r="F1348" t="s">
        <v>45</v>
      </c>
      <c r="G1348" t="s">
        <v>10</v>
      </c>
      <c r="H1348" t="s">
        <v>644</v>
      </c>
      <c r="I1348" s="2" t="e">
        <f>FIND("REV",Table_Query_from_m2mdata013[[#This Row],[fdescmemo]])</f>
        <v>#VALUE!</v>
      </c>
      <c r="J1348" s="2" t="e">
        <f>FIND("REV",Table_Query_from_m2mdata013[[#This Row],[fdesc]])</f>
        <v>#VALUE!</v>
      </c>
      <c r="K1348" s="2" t="e">
        <f>FIND("`REV",Table_Query_from_m2mdata013[[#This Row],[fdescmemo]])</f>
        <v>#VALUE!</v>
      </c>
      <c r="L1348" s="2" t="e">
        <f>FIND("`REV",Table_Query_from_m2mdata013[[#This Row],[fdesc]])</f>
        <v>#VALUE!</v>
      </c>
      <c r="M13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8" s="2" t="str">
        <f>IF(Table_Query_from_m2mdata013[[#This Row],[fpartrev]]="NS",Table_Query_from_m2mdata013[[#This Row],[SELECT]],Table_Query_from_m2mdata013[[#This Row],[fpartrev]])</f>
        <v>03</v>
      </c>
      <c r="O1348" s="2" t="str">
        <f>CONCATENATE("DMG ",Table_Query_from_m2mdata013[[#This Row],[fpartnoOriginal]])</f>
        <v>DMG SULL-02250199-653-8</v>
      </c>
    </row>
    <row r="1349" spans="1:15" x14ac:dyDescent="0.25">
      <c r="A1349" t="s">
        <v>3569</v>
      </c>
      <c r="B1349" t="s">
        <v>45</v>
      </c>
      <c r="C1349">
        <v>480</v>
      </c>
      <c r="D1349" t="s">
        <v>6</v>
      </c>
      <c r="E1349" t="s">
        <v>647</v>
      </c>
      <c r="F1349" t="s">
        <v>45</v>
      </c>
      <c r="G1349" t="s">
        <v>10</v>
      </c>
      <c r="H1349" t="s">
        <v>646</v>
      </c>
      <c r="I1349" s="2" t="e">
        <f>FIND("REV",Table_Query_from_m2mdata013[[#This Row],[fdescmemo]])</f>
        <v>#VALUE!</v>
      </c>
      <c r="J1349" s="2" t="e">
        <f>FIND("REV",Table_Query_from_m2mdata013[[#This Row],[fdesc]])</f>
        <v>#VALUE!</v>
      </c>
      <c r="K1349" s="2" t="e">
        <f>FIND("`REV",Table_Query_from_m2mdata013[[#This Row],[fdescmemo]])</f>
        <v>#VALUE!</v>
      </c>
      <c r="L1349" s="2" t="e">
        <f>FIND("`REV",Table_Query_from_m2mdata013[[#This Row],[fdesc]])</f>
        <v>#VALUE!</v>
      </c>
      <c r="M13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49" s="2" t="str">
        <f>IF(Table_Query_from_m2mdata013[[#This Row],[fpartrev]]="NS",Table_Query_from_m2mdata013[[#This Row],[SELECT]],Table_Query_from_m2mdata013[[#This Row],[fpartrev]])</f>
        <v>03</v>
      </c>
      <c r="O1349" s="2" t="str">
        <f>CONCATENATE("DMG ",Table_Query_from_m2mdata013[[#This Row],[fpartnoOriginal]])</f>
        <v>DMG SULL-02250199-653-9</v>
      </c>
    </row>
    <row r="1350" spans="1:15" x14ac:dyDescent="0.25">
      <c r="A1350" t="s">
        <v>2373</v>
      </c>
      <c r="B1350" t="s">
        <v>42</v>
      </c>
      <c r="C1350">
        <v>40</v>
      </c>
      <c r="D1350" t="s">
        <v>87</v>
      </c>
      <c r="E1350" t="s">
        <v>528</v>
      </c>
      <c r="F1350" t="s">
        <v>42</v>
      </c>
      <c r="G1350" t="s">
        <v>439</v>
      </c>
      <c r="H1350" t="s">
        <v>527</v>
      </c>
      <c r="I1350" s="2" t="e">
        <f>FIND("REV",Table_Query_from_m2mdata013[[#This Row],[fdescmemo]])</f>
        <v>#VALUE!</v>
      </c>
      <c r="J1350" s="2" t="e">
        <f>FIND("REV",Table_Query_from_m2mdata013[[#This Row],[fdesc]])</f>
        <v>#VALUE!</v>
      </c>
      <c r="K1350" s="2" t="e">
        <f>FIND("`REV",Table_Query_from_m2mdata013[[#This Row],[fdescmemo]])</f>
        <v>#VALUE!</v>
      </c>
      <c r="L1350" s="2" t="e">
        <f>FIND("`REV",Table_Query_from_m2mdata013[[#This Row],[fdesc]])</f>
        <v>#VALUE!</v>
      </c>
      <c r="M13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0" s="2" t="str">
        <f>IF(Table_Query_from_m2mdata013[[#This Row],[fpartrev]]="NS",Table_Query_from_m2mdata013[[#This Row],[SELECT]],Table_Query_from_m2mdata013[[#This Row],[fpartrev]])</f>
        <v>01</v>
      </c>
      <c r="O1350" s="2" t="str">
        <f>CONCATENATE("DMG ",Table_Query_from_m2mdata013[[#This Row],[fpartnoOriginal]])</f>
        <v>DMG SULL-GR-02250164-880</v>
      </c>
    </row>
    <row r="1351" spans="1:15" x14ac:dyDescent="0.25">
      <c r="A1351" t="s">
        <v>2600</v>
      </c>
      <c r="B1351" t="s">
        <v>72</v>
      </c>
      <c r="C1351">
        <v>20</v>
      </c>
      <c r="D1351" t="s">
        <v>87</v>
      </c>
      <c r="E1351" t="s">
        <v>215</v>
      </c>
      <c r="F1351" t="s">
        <v>72</v>
      </c>
      <c r="G1351" t="s">
        <v>216</v>
      </c>
      <c r="H1351" t="s">
        <v>214</v>
      </c>
      <c r="I1351" s="2" t="e">
        <f>FIND("REV",Table_Query_from_m2mdata013[[#This Row],[fdescmemo]])</f>
        <v>#VALUE!</v>
      </c>
      <c r="J1351" s="2" t="e">
        <f>FIND("REV",Table_Query_from_m2mdata013[[#This Row],[fdesc]])</f>
        <v>#VALUE!</v>
      </c>
      <c r="K1351" s="2" t="e">
        <f>FIND("`REV",Table_Query_from_m2mdata013[[#This Row],[fdescmemo]])</f>
        <v>#VALUE!</v>
      </c>
      <c r="L1351" s="2" t="e">
        <f>FIND("`REV",Table_Query_from_m2mdata013[[#This Row],[fdesc]])</f>
        <v>#VALUE!</v>
      </c>
      <c r="M13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1" s="2" t="str">
        <f>IF(Table_Query_from_m2mdata013[[#This Row],[fpartrev]]="NS",Table_Query_from_m2mdata013[[#This Row],[SELECT]],Table_Query_from_m2mdata013[[#This Row],[fpartrev]])</f>
        <v>2</v>
      </c>
      <c r="O1351" s="2" t="str">
        <f>CONCATENATE("DMG ",Table_Query_from_m2mdata013[[#This Row],[fpartnoOriginal]])</f>
        <v>DMG PHIL-9898-012-20367-F</v>
      </c>
    </row>
    <row r="1352" spans="1:15" x14ac:dyDescent="0.25">
      <c r="A1352" t="s">
        <v>1701</v>
      </c>
      <c r="B1352" t="s">
        <v>72</v>
      </c>
      <c r="C1352">
        <v>40</v>
      </c>
      <c r="D1352" t="s">
        <v>87</v>
      </c>
      <c r="E1352" t="s">
        <v>221</v>
      </c>
      <c r="F1352" t="s">
        <v>72</v>
      </c>
      <c r="G1352" t="s">
        <v>222</v>
      </c>
      <c r="H1352" t="s">
        <v>220</v>
      </c>
      <c r="I1352" s="2" t="e">
        <f>FIND("REV",Table_Query_from_m2mdata013[[#This Row],[fdescmemo]])</f>
        <v>#VALUE!</v>
      </c>
      <c r="J1352" s="2" t="e">
        <f>FIND("REV",Table_Query_from_m2mdata013[[#This Row],[fdesc]])</f>
        <v>#VALUE!</v>
      </c>
      <c r="K1352" s="2" t="e">
        <f>FIND("`REV",Table_Query_from_m2mdata013[[#This Row],[fdescmemo]])</f>
        <v>#VALUE!</v>
      </c>
      <c r="L1352" s="2" t="e">
        <f>FIND("`REV",Table_Query_from_m2mdata013[[#This Row],[fdesc]])</f>
        <v>#VALUE!</v>
      </c>
      <c r="M13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2" s="2" t="str">
        <f>IF(Table_Query_from_m2mdata013[[#This Row],[fpartrev]]="NS",Table_Query_from_m2mdata013[[#This Row],[SELECT]],Table_Query_from_m2mdata013[[#This Row],[fpartrev]])</f>
        <v>2</v>
      </c>
      <c r="O1352" s="2" t="str">
        <f>CONCATENATE("DMG ",Table_Query_from_m2mdata013[[#This Row],[fpartnoOriginal]])</f>
        <v>DMG PHIL-9898-012-20367-SB-F</v>
      </c>
    </row>
    <row r="1353" spans="1:15" x14ac:dyDescent="0.25">
      <c r="A1353" t="s">
        <v>1428</v>
      </c>
      <c r="B1353" t="s">
        <v>72</v>
      </c>
      <c r="C1353">
        <v>40</v>
      </c>
      <c r="D1353" t="s">
        <v>87</v>
      </c>
      <c r="E1353" t="s">
        <v>221</v>
      </c>
      <c r="F1353" t="s">
        <v>72</v>
      </c>
      <c r="G1353" t="s">
        <v>222</v>
      </c>
      <c r="H1353" t="s">
        <v>220</v>
      </c>
      <c r="I1353" s="2" t="e">
        <f>FIND("REV",Table_Query_from_m2mdata013[[#This Row],[fdescmemo]])</f>
        <v>#VALUE!</v>
      </c>
      <c r="J1353" s="2" t="e">
        <f>FIND("REV",Table_Query_from_m2mdata013[[#This Row],[fdesc]])</f>
        <v>#VALUE!</v>
      </c>
      <c r="K1353" s="2" t="e">
        <f>FIND("`REV",Table_Query_from_m2mdata013[[#This Row],[fdescmemo]])</f>
        <v>#VALUE!</v>
      </c>
      <c r="L1353" s="2" t="e">
        <f>FIND("`REV",Table_Query_from_m2mdata013[[#This Row],[fdesc]])</f>
        <v>#VALUE!</v>
      </c>
      <c r="M13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3" s="2" t="str">
        <f>IF(Table_Query_from_m2mdata013[[#This Row],[fpartrev]]="NS",Table_Query_from_m2mdata013[[#This Row],[SELECT]],Table_Query_from_m2mdata013[[#This Row],[fpartrev]])</f>
        <v>2</v>
      </c>
      <c r="O1353" s="2" t="str">
        <f>CONCATENATE("DMG ",Table_Query_from_m2mdata013[[#This Row],[fpartnoOriginal]])</f>
        <v>DMG PHIL-9898-012-20367-SB-F</v>
      </c>
    </row>
    <row r="1354" spans="1:15" x14ac:dyDescent="0.25">
      <c r="A1354" t="s">
        <v>2710</v>
      </c>
      <c r="B1354" t="s">
        <v>72</v>
      </c>
      <c r="C1354">
        <v>40</v>
      </c>
      <c r="D1354" t="s">
        <v>87</v>
      </c>
      <c r="E1354" t="s">
        <v>221</v>
      </c>
      <c r="F1354" t="s">
        <v>72</v>
      </c>
      <c r="G1354" t="s">
        <v>222</v>
      </c>
      <c r="H1354" t="s">
        <v>220</v>
      </c>
      <c r="I1354" s="2" t="e">
        <f>FIND("REV",Table_Query_from_m2mdata013[[#This Row],[fdescmemo]])</f>
        <v>#VALUE!</v>
      </c>
      <c r="J1354" s="2" t="e">
        <f>FIND("REV",Table_Query_from_m2mdata013[[#This Row],[fdesc]])</f>
        <v>#VALUE!</v>
      </c>
      <c r="K1354" s="2" t="e">
        <f>FIND("`REV",Table_Query_from_m2mdata013[[#This Row],[fdescmemo]])</f>
        <v>#VALUE!</v>
      </c>
      <c r="L1354" s="2" t="e">
        <f>FIND("`REV",Table_Query_from_m2mdata013[[#This Row],[fdesc]])</f>
        <v>#VALUE!</v>
      </c>
      <c r="M13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4" s="2" t="str">
        <f>IF(Table_Query_from_m2mdata013[[#This Row],[fpartrev]]="NS",Table_Query_from_m2mdata013[[#This Row],[SELECT]],Table_Query_from_m2mdata013[[#This Row],[fpartrev]])</f>
        <v>2</v>
      </c>
      <c r="O1354" s="2" t="str">
        <f>CONCATENATE("DMG ",Table_Query_from_m2mdata013[[#This Row],[fpartnoOriginal]])</f>
        <v>DMG PHIL-9898-012-20367-SB-F</v>
      </c>
    </row>
    <row r="1355" spans="1:15" x14ac:dyDescent="0.25">
      <c r="A1355" t="s">
        <v>2004</v>
      </c>
      <c r="B1355" t="s">
        <v>81</v>
      </c>
      <c r="C1355">
        <v>10</v>
      </c>
      <c r="D1355" t="s">
        <v>87</v>
      </c>
      <c r="E1355" t="s">
        <v>193</v>
      </c>
      <c r="F1355" t="s">
        <v>81</v>
      </c>
      <c r="G1355" t="s">
        <v>10</v>
      </c>
      <c r="H1355" t="s">
        <v>192</v>
      </c>
      <c r="I1355" s="2" t="e">
        <f>FIND("REV",Table_Query_from_m2mdata013[[#This Row],[fdescmemo]])</f>
        <v>#VALUE!</v>
      </c>
      <c r="J1355" s="2" t="e">
        <f>FIND("REV",Table_Query_from_m2mdata013[[#This Row],[fdesc]])</f>
        <v>#VALUE!</v>
      </c>
      <c r="K1355" s="2" t="e">
        <f>FIND("`REV",Table_Query_from_m2mdata013[[#This Row],[fdescmemo]])</f>
        <v>#VALUE!</v>
      </c>
      <c r="L1355" s="2" t="e">
        <f>FIND("`REV",Table_Query_from_m2mdata013[[#This Row],[fdesc]])</f>
        <v>#VALUE!</v>
      </c>
      <c r="M13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5" s="2" t="str">
        <f>IF(Table_Query_from_m2mdata013[[#This Row],[fpartrev]]="NS",Table_Query_from_m2mdata013[[#This Row],[SELECT]],Table_Query_from_m2mdata013[[#This Row],[fpartrev]])</f>
        <v>08</v>
      </c>
      <c r="O1355" s="2" t="str">
        <f>CONCATENATE("DMG ",Table_Query_from_m2mdata013[[#This Row],[fpartnoOriginal]])</f>
        <v>DMG SULL-02250164-386-1-UNF</v>
      </c>
    </row>
    <row r="1356" spans="1:15" x14ac:dyDescent="0.25">
      <c r="A1356" t="s">
        <v>2374</v>
      </c>
      <c r="B1356" t="s">
        <v>81</v>
      </c>
      <c r="C1356">
        <v>24</v>
      </c>
      <c r="D1356" t="s">
        <v>87</v>
      </c>
      <c r="E1356" t="s">
        <v>193</v>
      </c>
      <c r="F1356" t="s">
        <v>81</v>
      </c>
      <c r="G1356" t="s">
        <v>10</v>
      </c>
      <c r="H1356" t="s">
        <v>192</v>
      </c>
      <c r="I1356" s="2" t="e">
        <f>FIND("REV",Table_Query_from_m2mdata013[[#This Row],[fdescmemo]])</f>
        <v>#VALUE!</v>
      </c>
      <c r="J1356" s="2" t="e">
        <f>FIND("REV",Table_Query_from_m2mdata013[[#This Row],[fdesc]])</f>
        <v>#VALUE!</v>
      </c>
      <c r="K1356" s="2" t="e">
        <f>FIND("`REV",Table_Query_from_m2mdata013[[#This Row],[fdescmemo]])</f>
        <v>#VALUE!</v>
      </c>
      <c r="L1356" s="2" t="e">
        <f>FIND("`REV",Table_Query_from_m2mdata013[[#This Row],[fdesc]])</f>
        <v>#VALUE!</v>
      </c>
      <c r="M13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6" s="2" t="str">
        <f>IF(Table_Query_from_m2mdata013[[#This Row],[fpartrev]]="NS",Table_Query_from_m2mdata013[[#This Row],[SELECT]],Table_Query_from_m2mdata013[[#This Row],[fpartrev]])</f>
        <v>08</v>
      </c>
      <c r="O1356" s="2" t="str">
        <f>CONCATENATE("DMG ",Table_Query_from_m2mdata013[[#This Row],[fpartnoOriginal]])</f>
        <v>DMG SULL-02250164-386-1-UNF</v>
      </c>
    </row>
    <row r="1357" spans="1:15" x14ac:dyDescent="0.25">
      <c r="A1357" t="s">
        <v>3057</v>
      </c>
      <c r="B1357" t="s">
        <v>81</v>
      </c>
      <c r="C1357">
        <v>20</v>
      </c>
      <c r="D1357" t="s">
        <v>87</v>
      </c>
      <c r="E1357" t="s">
        <v>193</v>
      </c>
      <c r="F1357" t="s">
        <v>81</v>
      </c>
      <c r="G1357" t="s">
        <v>10</v>
      </c>
      <c r="H1357" t="s">
        <v>192</v>
      </c>
      <c r="I1357" s="2" t="e">
        <f>FIND("REV",Table_Query_from_m2mdata013[[#This Row],[fdescmemo]])</f>
        <v>#VALUE!</v>
      </c>
      <c r="J1357" s="2" t="e">
        <f>FIND("REV",Table_Query_from_m2mdata013[[#This Row],[fdesc]])</f>
        <v>#VALUE!</v>
      </c>
      <c r="K1357" s="2" t="e">
        <f>FIND("`REV",Table_Query_from_m2mdata013[[#This Row],[fdescmemo]])</f>
        <v>#VALUE!</v>
      </c>
      <c r="L1357" s="2" t="e">
        <f>FIND("`REV",Table_Query_from_m2mdata013[[#This Row],[fdesc]])</f>
        <v>#VALUE!</v>
      </c>
      <c r="M13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7" s="2" t="str">
        <f>IF(Table_Query_from_m2mdata013[[#This Row],[fpartrev]]="NS",Table_Query_from_m2mdata013[[#This Row],[SELECT]],Table_Query_from_m2mdata013[[#This Row],[fpartrev]])</f>
        <v>08</v>
      </c>
      <c r="O1357" s="2" t="str">
        <f>CONCATENATE("DMG ",Table_Query_from_m2mdata013[[#This Row],[fpartnoOriginal]])</f>
        <v>DMG SULL-02250164-386-1-UNF</v>
      </c>
    </row>
    <row r="1358" spans="1:15" x14ac:dyDescent="0.25">
      <c r="A1358" t="s">
        <v>3463</v>
      </c>
      <c r="B1358" t="s">
        <v>81</v>
      </c>
      <c r="C1358">
        <v>1</v>
      </c>
      <c r="D1358" t="s">
        <v>87</v>
      </c>
      <c r="E1358" t="s">
        <v>193</v>
      </c>
      <c r="F1358" t="s">
        <v>81</v>
      </c>
      <c r="G1358" t="s">
        <v>10</v>
      </c>
      <c r="H1358" t="s">
        <v>192</v>
      </c>
      <c r="I1358" s="2" t="e">
        <f>FIND("REV",Table_Query_from_m2mdata013[[#This Row],[fdescmemo]])</f>
        <v>#VALUE!</v>
      </c>
      <c r="J1358" s="2" t="e">
        <f>FIND("REV",Table_Query_from_m2mdata013[[#This Row],[fdesc]])</f>
        <v>#VALUE!</v>
      </c>
      <c r="K1358" s="2" t="e">
        <f>FIND("`REV",Table_Query_from_m2mdata013[[#This Row],[fdescmemo]])</f>
        <v>#VALUE!</v>
      </c>
      <c r="L1358" s="2" t="e">
        <f>FIND("`REV",Table_Query_from_m2mdata013[[#This Row],[fdesc]])</f>
        <v>#VALUE!</v>
      </c>
      <c r="M13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8" s="2" t="str">
        <f>IF(Table_Query_from_m2mdata013[[#This Row],[fpartrev]]="NS",Table_Query_from_m2mdata013[[#This Row],[SELECT]],Table_Query_from_m2mdata013[[#This Row],[fpartrev]])</f>
        <v>08</v>
      </c>
      <c r="O1358" s="2" t="str">
        <f>CONCATENATE("DMG ",Table_Query_from_m2mdata013[[#This Row],[fpartnoOriginal]])</f>
        <v>DMG SULL-02250164-386-1-UNF</v>
      </c>
    </row>
    <row r="1359" spans="1:15" x14ac:dyDescent="0.25">
      <c r="A1359" t="s">
        <v>2300</v>
      </c>
      <c r="B1359" t="s">
        <v>81</v>
      </c>
      <c r="C1359">
        <v>20</v>
      </c>
      <c r="D1359" t="s">
        <v>87</v>
      </c>
      <c r="E1359" t="s">
        <v>179</v>
      </c>
      <c r="F1359" t="s">
        <v>81</v>
      </c>
      <c r="G1359" t="s">
        <v>10</v>
      </c>
      <c r="H1359" t="s">
        <v>178</v>
      </c>
      <c r="I1359" s="2" t="e">
        <f>FIND("REV",Table_Query_from_m2mdata013[[#This Row],[fdescmemo]])</f>
        <v>#VALUE!</v>
      </c>
      <c r="J1359" s="2" t="e">
        <f>FIND("REV",Table_Query_from_m2mdata013[[#This Row],[fdesc]])</f>
        <v>#VALUE!</v>
      </c>
      <c r="K1359" s="2" t="e">
        <f>FIND("`REV",Table_Query_from_m2mdata013[[#This Row],[fdescmemo]])</f>
        <v>#VALUE!</v>
      </c>
      <c r="L1359" s="2" t="e">
        <f>FIND("`REV",Table_Query_from_m2mdata013[[#This Row],[fdesc]])</f>
        <v>#VALUE!</v>
      </c>
      <c r="M13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59" s="2" t="str">
        <f>IF(Table_Query_from_m2mdata013[[#This Row],[fpartrev]]="NS",Table_Query_from_m2mdata013[[#This Row],[SELECT]],Table_Query_from_m2mdata013[[#This Row],[fpartrev]])</f>
        <v>08</v>
      </c>
      <c r="O1359" s="2" t="str">
        <f>CONCATENATE("DMG ",Table_Query_from_m2mdata013[[#This Row],[fpartnoOriginal]])</f>
        <v>DMG SULL-02250164-386-2-UNF</v>
      </c>
    </row>
    <row r="1360" spans="1:15" x14ac:dyDescent="0.25">
      <c r="A1360" t="s">
        <v>3007</v>
      </c>
      <c r="B1360" t="s">
        <v>81</v>
      </c>
      <c r="C1360">
        <v>20</v>
      </c>
      <c r="D1360" t="s">
        <v>87</v>
      </c>
      <c r="E1360" t="s">
        <v>179</v>
      </c>
      <c r="F1360" t="s">
        <v>81</v>
      </c>
      <c r="G1360" t="s">
        <v>10</v>
      </c>
      <c r="H1360" t="s">
        <v>178</v>
      </c>
      <c r="I1360" s="2" t="e">
        <f>FIND("REV",Table_Query_from_m2mdata013[[#This Row],[fdescmemo]])</f>
        <v>#VALUE!</v>
      </c>
      <c r="J1360" s="2" t="e">
        <f>FIND("REV",Table_Query_from_m2mdata013[[#This Row],[fdesc]])</f>
        <v>#VALUE!</v>
      </c>
      <c r="K1360" s="2" t="e">
        <f>FIND("`REV",Table_Query_from_m2mdata013[[#This Row],[fdescmemo]])</f>
        <v>#VALUE!</v>
      </c>
      <c r="L1360" s="2" t="e">
        <f>FIND("`REV",Table_Query_from_m2mdata013[[#This Row],[fdesc]])</f>
        <v>#VALUE!</v>
      </c>
      <c r="M13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0" s="2" t="str">
        <f>IF(Table_Query_from_m2mdata013[[#This Row],[fpartrev]]="NS",Table_Query_from_m2mdata013[[#This Row],[SELECT]],Table_Query_from_m2mdata013[[#This Row],[fpartrev]])</f>
        <v>08</v>
      </c>
      <c r="O1360" s="2" t="str">
        <f>CONCATENATE("DMG ",Table_Query_from_m2mdata013[[#This Row],[fpartnoOriginal]])</f>
        <v>DMG SULL-02250164-386-2-UNF</v>
      </c>
    </row>
    <row r="1361" spans="1:15" x14ac:dyDescent="0.25">
      <c r="A1361" t="s">
        <v>3008</v>
      </c>
      <c r="B1361" t="s">
        <v>81</v>
      </c>
      <c r="C1361">
        <v>10</v>
      </c>
      <c r="D1361" t="s">
        <v>87</v>
      </c>
      <c r="E1361" t="s">
        <v>179</v>
      </c>
      <c r="F1361" t="s">
        <v>81</v>
      </c>
      <c r="G1361" t="s">
        <v>10</v>
      </c>
      <c r="H1361" t="s">
        <v>178</v>
      </c>
      <c r="I1361" s="2" t="e">
        <f>FIND("REV",Table_Query_from_m2mdata013[[#This Row],[fdescmemo]])</f>
        <v>#VALUE!</v>
      </c>
      <c r="J1361" s="2" t="e">
        <f>FIND("REV",Table_Query_from_m2mdata013[[#This Row],[fdesc]])</f>
        <v>#VALUE!</v>
      </c>
      <c r="K1361" s="2" t="e">
        <f>FIND("`REV",Table_Query_from_m2mdata013[[#This Row],[fdescmemo]])</f>
        <v>#VALUE!</v>
      </c>
      <c r="L1361" s="2" t="e">
        <f>FIND("`REV",Table_Query_from_m2mdata013[[#This Row],[fdesc]])</f>
        <v>#VALUE!</v>
      </c>
      <c r="M13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1" s="2" t="str">
        <f>IF(Table_Query_from_m2mdata013[[#This Row],[fpartrev]]="NS",Table_Query_from_m2mdata013[[#This Row],[SELECT]],Table_Query_from_m2mdata013[[#This Row],[fpartrev]])</f>
        <v>08</v>
      </c>
      <c r="O1361" s="2" t="str">
        <f>CONCATENATE("DMG ",Table_Query_from_m2mdata013[[#This Row],[fpartnoOriginal]])</f>
        <v>DMG SULL-02250164-386-2-UNF</v>
      </c>
    </row>
    <row r="1362" spans="1:15" x14ac:dyDescent="0.25">
      <c r="A1362" t="s">
        <v>2301</v>
      </c>
      <c r="B1362" t="s">
        <v>81</v>
      </c>
      <c r="C1362">
        <v>20</v>
      </c>
      <c r="D1362" t="s">
        <v>87</v>
      </c>
      <c r="E1362" t="s">
        <v>180</v>
      </c>
      <c r="F1362" t="s">
        <v>81</v>
      </c>
      <c r="G1362" t="s">
        <v>169</v>
      </c>
      <c r="H1362" t="s">
        <v>168</v>
      </c>
      <c r="I1362" s="2" t="e">
        <f>FIND("REV",Table_Query_from_m2mdata013[[#This Row],[fdescmemo]])</f>
        <v>#VALUE!</v>
      </c>
      <c r="J1362" s="2" t="e">
        <f>FIND("REV",Table_Query_from_m2mdata013[[#This Row],[fdesc]])</f>
        <v>#VALUE!</v>
      </c>
      <c r="K1362" s="2" t="e">
        <f>FIND("`REV",Table_Query_from_m2mdata013[[#This Row],[fdescmemo]])</f>
        <v>#VALUE!</v>
      </c>
      <c r="L1362" s="2" t="e">
        <f>FIND("`REV",Table_Query_from_m2mdata013[[#This Row],[fdesc]])</f>
        <v>#VALUE!</v>
      </c>
      <c r="M13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2" s="2" t="str">
        <f>IF(Table_Query_from_m2mdata013[[#This Row],[fpartrev]]="NS",Table_Query_from_m2mdata013[[#This Row],[SELECT]],Table_Query_from_m2mdata013[[#This Row],[fpartrev]])</f>
        <v>08</v>
      </c>
      <c r="O1362" s="2" t="str">
        <f>CONCATENATE("DMG ",Table_Query_from_m2mdata013[[#This Row],[fpartnoOriginal]])</f>
        <v>DMG SULL-02250164-386-3-UNF</v>
      </c>
    </row>
    <row r="1363" spans="1:15" x14ac:dyDescent="0.25">
      <c r="A1363" t="s">
        <v>2812</v>
      </c>
      <c r="B1363" t="s">
        <v>81</v>
      </c>
      <c r="C1363">
        <v>20</v>
      </c>
      <c r="D1363" t="s">
        <v>87</v>
      </c>
      <c r="E1363" t="s">
        <v>180</v>
      </c>
      <c r="F1363" t="s">
        <v>81</v>
      </c>
      <c r="G1363" t="s">
        <v>169</v>
      </c>
      <c r="H1363" t="s">
        <v>168</v>
      </c>
      <c r="I1363" s="2" t="e">
        <f>FIND("REV",Table_Query_from_m2mdata013[[#This Row],[fdescmemo]])</f>
        <v>#VALUE!</v>
      </c>
      <c r="J1363" s="2" t="e">
        <f>FIND("REV",Table_Query_from_m2mdata013[[#This Row],[fdesc]])</f>
        <v>#VALUE!</v>
      </c>
      <c r="K1363" s="2" t="e">
        <f>FIND("`REV",Table_Query_from_m2mdata013[[#This Row],[fdescmemo]])</f>
        <v>#VALUE!</v>
      </c>
      <c r="L1363" s="2" t="e">
        <f>FIND("`REV",Table_Query_from_m2mdata013[[#This Row],[fdesc]])</f>
        <v>#VALUE!</v>
      </c>
      <c r="M13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3" s="2" t="str">
        <f>IF(Table_Query_from_m2mdata013[[#This Row],[fpartrev]]="NS",Table_Query_from_m2mdata013[[#This Row],[SELECT]],Table_Query_from_m2mdata013[[#This Row],[fpartrev]])</f>
        <v>08</v>
      </c>
      <c r="O1363" s="2" t="str">
        <f>CONCATENATE("DMG ",Table_Query_from_m2mdata013[[#This Row],[fpartnoOriginal]])</f>
        <v>DMG SULL-02250164-386-3-UNF</v>
      </c>
    </row>
    <row r="1364" spans="1:15" x14ac:dyDescent="0.25">
      <c r="A1364" t="s">
        <v>3174</v>
      </c>
      <c r="B1364" t="s">
        <v>81</v>
      </c>
      <c r="C1364">
        <v>10</v>
      </c>
      <c r="D1364" t="s">
        <v>87</v>
      </c>
      <c r="E1364" t="s">
        <v>180</v>
      </c>
      <c r="F1364" t="s">
        <v>81</v>
      </c>
      <c r="G1364" t="s">
        <v>169</v>
      </c>
      <c r="H1364" t="s">
        <v>168</v>
      </c>
      <c r="I1364" s="2" t="e">
        <f>FIND("REV",Table_Query_from_m2mdata013[[#This Row],[fdescmemo]])</f>
        <v>#VALUE!</v>
      </c>
      <c r="J1364" s="2" t="e">
        <f>FIND("REV",Table_Query_from_m2mdata013[[#This Row],[fdesc]])</f>
        <v>#VALUE!</v>
      </c>
      <c r="K1364" s="2" t="e">
        <f>FIND("`REV",Table_Query_from_m2mdata013[[#This Row],[fdescmemo]])</f>
        <v>#VALUE!</v>
      </c>
      <c r="L1364" s="2" t="e">
        <f>FIND("`REV",Table_Query_from_m2mdata013[[#This Row],[fdesc]])</f>
        <v>#VALUE!</v>
      </c>
      <c r="M13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4" s="2" t="str">
        <f>IF(Table_Query_from_m2mdata013[[#This Row],[fpartrev]]="NS",Table_Query_from_m2mdata013[[#This Row],[SELECT]],Table_Query_from_m2mdata013[[#This Row],[fpartrev]])</f>
        <v>08</v>
      </c>
      <c r="O1364" s="2" t="str">
        <f>CONCATENATE("DMG ",Table_Query_from_m2mdata013[[#This Row],[fpartnoOriginal]])</f>
        <v>DMG SULL-02250164-386-3-UNF</v>
      </c>
    </row>
    <row r="1365" spans="1:15" x14ac:dyDescent="0.25">
      <c r="A1365" t="s">
        <v>2302</v>
      </c>
      <c r="B1365" t="s">
        <v>81</v>
      </c>
      <c r="C1365">
        <v>20</v>
      </c>
      <c r="D1365" t="s">
        <v>87</v>
      </c>
      <c r="E1365" t="s">
        <v>182</v>
      </c>
      <c r="F1365" t="s">
        <v>81</v>
      </c>
      <c r="G1365" t="s">
        <v>10</v>
      </c>
      <c r="H1365" t="s">
        <v>181</v>
      </c>
      <c r="I1365" s="2" t="e">
        <f>FIND("REV",Table_Query_from_m2mdata013[[#This Row],[fdescmemo]])</f>
        <v>#VALUE!</v>
      </c>
      <c r="J1365" s="2" t="e">
        <f>FIND("REV",Table_Query_from_m2mdata013[[#This Row],[fdesc]])</f>
        <v>#VALUE!</v>
      </c>
      <c r="K1365" s="2" t="e">
        <f>FIND("`REV",Table_Query_from_m2mdata013[[#This Row],[fdescmemo]])</f>
        <v>#VALUE!</v>
      </c>
      <c r="L1365" s="2" t="e">
        <f>FIND("`REV",Table_Query_from_m2mdata013[[#This Row],[fdesc]])</f>
        <v>#VALUE!</v>
      </c>
      <c r="M13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5" s="2" t="str">
        <f>IF(Table_Query_from_m2mdata013[[#This Row],[fpartrev]]="NS",Table_Query_from_m2mdata013[[#This Row],[SELECT]],Table_Query_from_m2mdata013[[#This Row],[fpartrev]])</f>
        <v>08</v>
      </c>
      <c r="O1365" s="2" t="str">
        <f>CONCATENATE("DMG ",Table_Query_from_m2mdata013[[#This Row],[fpartnoOriginal]])</f>
        <v>DMG SULL-02250164-386-4-UNF</v>
      </c>
    </row>
    <row r="1366" spans="1:15" x14ac:dyDescent="0.25">
      <c r="A1366" t="s">
        <v>2813</v>
      </c>
      <c r="B1366" t="s">
        <v>81</v>
      </c>
      <c r="C1366">
        <v>20</v>
      </c>
      <c r="D1366" t="s">
        <v>87</v>
      </c>
      <c r="E1366" t="s">
        <v>182</v>
      </c>
      <c r="F1366" t="s">
        <v>81</v>
      </c>
      <c r="G1366" t="s">
        <v>10</v>
      </c>
      <c r="H1366" t="s">
        <v>181</v>
      </c>
      <c r="I1366" s="2" t="e">
        <f>FIND("REV",Table_Query_from_m2mdata013[[#This Row],[fdescmemo]])</f>
        <v>#VALUE!</v>
      </c>
      <c r="J1366" s="2" t="e">
        <f>FIND("REV",Table_Query_from_m2mdata013[[#This Row],[fdesc]])</f>
        <v>#VALUE!</v>
      </c>
      <c r="K1366" s="2" t="e">
        <f>FIND("`REV",Table_Query_from_m2mdata013[[#This Row],[fdescmemo]])</f>
        <v>#VALUE!</v>
      </c>
      <c r="L1366" s="2" t="e">
        <f>FIND("`REV",Table_Query_from_m2mdata013[[#This Row],[fdesc]])</f>
        <v>#VALUE!</v>
      </c>
      <c r="M13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6" s="2" t="str">
        <f>IF(Table_Query_from_m2mdata013[[#This Row],[fpartrev]]="NS",Table_Query_from_m2mdata013[[#This Row],[SELECT]],Table_Query_from_m2mdata013[[#This Row],[fpartrev]])</f>
        <v>08</v>
      </c>
      <c r="O1366" s="2" t="str">
        <f>CONCATENATE("DMG ",Table_Query_from_m2mdata013[[#This Row],[fpartnoOriginal]])</f>
        <v>DMG SULL-02250164-386-4-UNF</v>
      </c>
    </row>
    <row r="1367" spans="1:15" x14ac:dyDescent="0.25">
      <c r="A1367" t="s">
        <v>3175</v>
      </c>
      <c r="B1367" t="s">
        <v>81</v>
      </c>
      <c r="C1367">
        <v>10</v>
      </c>
      <c r="D1367" t="s">
        <v>87</v>
      </c>
      <c r="E1367" t="s">
        <v>182</v>
      </c>
      <c r="F1367" t="s">
        <v>81</v>
      </c>
      <c r="G1367" t="s">
        <v>10</v>
      </c>
      <c r="H1367" t="s">
        <v>181</v>
      </c>
      <c r="I1367" s="2" t="e">
        <f>FIND("REV",Table_Query_from_m2mdata013[[#This Row],[fdescmemo]])</f>
        <v>#VALUE!</v>
      </c>
      <c r="J1367" s="2" t="e">
        <f>FIND("REV",Table_Query_from_m2mdata013[[#This Row],[fdesc]])</f>
        <v>#VALUE!</v>
      </c>
      <c r="K1367" s="2" t="e">
        <f>FIND("`REV",Table_Query_from_m2mdata013[[#This Row],[fdescmemo]])</f>
        <v>#VALUE!</v>
      </c>
      <c r="L1367" s="2" t="e">
        <f>FIND("`REV",Table_Query_from_m2mdata013[[#This Row],[fdesc]])</f>
        <v>#VALUE!</v>
      </c>
      <c r="M13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7" s="2" t="str">
        <f>IF(Table_Query_from_m2mdata013[[#This Row],[fpartrev]]="NS",Table_Query_from_m2mdata013[[#This Row],[SELECT]],Table_Query_from_m2mdata013[[#This Row],[fpartrev]])</f>
        <v>08</v>
      </c>
      <c r="O1367" s="2" t="str">
        <f>CONCATENATE("DMG ",Table_Query_from_m2mdata013[[#This Row],[fpartnoOriginal]])</f>
        <v>DMG SULL-02250164-386-4-UNF</v>
      </c>
    </row>
    <row r="1368" spans="1:15" x14ac:dyDescent="0.25">
      <c r="A1368" t="s">
        <v>2303</v>
      </c>
      <c r="B1368" t="s">
        <v>81</v>
      </c>
      <c r="C1368">
        <v>20</v>
      </c>
      <c r="D1368" t="s">
        <v>87</v>
      </c>
      <c r="E1368" t="s">
        <v>184</v>
      </c>
      <c r="F1368" t="s">
        <v>81</v>
      </c>
      <c r="G1368" t="s">
        <v>10</v>
      </c>
      <c r="H1368" t="s">
        <v>183</v>
      </c>
      <c r="I1368" s="2" t="e">
        <f>FIND("REV",Table_Query_from_m2mdata013[[#This Row],[fdescmemo]])</f>
        <v>#VALUE!</v>
      </c>
      <c r="J1368" s="2" t="e">
        <f>FIND("REV",Table_Query_from_m2mdata013[[#This Row],[fdesc]])</f>
        <v>#VALUE!</v>
      </c>
      <c r="K1368" s="2" t="e">
        <f>FIND("`REV",Table_Query_from_m2mdata013[[#This Row],[fdescmemo]])</f>
        <v>#VALUE!</v>
      </c>
      <c r="L1368" s="2" t="e">
        <f>FIND("`REV",Table_Query_from_m2mdata013[[#This Row],[fdesc]])</f>
        <v>#VALUE!</v>
      </c>
      <c r="M13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8" s="2" t="str">
        <f>IF(Table_Query_from_m2mdata013[[#This Row],[fpartrev]]="NS",Table_Query_from_m2mdata013[[#This Row],[SELECT]],Table_Query_from_m2mdata013[[#This Row],[fpartrev]])</f>
        <v>08</v>
      </c>
      <c r="O1368" s="2" t="str">
        <f>CONCATENATE("DMG ",Table_Query_from_m2mdata013[[#This Row],[fpartnoOriginal]])</f>
        <v>DMG SULL-02250164-386-5-UNF</v>
      </c>
    </row>
    <row r="1369" spans="1:15" x14ac:dyDescent="0.25">
      <c r="A1369" t="s">
        <v>3009</v>
      </c>
      <c r="B1369" t="s">
        <v>81</v>
      </c>
      <c r="C1369">
        <v>20</v>
      </c>
      <c r="D1369" t="s">
        <v>87</v>
      </c>
      <c r="E1369" t="s">
        <v>184</v>
      </c>
      <c r="F1369" t="s">
        <v>81</v>
      </c>
      <c r="G1369" t="s">
        <v>10</v>
      </c>
      <c r="H1369" t="s">
        <v>183</v>
      </c>
      <c r="I1369" s="2" t="e">
        <f>FIND("REV",Table_Query_from_m2mdata013[[#This Row],[fdescmemo]])</f>
        <v>#VALUE!</v>
      </c>
      <c r="J1369" s="2" t="e">
        <f>FIND("REV",Table_Query_from_m2mdata013[[#This Row],[fdesc]])</f>
        <v>#VALUE!</v>
      </c>
      <c r="K1369" s="2" t="e">
        <f>FIND("`REV",Table_Query_from_m2mdata013[[#This Row],[fdescmemo]])</f>
        <v>#VALUE!</v>
      </c>
      <c r="L1369" s="2" t="e">
        <f>FIND("`REV",Table_Query_from_m2mdata013[[#This Row],[fdesc]])</f>
        <v>#VALUE!</v>
      </c>
      <c r="M13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69" s="2" t="str">
        <f>IF(Table_Query_from_m2mdata013[[#This Row],[fpartrev]]="NS",Table_Query_from_m2mdata013[[#This Row],[SELECT]],Table_Query_from_m2mdata013[[#This Row],[fpartrev]])</f>
        <v>08</v>
      </c>
      <c r="O1369" s="2" t="str">
        <f>CONCATENATE("DMG ",Table_Query_from_m2mdata013[[#This Row],[fpartnoOriginal]])</f>
        <v>DMG SULL-02250164-386-5-UNF</v>
      </c>
    </row>
    <row r="1370" spans="1:15" x14ac:dyDescent="0.25">
      <c r="A1370" t="s">
        <v>3464</v>
      </c>
      <c r="B1370" t="s">
        <v>81</v>
      </c>
      <c r="C1370">
        <v>10</v>
      </c>
      <c r="D1370" t="s">
        <v>87</v>
      </c>
      <c r="E1370" t="s">
        <v>184</v>
      </c>
      <c r="F1370" t="s">
        <v>81</v>
      </c>
      <c r="G1370" t="s">
        <v>10</v>
      </c>
      <c r="H1370" t="s">
        <v>183</v>
      </c>
      <c r="I1370" s="2" t="e">
        <f>FIND("REV",Table_Query_from_m2mdata013[[#This Row],[fdescmemo]])</f>
        <v>#VALUE!</v>
      </c>
      <c r="J1370" s="2" t="e">
        <f>FIND("REV",Table_Query_from_m2mdata013[[#This Row],[fdesc]])</f>
        <v>#VALUE!</v>
      </c>
      <c r="K1370" s="2" t="e">
        <f>FIND("`REV",Table_Query_from_m2mdata013[[#This Row],[fdescmemo]])</f>
        <v>#VALUE!</v>
      </c>
      <c r="L1370" s="2" t="e">
        <f>FIND("`REV",Table_Query_from_m2mdata013[[#This Row],[fdesc]])</f>
        <v>#VALUE!</v>
      </c>
      <c r="M13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0" s="2" t="str">
        <f>IF(Table_Query_from_m2mdata013[[#This Row],[fpartrev]]="NS",Table_Query_from_m2mdata013[[#This Row],[SELECT]],Table_Query_from_m2mdata013[[#This Row],[fpartrev]])</f>
        <v>08</v>
      </c>
      <c r="O1370" s="2" t="str">
        <f>CONCATENATE("DMG ",Table_Query_from_m2mdata013[[#This Row],[fpartnoOriginal]])</f>
        <v>DMG SULL-02250164-386-5-UNF</v>
      </c>
    </row>
    <row r="1371" spans="1:15" x14ac:dyDescent="0.25">
      <c r="A1371" t="s">
        <v>2304</v>
      </c>
      <c r="B1371" t="s">
        <v>81</v>
      </c>
      <c r="C1371">
        <v>20</v>
      </c>
      <c r="D1371" t="s">
        <v>87</v>
      </c>
      <c r="E1371" t="s">
        <v>200</v>
      </c>
      <c r="F1371" t="s">
        <v>81</v>
      </c>
      <c r="G1371" t="s">
        <v>10</v>
      </c>
      <c r="H1371" t="s">
        <v>199</v>
      </c>
      <c r="I1371" s="2" t="e">
        <f>FIND("REV",Table_Query_from_m2mdata013[[#This Row],[fdescmemo]])</f>
        <v>#VALUE!</v>
      </c>
      <c r="J1371" s="2" t="e">
        <f>FIND("REV",Table_Query_from_m2mdata013[[#This Row],[fdesc]])</f>
        <v>#VALUE!</v>
      </c>
      <c r="K1371" s="2" t="e">
        <f>FIND("`REV",Table_Query_from_m2mdata013[[#This Row],[fdescmemo]])</f>
        <v>#VALUE!</v>
      </c>
      <c r="L1371" s="2" t="e">
        <f>FIND("`REV",Table_Query_from_m2mdata013[[#This Row],[fdesc]])</f>
        <v>#VALUE!</v>
      </c>
      <c r="M13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1" s="2" t="str">
        <f>IF(Table_Query_from_m2mdata013[[#This Row],[fpartrev]]="NS",Table_Query_from_m2mdata013[[#This Row],[SELECT]],Table_Query_from_m2mdata013[[#This Row],[fpartrev]])</f>
        <v>08</v>
      </c>
      <c r="O1371" s="2" t="str">
        <f>CONCATENATE("DMG ",Table_Query_from_m2mdata013[[#This Row],[fpartnoOriginal]])</f>
        <v>DMG SULL-02250164-386-6-UNF</v>
      </c>
    </row>
    <row r="1372" spans="1:15" x14ac:dyDescent="0.25">
      <c r="A1372" t="s">
        <v>3010</v>
      </c>
      <c r="B1372" t="s">
        <v>81</v>
      </c>
      <c r="C1372">
        <v>20</v>
      </c>
      <c r="D1372" t="s">
        <v>87</v>
      </c>
      <c r="E1372" t="s">
        <v>200</v>
      </c>
      <c r="F1372" t="s">
        <v>81</v>
      </c>
      <c r="G1372" t="s">
        <v>10</v>
      </c>
      <c r="H1372" t="s">
        <v>199</v>
      </c>
      <c r="I1372" s="2" t="e">
        <f>FIND("REV",Table_Query_from_m2mdata013[[#This Row],[fdescmemo]])</f>
        <v>#VALUE!</v>
      </c>
      <c r="J1372" s="2" t="e">
        <f>FIND("REV",Table_Query_from_m2mdata013[[#This Row],[fdesc]])</f>
        <v>#VALUE!</v>
      </c>
      <c r="K1372" s="2" t="e">
        <f>FIND("`REV",Table_Query_from_m2mdata013[[#This Row],[fdescmemo]])</f>
        <v>#VALUE!</v>
      </c>
      <c r="L1372" s="2" t="e">
        <f>FIND("`REV",Table_Query_from_m2mdata013[[#This Row],[fdesc]])</f>
        <v>#VALUE!</v>
      </c>
      <c r="M13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2" s="2" t="str">
        <f>IF(Table_Query_from_m2mdata013[[#This Row],[fpartrev]]="NS",Table_Query_from_m2mdata013[[#This Row],[SELECT]],Table_Query_from_m2mdata013[[#This Row],[fpartrev]])</f>
        <v>08</v>
      </c>
      <c r="O1372" s="2" t="str">
        <f>CONCATENATE("DMG ",Table_Query_from_m2mdata013[[#This Row],[fpartnoOriginal]])</f>
        <v>DMG SULL-02250164-386-6-UNF</v>
      </c>
    </row>
    <row r="1373" spans="1:15" x14ac:dyDescent="0.25">
      <c r="A1373" t="s">
        <v>3465</v>
      </c>
      <c r="B1373" t="s">
        <v>81</v>
      </c>
      <c r="C1373">
        <v>10</v>
      </c>
      <c r="D1373" t="s">
        <v>87</v>
      </c>
      <c r="E1373" t="s">
        <v>200</v>
      </c>
      <c r="F1373" t="s">
        <v>81</v>
      </c>
      <c r="G1373" t="s">
        <v>10</v>
      </c>
      <c r="H1373" t="s">
        <v>199</v>
      </c>
      <c r="I1373" s="2" t="e">
        <f>FIND("REV",Table_Query_from_m2mdata013[[#This Row],[fdescmemo]])</f>
        <v>#VALUE!</v>
      </c>
      <c r="J1373" s="2" t="e">
        <f>FIND("REV",Table_Query_from_m2mdata013[[#This Row],[fdesc]])</f>
        <v>#VALUE!</v>
      </c>
      <c r="K1373" s="2" t="e">
        <f>FIND("`REV",Table_Query_from_m2mdata013[[#This Row],[fdescmemo]])</f>
        <v>#VALUE!</v>
      </c>
      <c r="L1373" s="2" t="e">
        <f>FIND("`REV",Table_Query_from_m2mdata013[[#This Row],[fdesc]])</f>
        <v>#VALUE!</v>
      </c>
      <c r="M13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3" s="2" t="str">
        <f>IF(Table_Query_from_m2mdata013[[#This Row],[fpartrev]]="NS",Table_Query_from_m2mdata013[[#This Row],[SELECT]],Table_Query_from_m2mdata013[[#This Row],[fpartrev]])</f>
        <v>08</v>
      </c>
      <c r="O1373" s="2" t="str">
        <f>CONCATENATE("DMG ",Table_Query_from_m2mdata013[[#This Row],[fpartnoOriginal]])</f>
        <v>DMG SULL-02250164-386-6-UNF</v>
      </c>
    </row>
    <row r="1374" spans="1:15" x14ac:dyDescent="0.25">
      <c r="A1374" t="s">
        <v>2305</v>
      </c>
      <c r="B1374" t="s">
        <v>81</v>
      </c>
      <c r="C1374">
        <v>20</v>
      </c>
      <c r="D1374" t="s">
        <v>87</v>
      </c>
      <c r="E1374" t="s">
        <v>186</v>
      </c>
      <c r="F1374" t="s">
        <v>81</v>
      </c>
      <c r="G1374" t="s">
        <v>187</v>
      </c>
      <c r="H1374" t="s">
        <v>185</v>
      </c>
      <c r="I1374" s="2" t="e">
        <f>FIND("REV",Table_Query_from_m2mdata013[[#This Row],[fdescmemo]])</f>
        <v>#VALUE!</v>
      </c>
      <c r="J1374" s="2" t="e">
        <f>FIND("REV",Table_Query_from_m2mdata013[[#This Row],[fdesc]])</f>
        <v>#VALUE!</v>
      </c>
      <c r="K1374" s="2" t="e">
        <f>FIND("`REV",Table_Query_from_m2mdata013[[#This Row],[fdescmemo]])</f>
        <v>#VALUE!</v>
      </c>
      <c r="L1374" s="2" t="e">
        <f>FIND("`REV",Table_Query_from_m2mdata013[[#This Row],[fdesc]])</f>
        <v>#VALUE!</v>
      </c>
      <c r="M13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4" s="2" t="str">
        <f>IF(Table_Query_from_m2mdata013[[#This Row],[fpartrev]]="NS",Table_Query_from_m2mdata013[[#This Row],[SELECT]],Table_Query_from_m2mdata013[[#This Row],[fpartrev]])</f>
        <v>08</v>
      </c>
      <c r="O1374" s="2" t="str">
        <f>CONCATENATE("DMG ",Table_Query_from_m2mdata013[[#This Row],[fpartnoOriginal]])</f>
        <v>DMG SULL-02250164-386-7-UNF</v>
      </c>
    </row>
    <row r="1375" spans="1:15" x14ac:dyDescent="0.25">
      <c r="A1375" t="s">
        <v>3011</v>
      </c>
      <c r="B1375" t="s">
        <v>81</v>
      </c>
      <c r="C1375">
        <v>20</v>
      </c>
      <c r="D1375" t="s">
        <v>87</v>
      </c>
      <c r="E1375" t="s">
        <v>186</v>
      </c>
      <c r="F1375" t="s">
        <v>81</v>
      </c>
      <c r="G1375" t="s">
        <v>187</v>
      </c>
      <c r="H1375" t="s">
        <v>185</v>
      </c>
      <c r="I1375" s="2" t="e">
        <f>FIND("REV",Table_Query_from_m2mdata013[[#This Row],[fdescmemo]])</f>
        <v>#VALUE!</v>
      </c>
      <c r="J1375" s="2" t="e">
        <f>FIND("REV",Table_Query_from_m2mdata013[[#This Row],[fdesc]])</f>
        <v>#VALUE!</v>
      </c>
      <c r="K1375" s="2" t="e">
        <f>FIND("`REV",Table_Query_from_m2mdata013[[#This Row],[fdescmemo]])</f>
        <v>#VALUE!</v>
      </c>
      <c r="L1375" s="2" t="e">
        <f>FIND("`REV",Table_Query_from_m2mdata013[[#This Row],[fdesc]])</f>
        <v>#VALUE!</v>
      </c>
      <c r="M13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5" s="2" t="str">
        <f>IF(Table_Query_from_m2mdata013[[#This Row],[fpartrev]]="NS",Table_Query_from_m2mdata013[[#This Row],[SELECT]],Table_Query_from_m2mdata013[[#This Row],[fpartrev]])</f>
        <v>08</v>
      </c>
      <c r="O1375" s="2" t="str">
        <f>CONCATENATE("DMG ",Table_Query_from_m2mdata013[[#This Row],[fpartnoOriginal]])</f>
        <v>DMG SULL-02250164-386-7-UNF</v>
      </c>
    </row>
    <row r="1376" spans="1:15" x14ac:dyDescent="0.25">
      <c r="A1376" t="s">
        <v>3466</v>
      </c>
      <c r="B1376" t="s">
        <v>81</v>
      </c>
      <c r="C1376">
        <v>10</v>
      </c>
      <c r="D1376" t="s">
        <v>87</v>
      </c>
      <c r="E1376" t="s">
        <v>186</v>
      </c>
      <c r="F1376" t="s">
        <v>81</v>
      </c>
      <c r="G1376" t="s">
        <v>187</v>
      </c>
      <c r="H1376" t="s">
        <v>185</v>
      </c>
      <c r="I1376" s="2" t="e">
        <f>FIND("REV",Table_Query_from_m2mdata013[[#This Row],[fdescmemo]])</f>
        <v>#VALUE!</v>
      </c>
      <c r="J1376" s="2" t="e">
        <f>FIND("REV",Table_Query_from_m2mdata013[[#This Row],[fdesc]])</f>
        <v>#VALUE!</v>
      </c>
      <c r="K1376" s="2" t="e">
        <f>FIND("`REV",Table_Query_from_m2mdata013[[#This Row],[fdescmemo]])</f>
        <v>#VALUE!</v>
      </c>
      <c r="L1376" s="2" t="e">
        <f>FIND("`REV",Table_Query_from_m2mdata013[[#This Row],[fdesc]])</f>
        <v>#VALUE!</v>
      </c>
      <c r="M13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6" s="2" t="str">
        <f>IF(Table_Query_from_m2mdata013[[#This Row],[fpartrev]]="NS",Table_Query_from_m2mdata013[[#This Row],[SELECT]],Table_Query_from_m2mdata013[[#This Row],[fpartrev]])</f>
        <v>08</v>
      </c>
      <c r="O1376" s="2" t="str">
        <f>CONCATENATE("DMG ",Table_Query_from_m2mdata013[[#This Row],[fpartnoOriginal]])</f>
        <v>DMG SULL-02250164-386-7-UNF</v>
      </c>
    </row>
    <row r="1377" spans="1:15" x14ac:dyDescent="0.25">
      <c r="A1377" t="s">
        <v>2375</v>
      </c>
      <c r="B1377" t="s">
        <v>81</v>
      </c>
      <c r="C1377">
        <v>15</v>
      </c>
      <c r="D1377" t="s">
        <v>87</v>
      </c>
      <c r="E1377" t="s">
        <v>195</v>
      </c>
      <c r="F1377" t="s">
        <v>81</v>
      </c>
      <c r="G1377" t="s">
        <v>10</v>
      </c>
      <c r="H1377" t="s">
        <v>194</v>
      </c>
      <c r="I1377" s="2" t="e">
        <f>FIND("REV",Table_Query_from_m2mdata013[[#This Row],[fdescmemo]])</f>
        <v>#VALUE!</v>
      </c>
      <c r="J1377" s="2" t="e">
        <f>FIND("REV",Table_Query_from_m2mdata013[[#This Row],[fdesc]])</f>
        <v>#VALUE!</v>
      </c>
      <c r="K1377" s="2" t="e">
        <f>FIND("`REV",Table_Query_from_m2mdata013[[#This Row],[fdescmemo]])</f>
        <v>#VALUE!</v>
      </c>
      <c r="L1377" s="2" t="e">
        <f>FIND("`REV",Table_Query_from_m2mdata013[[#This Row],[fdesc]])</f>
        <v>#VALUE!</v>
      </c>
      <c r="M13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7" s="2" t="str">
        <f>IF(Table_Query_from_m2mdata013[[#This Row],[fpartrev]]="NS",Table_Query_from_m2mdata013[[#This Row],[SELECT]],Table_Query_from_m2mdata013[[#This Row],[fpartrev]])</f>
        <v>08</v>
      </c>
      <c r="O1377" s="2" t="str">
        <f>CONCATENATE("DMG ",Table_Query_from_m2mdata013[[#This Row],[fpartnoOriginal]])</f>
        <v>DMG SULL-02250164-386-8-UNF</v>
      </c>
    </row>
    <row r="1378" spans="1:15" x14ac:dyDescent="0.25">
      <c r="A1378" t="s">
        <v>3012</v>
      </c>
      <c r="B1378" t="s">
        <v>81</v>
      </c>
      <c r="C1378">
        <v>15</v>
      </c>
      <c r="D1378" t="s">
        <v>87</v>
      </c>
      <c r="E1378" t="s">
        <v>195</v>
      </c>
      <c r="F1378" t="s">
        <v>81</v>
      </c>
      <c r="G1378" t="s">
        <v>10</v>
      </c>
      <c r="H1378" t="s">
        <v>194</v>
      </c>
      <c r="I1378" s="2" t="e">
        <f>FIND("REV",Table_Query_from_m2mdata013[[#This Row],[fdescmemo]])</f>
        <v>#VALUE!</v>
      </c>
      <c r="J1378" s="2" t="e">
        <f>FIND("REV",Table_Query_from_m2mdata013[[#This Row],[fdesc]])</f>
        <v>#VALUE!</v>
      </c>
      <c r="K1378" s="2" t="e">
        <f>FIND("`REV",Table_Query_from_m2mdata013[[#This Row],[fdescmemo]])</f>
        <v>#VALUE!</v>
      </c>
      <c r="L1378" s="2" t="e">
        <f>FIND("`REV",Table_Query_from_m2mdata013[[#This Row],[fdesc]])</f>
        <v>#VALUE!</v>
      </c>
      <c r="M13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8" s="2" t="str">
        <f>IF(Table_Query_from_m2mdata013[[#This Row],[fpartrev]]="NS",Table_Query_from_m2mdata013[[#This Row],[SELECT]],Table_Query_from_m2mdata013[[#This Row],[fpartrev]])</f>
        <v>08</v>
      </c>
      <c r="O1378" s="2" t="str">
        <f>CONCATENATE("DMG ",Table_Query_from_m2mdata013[[#This Row],[fpartnoOriginal]])</f>
        <v>DMG SULL-02250164-386-8-UNF</v>
      </c>
    </row>
    <row r="1379" spans="1:15" x14ac:dyDescent="0.25">
      <c r="A1379" t="s">
        <v>3013</v>
      </c>
      <c r="B1379" t="s">
        <v>81</v>
      </c>
      <c r="C1379">
        <v>15</v>
      </c>
      <c r="D1379" t="s">
        <v>87</v>
      </c>
      <c r="E1379" t="s">
        <v>195</v>
      </c>
      <c r="F1379" t="s">
        <v>81</v>
      </c>
      <c r="G1379" t="s">
        <v>10</v>
      </c>
      <c r="H1379" t="s">
        <v>194</v>
      </c>
      <c r="I1379" s="2" t="e">
        <f>FIND("REV",Table_Query_from_m2mdata013[[#This Row],[fdescmemo]])</f>
        <v>#VALUE!</v>
      </c>
      <c r="J1379" s="2" t="e">
        <f>FIND("REV",Table_Query_from_m2mdata013[[#This Row],[fdesc]])</f>
        <v>#VALUE!</v>
      </c>
      <c r="K1379" s="2" t="e">
        <f>FIND("`REV",Table_Query_from_m2mdata013[[#This Row],[fdescmemo]])</f>
        <v>#VALUE!</v>
      </c>
      <c r="L1379" s="2" t="e">
        <f>FIND("`REV",Table_Query_from_m2mdata013[[#This Row],[fdesc]])</f>
        <v>#VALUE!</v>
      </c>
      <c r="M13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79" s="2" t="str">
        <f>IF(Table_Query_from_m2mdata013[[#This Row],[fpartrev]]="NS",Table_Query_from_m2mdata013[[#This Row],[SELECT]],Table_Query_from_m2mdata013[[#This Row],[fpartrev]])</f>
        <v>08</v>
      </c>
      <c r="O1379" s="2" t="str">
        <f>CONCATENATE("DMG ",Table_Query_from_m2mdata013[[#This Row],[fpartnoOriginal]])</f>
        <v>DMG SULL-02250164-386-8-UNF</v>
      </c>
    </row>
    <row r="1380" spans="1:15" x14ac:dyDescent="0.25">
      <c r="A1380" t="s">
        <v>2460</v>
      </c>
      <c r="B1380" t="s">
        <v>41</v>
      </c>
      <c r="C1380">
        <v>30</v>
      </c>
      <c r="D1380" t="s">
        <v>87</v>
      </c>
      <c r="E1380" t="s">
        <v>159</v>
      </c>
      <c r="F1380" t="s">
        <v>41</v>
      </c>
      <c r="G1380" t="s">
        <v>10</v>
      </c>
      <c r="H1380" t="s">
        <v>158</v>
      </c>
      <c r="I1380" s="2" t="e">
        <f>FIND("REV",Table_Query_from_m2mdata013[[#This Row],[fdescmemo]])</f>
        <v>#VALUE!</v>
      </c>
      <c r="J1380" s="2" t="e">
        <f>FIND("REV",Table_Query_from_m2mdata013[[#This Row],[fdesc]])</f>
        <v>#VALUE!</v>
      </c>
      <c r="K1380" s="2" t="e">
        <f>FIND("`REV",Table_Query_from_m2mdata013[[#This Row],[fdescmemo]])</f>
        <v>#VALUE!</v>
      </c>
      <c r="L1380" s="2" t="e">
        <f>FIND("`REV",Table_Query_from_m2mdata013[[#This Row],[fdesc]])</f>
        <v>#VALUE!</v>
      </c>
      <c r="M13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0" s="2" t="str">
        <f>IF(Table_Query_from_m2mdata013[[#This Row],[fpartrev]]="NS",Table_Query_from_m2mdata013[[#This Row],[SELECT]],Table_Query_from_m2mdata013[[#This Row],[fpartrev]])</f>
        <v>04</v>
      </c>
      <c r="O1380" s="2" t="str">
        <f>CONCATENATE("DMG ",Table_Query_from_m2mdata013[[#This Row],[fpartnoOriginal]])</f>
        <v>DMG SULL-02250164-550-2-UNF</v>
      </c>
    </row>
    <row r="1381" spans="1:15" x14ac:dyDescent="0.25">
      <c r="A1381" t="s">
        <v>3401</v>
      </c>
      <c r="B1381" t="s">
        <v>41</v>
      </c>
      <c r="C1381">
        <v>30</v>
      </c>
      <c r="D1381" t="s">
        <v>87</v>
      </c>
      <c r="E1381" t="s">
        <v>159</v>
      </c>
      <c r="F1381" t="s">
        <v>41</v>
      </c>
      <c r="G1381" t="s">
        <v>10</v>
      </c>
      <c r="H1381" t="s">
        <v>158</v>
      </c>
      <c r="I1381" s="2" t="e">
        <f>FIND("REV",Table_Query_from_m2mdata013[[#This Row],[fdescmemo]])</f>
        <v>#VALUE!</v>
      </c>
      <c r="J1381" s="2" t="e">
        <f>FIND("REV",Table_Query_from_m2mdata013[[#This Row],[fdesc]])</f>
        <v>#VALUE!</v>
      </c>
      <c r="K1381" s="2" t="e">
        <f>FIND("`REV",Table_Query_from_m2mdata013[[#This Row],[fdescmemo]])</f>
        <v>#VALUE!</v>
      </c>
      <c r="L1381" s="2" t="e">
        <f>FIND("`REV",Table_Query_from_m2mdata013[[#This Row],[fdesc]])</f>
        <v>#VALUE!</v>
      </c>
      <c r="M13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1" s="2" t="str">
        <f>IF(Table_Query_from_m2mdata013[[#This Row],[fpartrev]]="NS",Table_Query_from_m2mdata013[[#This Row],[SELECT]],Table_Query_from_m2mdata013[[#This Row],[fpartrev]])</f>
        <v>04</v>
      </c>
      <c r="O1381" s="2" t="str">
        <f>CONCATENATE("DMG ",Table_Query_from_m2mdata013[[#This Row],[fpartnoOriginal]])</f>
        <v>DMG SULL-02250164-550-2-UNF</v>
      </c>
    </row>
    <row r="1382" spans="1:15" x14ac:dyDescent="0.25">
      <c r="A1382" t="s">
        <v>2461</v>
      </c>
      <c r="B1382" t="s">
        <v>41</v>
      </c>
      <c r="C1382">
        <v>30</v>
      </c>
      <c r="D1382" t="s">
        <v>87</v>
      </c>
      <c r="E1382" t="s">
        <v>161</v>
      </c>
      <c r="F1382" t="s">
        <v>41</v>
      </c>
      <c r="G1382" t="s">
        <v>10</v>
      </c>
      <c r="H1382" t="s">
        <v>160</v>
      </c>
      <c r="I1382" s="2" t="e">
        <f>FIND("REV",Table_Query_from_m2mdata013[[#This Row],[fdescmemo]])</f>
        <v>#VALUE!</v>
      </c>
      <c r="J1382" s="2" t="e">
        <f>FIND("REV",Table_Query_from_m2mdata013[[#This Row],[fdesc]])</f>
        <v>#VALUE!</v>
      </c>
      <c r="K1382" s="2" t="e">
        <f>FIND("`REV",Table_Query_from_m2mdata013[[#This Row],[fdescmemo]])</f>
        <v>#VALUE!</v>
      </c>
      <c r="L1382" s="2" t="e">
        <f>FIND("`REV",Table_Query_from_m2mdata013[[#This Row],[fdesc]])</f>
        <v>#VALUE!</v>
      </c>
      <c r="M13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2" s="2" t="str">
        <f>IF(Table_Query_from_m2mdata013[[#This Row],[fpartrev]]="NS",Table_Query_from_m2mdata013[[#This Row],[SELECT]],Table_Query_from_m2mdata013[[#This Row],[fpartrev]])</f>
        <v>04</v>
      </c>
      <c r="O1382" s="2" t="str">
        <f>CONCATENATE("DMG ",Table_Query_from_m2mdata013[[#This Row],[fpartnoOriginal]])</f>
        <v>DMG SULL-02250164-550-3-UNF</v>
      </c>
    </row>
    <row r="1383" spans="1:15" x14ac:dyDescent="0.25">
      <c r="A1383" t="s">
        <v>3402</v>
      </c>
      <c r="B1383" t="s">
        <v>41</v>
      </c>
      <c r="C1383">
        <v>30</v>
      </c>
      <c r="D1383" t="s">
        <v>87</v>
      </c>
      <c r="E1383" t="s">
        <v>161</v>
      </c>
      <c r="F1383" t="s">
        <v>41</v>
      </c>
      <c r="G1383" t="s">
        <v>10</v>
      </c>
      <c r="H1383" t="s">
        <v>160</v>
      </c>
      <c r="I1383" s="2" t="e">
        <f>FIND("REV",Table_Query_from_m2mdata013[[#This Row],[fdescmemo]])</f>
        <v>#VALUE!</v>
      </c>
      <c r="J1383" s="2" t="e">
        <f>FIND("REV",Table_Query_from_m2mdata013[[#This Row],[fdesc]])</f>
        <v>#VALUE!</v>
      </c>
      <c r="K1383" s="2" t="e">
        <f>FIND("`REV",Table_Query_from_m2mdata013[[#This Row],[fdescmemo]])</f>
        <v>#VALUE!</v>
      </c>
      <c r="L1383" s="2" t="e">
        <f>FIND("`REV",Table_Query_from_m2mdata013[[#This Row],[fdesc]])</f>
        <v>#VALUE!</v>
      </c>
      <c r="M13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3" s="2" t="str">
        <f>IF(Table_Query_from_m2mdata013[[#This Row],[fpartrev]]="NS",Table_Query_from_m2mdata013[[#This Row],[SELECT]],Table_Query_from_m2mdata013[[#This Row],[fpartrev]])</f>
        <v>04</v>
      </c>
      <c r="O1383" s="2" t="str">
        <f>CONCATENATE("DMG ",Table_Query_from_m2mdata013[[#This Row],[fpartnoOriginal]])</f>
        <v>DMG SULL-02250164-550-3-UNF</v>
      </c>
    </row>
    <row r="1384" spans="1:15" x14ac:dyDescent="0.25">
      <c r="A1384" t="s">
        <v>2137</v>
      </c>
      <c r="B1384" t="s">
        <v>479</v>
      </c>
      <c r="C1384">
        <v>12</v>
      </c>
      <c r="D1384" t="s">
        <v>87</v>
      </c>
      <c r="E1384" t="s">
        <v>480</v>
      </c>
      <c r="F1384" t="s">
        <v>479</v>
      </c>
      <c r="G1384" t="s">
        <v>10</v>
      </c>
      <c r="H1384" t="s">
        <v>478</v>
      </c>
      <c r="I1384" s="2" t="e">
        <f>FIND("REV",Table_Query_from_m2mdata013[[#This Row],[fdescmemo]])</f>
        <v>#VALUE!</v>
      </c>
      <c r="J1384" s="2" t="e">
        <f>FIND("REV",Table_Query_from_m2mdata013[[#This Row],[fdesc]])</f>
        <v>#VALUE!</v>
      </c>
      <c r="K1384" s="2" t="e">
        <f>FIND("`REV",Table_Query_from_m2mdata013[[#This Row],[fdescmemo]])</f>
        <v>#VALUE!</v>
      </c>
      <c r="L1384" s="2" t="e">
        <f>FIND("`REV",Table_Query_from_m2mdata013[[#This Row],[fdesc]])</f>
        <v>#VALUE!</v>
      </c>
      <c r="M13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4" s="2" t="str">
        <f>IF(Table_Query_from_m2mdata013[[#This Row],[fpartrev]]="NS",Table_Query_from_m2mdata013[[#This Row],[SELECT]],Table_Query_from_m2mdata013[[#This Row],[fpartrev]])</f>
        <v>07A</v>
      </c>
      <c r="O1384" s="2" t="str">
        <f>CONCATENATE("DMG ",Table_Query_from_m2mdata013[[#This Row],[fpartnoOriginal]])</f>
        <v>DMG SULL-02250164-801-UNF</v>
      </c>
    </row>
    <row r="1385" spans="1:15" x14ac:dyDescent="0.25">
      <c r="A1385" t="s">
        <v>2601</v>
      </c>
      <c r="B1385" t="s">
        <v>479</v>
      </c>
      <c r="C1385">
        <v>12</v>
      </c>
      <c r="D1385" t="s">
        <v>87</v>
      </c>
      <c r="E1385" t="s">
        <v>480</v>
      </c>
      <c r="F1385" t="s">
        <v>479</v>
      </c>
      <c r="G1385" t="s">
        <v>10</v>
      </c>
      <c r="H1385" t="s">
        <v>478</v>
      </c>
      <c r="I1385" s="2" t="e">
        <f>FIND("REV",Table_Query_from_m2mdata013[[#This Row],[fdescmemo]])</f>
        <v>#VALUE!</v>
      </c>
      <c r="J1385" s="2" t="e">
        <f>FIND("REV",Table_Query_from_m2mdata013[[#This Row],[fdesc]])</f>
        <v>#VALUE!</v>
      </c>
      <c r="K1385" s="2" t="e">
        <f>FIND("`REV",Table_Query_from_m2mdata013[[#This Row],[fdescmemo]])</f>
        <v>#VALUE!</v>
      </c>
      <c r="L1385" s="2" t="e">
        <f>FIND("`REV",Table_Query_from_m2mdata013[[#This Row],[fdesc]])</f>
        <v>#VALUE!</v>
      </c>
      <c r="M13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5" s="2" t="str">
        <f>IF(Table_Query_from_m2mdata013[[#This Row],[fpartrev]]="NS",Table_Query_from_m2mdata013[[#This Row],[SELECT]],Table_Query_from_m2mdata013[[#This Row],[fpartrev]])</f>
        <v>07A</v>
      </c>
      <c r="O1385" s="2" t="str">
        <f>CONCATENATE("DMG ",Table_Query_from_m2mdata013[[#This Row],[fpartnoOriginal]])</f>
        <v>DMG SULL-02250164-801-UNF</v>
      </c>
    </row>
    <row r="1386" spans="1:15" x14ac:dyDescent="0.25">
      <c r="A1386" t="s">
        <v>3403</v>
      </c>
      <c r="B1386" t="s">
        <v>479</v>
      </c>
      <c r="C1386">
        <v>12</v>
      </c>
      <c r="D1386" t="s">
        <v>87</v>
      </c>
      <c r="E1386" t="s">
        <v>480</v>
      </c>
      <c r="F1386" t="s">
        <v>479</v>
      </c>
      <c r="G1386" t="s">
        <v>10</v>
      </c>
      <c r="H1386" t="s">
        <v>478</v>
      </c>
      <c r="I1386" s="2" t="e">
        <f>FIND("REV",Table_Query_from_m2mdata013[[#This Row],[fdescmemo]])</f>
        <v>#VALUE!</v>
      </c>
      <c r="J1386" s="2" t="e">
        <f>FIND("REV",Table_Query_from_m2mdata013[[#This Row],[fdesc]])</f>
        <v>#VALUE!</v>
      </c>
      <c r="K1386" s="2" t="e">
        <f>FIND("`REV",Table_Query_from_m2mdata013[[#This Row],[fdescmemo]])</f>
        <v>#VALUE!</v>
      </c>
      <c r="L1386" s="2" t="e">
        <f>FIND("`REV",Table_Query_from_m2mdata013[[#This Row],[fdesc]])</f>
        <v>#VALUE!</v>
      </c>
      <c r="M13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6" s="2" t="str">
        <f>IF(Table_Query_from_m2mdata013[[#This Row],[fpartrev]]="NS",Table_Query_from_m2mdata013[[#This Row],[SELECT]],Table_Query_from_m2mdata013[[#This Row],[fpartrev]])</f>
        <v>07A</v>
      </c>
      <c r="O1386" s="2" t="str">
        <f>CONCATENATE("DMG ",Table_Query_from_m2mdata013[[#This Row],[fpartnoOriginal]])</f>
        <v>DMG SULL-02250164-801-UNF</v>
      </c>
    </row>
    <row r="1387" spans="1:15" x14ac:dyDescent="0.25">
      <c r="A1387" t="s">
        <v>3404</v>
      </c>
      <c r="B1387" t="s">
        <v>479</v>
      </c>
      <c r="C1387">
        <v>12</v>
      </c>
      <c r="D1387" t="s">
        <v>87</v>
      </c>
      <c r="E1387" t="s">
        <v>480</v>
      </c>
      <c r="F1387" t="s">
        <v>479</v>
      </c>
      <c r="G1387" t="s">
        <v>10</v>
      </c>
      <c r="H1387" t="s">
        <v>478</v>
      </c>
      <c r="I1387" s="2" t="e">
        <f>FIND("REV",Table_Query_from_m2mdata013[[#This Row],[fdescmemo]])</f>
        <v>#VALUE!</v>
      </c>
      <c r="J1387" s="2" t="e">
        <f>FIND("REV",Table_Query_from_m2mdata013[[#This Row],[fdesc]])</f>
        <v>#VALUE!</v>
      </c>
      <c r="K1387" s="2" t="e">
        <f>FIND("`REV",Table_Query_from_m2mdata013[[#This Row],[fdescmemo]])</f>
        <v>#VALUE!</v>
      </c>
      <c r="L1387" s="2" t="e">
        <f>FIND("`REV",Table_Query_from_m2mdata013[[#This Row],[fdesc]])</f>
        <v>#VALUE!</v>
      </c>
      <c r="M13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7" s="2" t="str">
        <f>IF(Table_Query_from_m2mdata013[[#This Row],[fpartrev]]="NS",Table_Query_from_m2mdata013[[#This Row],[SELECT]],Table_Query_from_m2mdata013[[#This Row],[fpartrev]])</f>
        <v>07A</v>
      </c>
      <c r="O1387" s="2" t="str">
        <f>CONCATENATE("DMG ",Table_Query_from_m2mdata013[[#This Row],[fpartnoOriginal]])</f>
        <v>DMG SULL-02250164-801-UNF</v>
      </c>
    </row>
    <row r="1388" spans="1:15" x14ac:dyDescent="0.25">
      <c r="A1388" t="s">
        <v>2658</v>
      </c>
      <c r="B1388" t="s">
        <v>43</v>
      </c>
      <c r="C1388">
        <v>30</v>
      </c>
      <c r="D1388" t="s">
        <v>87</v>
      </c>
      <c r="E1388" t="s">
        <v>503</v>
      </c>
      <c r="F1388" t="s">
        <v>43</v>
      </c>
      <c r="G1388" t="s">
        <v>10</v>
      </c>
      <c r="H1388" t="s">
        <v>502</v>
      </c>
      <c r="I1388" s="2" t="e">
        <f>FIND("REV",Table_Query_from_m2mdata013[[#This Row],[fdescmemo]])</f>
        <v>#VALUE!</v>
      </c>
      <c r="J1388" s="2" t="e">
        <f>FIND("REV",Table_Query_from_m2mdata013[[#This Row],[fdesc]])</f>
        <v>#VALUE!</v>
      </c>
      <c r="K1388" s="2" t="e">
        <f>FIND("`REV",Table_Query_from_m2mdata013[[#This Row],[fdescmemo]])</f>
        <v>#VALUE!</v>
      </c>
      <c r="L1388" s="2" t="e">
        <f>FIND("`REV",Table_Query_from_m2mdata013[[#This Row],[fdesc]])</f>
        <v>#VALUE!</v>
      </c>
      <c r="M13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8" s="2" t="str">
        <f>IF(Table_Query_from_m2mdata013[[#This Row],[fpartrev]]="NS",Table_Query_from_m2mdata013[[#This Row],[SELECT]],Table_Query_from_m2mdata013[[#This Row],[fpartrev]])</f>
        <v>02</v>
      </c>
      <c r="O1388" s="2" t="str">
        <f>CONCATENATE("DMG ",Table_Query_from_m2mdata013[[#This Row],[fpartnoOriginal]])</f>
        <v>DMG SULL-02250172-479-UNF</v>
      </c>
    </row>
    <row r="1389" spans="1:15" x14ac:dyDescent="0.25">
      <c r="A1389" t="s">
        <v>3176</v>
      </c>
      <c r="B1389" t="s">
        <v>42</v>
      </c>
      <c r="C1389">
        <v>30</v>
      </c>
      <c r="D1389" t="s">
        <v>87</v>
      </c>
      <c r="E1389" t="s">
        <v>166</v>
      </c>
      <c r="F1389" t="s">
        <v>42</v>
      </c>
      <c r="G1389" t="s">
        <v>10</v>
      </c>
      <c r="H1389" t="s">
        <v>165</v>
      </c>
      <c r="I1389" s="2" t="e">
        <f>FIND("REV",Table_Query_from_m2mdata013[[#This Row],[fdescmemo]])</f>
        <v>#VALUE!</v>
      </c>
      <c r="J1389" s="2" t="e">
        <f>FIND("REV",Table_Query_from_m2mdata013[[#This Row],[fdesc]])</f>
        <v>#VALUE!</v>
      </c>
      <c r="K1389" s="2" t="e">
        <f>FIND("`REV",Table_Query_from_m2mdata013[[#This Row],[fdescmemo]])</f>
        <v>#VALUE!</v>
      </c>
      <c r="L1389" s="2" t="e">
        <f>FIND("`REV",Table_Query_from_m2mdata013[[#This Row],[fdesc]])</f>
        <v>#VALUE!</v>
      </c>
      <c r="M13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89" s="2" t="str">
        <f>IF(Table_Query_from_m2mdata013[[#This Row],[fpartrev]]="NS",Table_Query_from_m2mdata013[[#This Row],[SELECT]],Table_Query_from_m2mdata013[[#This Row],[fpartrev]])</f>
        <v>01</v>
      </c>
      <c r="O1389" s="2" t="str">
        <f>CONCATENATE("DMG ",Table_Query_from_m2mdata013[[#This Row],[fpartnoOriginal]])</f>
        <v>DMG SULL-02250175-933-UNF</v>
      </c>
    </row>
    <row r="1390" spans="1:15" x14ac:dyDescent="0.25">
      <c r="A1390" t="s">
        <v>3405</v>
      </c>
      <c r="B1390" t="s">
        <v>45</v>
      </c>
      <c r="C1390">
        <v>120</v>
      </c>
      <c r="D1390" t="s">
        <v>87</v>
      </c>
      <c r="E1390" t="s">
        <v>578</v>
      </c>
      <c r="F1390" t="s">
        <v>45</v>
      </c>
      <c r="G1390" t="s">
        <v>10</v>
      </c>
      <c r="H1390" t="s">
        <v>577</v>
      </c>
      <c r="I1390" s="2" t="e">
        <f>FIND("REV",Table_Query_from_m2mdata013[[#This Row],[fdescmemo]])</f>
        <v>#VALUE!</v>
      </c>
      <c r="J1390" s="2" t="e">
        <f>FIND("REV",Table_Query_from_m2mdata013[[#This Row],[fdesc]])</f>
        <v>#VALUE!</v>
      </c>
      <c r="K1390" s="2" t="e">
        <f>FIND("`REV",Table_Query_from_m2mdata013[[#This Row],[fdescmemo]])</f>
        <v>#VALUE!</v>
      </c>
      <c r="L1390" s="2" t="e">
        <f>FIND("`REV",Table_Query_from_m2mdata013[[#This Row],[fdesc]])</f>
        <v>#VALUE!</v>
      </c>
      <c r="M13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0" s="2" t="str">
        <f>IF(Table_Query_from_m2mdata013[[#This Row],[fpartrev]]="NS",Table_Query_from_m2mdata013[[#This Row],[SELECT]],Table_Query_from_m2mdata013[[#This Row],[fpartrev]])</f>
        <v>03</v>
      </c>
      <c r="O1390" s="2" t="str">
        <f>CONCATENATE("DMG ",Table_Query_from_m2mdata013[[#This Row],[fpartnoOriginal]])</f>
        <v>DMG SULL-02250199-653-5-UNF</v>
      </c>
    </row>
    <row r="1391" spans="1:15" x14ac:dyDescent="0.25">
      <c r="A1391" t="s">
        <v>2602</v>
      </c>
      <c r="B1391" t="s">
        <v>45</v>
      </c>
      <c r="C1391">
        <v>60</v>
      </c>
      <c r="D1391" t="s">
        <v>87</v>
      </c>
      <c r="E1391" t="s">
        <v>580</v>
      </c>
      <c r="F1391" t="s">
        <v>45</v>
      </c>
      <c r="G1391" t="s">
        <v>581</v>
      </c>
      <c r="H1391" t="s">
        <v>579</v>
      </c>
      <c r="I1391" s="2" t="e">
        <f>FIND("REV",Table_Query_from_m2mdata013[[#This Row],[fdescmemo]])</f>
        <v>#VALUE!</v>
      </c>
      <c r="J1391" s="2" t="e">
        <f>FIND("REV",Table_Query_from_m2mdata013[[#This Row],[fdesc]])</f>
        <v>#VALUE!</v>
      </c>
      <c r="K1391" s="2" t="e">
        <f>FIND("`REV",Table_Query_from_m2mdata013[[#This Row],[fdescmemo]])</f>
        <v>#VALUE!</v>
      </c>
      <c r="L1391" s="2" t="e">
        <f>FIND("`REV",Table_Query_from_m2mdata013[[#This Row],[fdesc]])</f>
        <v>#VALUE!</v>
      </c>
      <c r="M13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1" s="2" t="str">
        <f>IF(Table_Query_from_m2mdata013[[#This Row],[fpartrev]]="NS",Table_Query_from_m2mdata013[[#This Row],[SELECT]],Table_Query_from_m2mdata013[[#This Row],[fpartrev]])</f>
        <v>03</v>
      </c>
      <c r="O1391" s="2" t="str">
        <f>CONCATENATE("DMG ",Table_Query_from_m2mdata013[[#This Row],[fpartnoOriginal]])</f>
        <v>DMG SULL-02250199-653-6-UNF</v>
      </c>
    </row>
    <row r="1392" spans="1:15" x14ac:dyDescent="0.25">
      <c r="A1392" t="s">
        <v>3406</v>
      </c>
      <c r="B1392" t="s">
        <v>45</v>
      </c>
      <c r="C1392">
        <v>120</v>
      </c>
      <c r="D1392" t="s">
        <v>87</v>
      </c>
      <c r="E1392" t="s">
        <v>580</v>
      </c>
      <c r="F1392" t="s">
        <v>45</v>
      </c>
      <c r="G1392" t="s">
        <v>581</v>
      </c>
      <c r="H1392" t="s">
        <v>579</v>
      </c>
      <c r="I1392" s="2" t="e">
        <f>FIND("REV",Table_Query_from_m2mdata013[[#This Row],[fdescmemo]])</f>
        <v>#VALUE!</v>
      </c>
      <c r="J1392" s="2" t="e">
        <f>FIND("REV",Table_Query_from_m2mdata013[[#This Row],[fdesc]])</f>
        <v>#VALUE!</v>
      </c>
      <c r="K1392" s="2" t="e">
        <f>FIND("`REV",Table_Query_from_m2mdata013[[#This Row],[fdescmemo]])</f>
        <v>#VALUE!</v>
      </c>
      <c r="L1392" s="2" t="e">
        <f>FIND("`REV",Table_Query_from_m2mdata013[[#This Row],[fdesc]])</f>
        <v>#VALUE!</v>
      </c>
      <c r="M13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2" s="2" t="str">
        <f>IF(Table_Query_from_m2mdata013[[#This Row],[fpartrev]]="NS",Table_Query_from_m2mdata013[[#This Row],[SELECT]],Table_Query_from_m2mdata013[[#This Row],[fpartrev]])</f>
        <v>03</v>
      </c>
      <c r="O1392" s="2" t="str">
        <f>CONCATENATE("DMG ",Table_Query_from_m2mdata013[[#This Row],[fpartnoOriginal]])</f>
        <v>DMG SULL-02250199-653-6-UNF</v>
      </c>
    </row>
    <row r="1393" spans="1:15" x14ac:dyDescent="0.25">
      <c r="A1393" t="s">
        <v>2865</v>
      </c>
      <c r="B1393" t="s">
        <v>45</v>
      </c>
      <c r="C1393">
        <v>60</v>
      </c>
      <c r="D1393" t="s">
        <v>87</v>
      </c>
      <c r="E1393" t="s">
        <v>583</v>
      </c>
      <c r="F1393" t="s">
        <v>45</v>
      </c>
      <c r="G1393" t="s">
        <v>10</v>
      </c>
      <c r="H1393" t="s">
        <v>582</v>
      </c>
      <c r="I1393" s="2" t="e">
        <f>FIND("REV",Table_Query_from_m2mdata013[[#This Row],[fdescmemo]])</f>
        <v>#VALUE!</v>
      </c>
      <c r="J1393" s="2" t="e">
        <f>FIND("REV",Table_Query_from_m2mdata013[[#This Row],[fdesc]])</f>
        <v>#VALUE!</v>
      </c>
      <c r="K1393" s="2" t="e">
        <f>FIND("`REV",Table_Query_from_m2mdata013[[#This Row],[fdescmemo]])</f>
        <v>#VALUE!</v>
      </c>
      <c r="L1393" s="2" t="e">
        <f>FIND("`REV",Table_Query_from_m2mdata013[[#This Row],[fdesc]])</f>
        <v>#VALUE!</v>
      </c>
      <c r="M13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3" s="2" t="str">
        <f>IF(Table_Query_from_m2mdata013[[#This Row],[fpartrev]]="NS",Table_Query_from_m2mdata013[[#This Row],[SELECT]],Table_Query_from_m2mdata013[[#This Row],[fpartrev]])</f>
        <v>03</v>
      </c>
      <c r="O1393" s="2" t="str">
        <f>CONCATENATE("DMG ",Table_Query_from_m2mdata013[[#This Row],[fpartnoOriginal]])</f>
        <v>DMG SULL-02250199-653-7-UNF</v>
      </c>
    </row>
    <row r="1394" spans="1:15" x14ac:dyDescent="0.25">
      <c r="A1394" t="s">
        <v>3407</v>
      </c>
      <c r="B1394" t="s">
        <v>45</v>
      </c>
      <c r="C1394">
        <v>120</v>
      </c>
      <c r="D1394" t="s">
        <v>87</v>
      </c>
      <c r="E1394" t="s">
        <v>583</v>
      </c>
      <c r="F1394" t="s">
        <v>45</v>
      </c>
      <c r="G1394" t="s">
        <v>10</v>
      </c>
      <c r="H1394" t="s">
        <v>582</v>
      </c>
      <c r="I1394" s="2" t="e">
        <f>FIND("REV",Table_Query_from_m2mdata013[[#This Row],[fdescmemo]])</f>
        <v>#VALUE!</v>
      </c>
      <c r="J1394" s="2" t="e">
        <f>FIND("REV",Table_Query_from_m2mdata013[[#This Row],[fdesc]])</f>
        <v>#VALUE!</v>
      </c>
      <c r="K1394" s="2" t="e">
        <f>FIND("`REV",Table_Query_from_m2mdata013[[#This Row],[fdescmemo]])</f>
        <v>#VALUE!</v>
      </c>
      <c r="L1394" s="2" t="e">
        <f>FIND("`REV",Table_Query_from_m2mdata013[[#This Row],[fdesc]])</f>
        <v>#VALUE!</v>
      </c>
      <c r="M13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4" s="2" t="str">
        <f>IF(Table_Query_from_m2mdata013[[#This Row],[fpartrev]]="NS",Table_Query_from_m2mdata013[[#This Row],[SELECT]],Table_Query_from_m2mdata013[[#This Row],[fpartrev]])</f>
        <v>03</v>
      </c>
      <c r="O1394" s="2" t="str">
        <f>CONCATENATE("DMG ",Table_Query_from_m2mdata013[[#This Row],[fpartnoOriginal]])</f>
        <v>DMG SULL-02250199-653-7-UNF</v>
      </c>
    </row>
    <row r="1395" spans="1:15" x14ac:dyDescent="0.25">
      <c r="A1395" t="s">
        <v>2603</v>
      </c>
      <c r="B1395" t="s">
        <v>45</v>
      </c>
      <c r="C1395">
        <v>90</v>
      </c>
      <c r="D1395" t="s">
        <v>87</v>
      </c>
      <c r="E1395" t="s">
        <v>585</v>
      </c>
      <c r="F1395" t="s">
        <v>45</v>
      </c>
      <c r="G1395" t="s">
        <v>10</v>
      </c>
      <c r="H1395" t="s">
        <v>584</v>
      </c>
      <c r="I1395" s="2" t="e">
        <f>FIND("REV",Table_Query_from_m2mdata013[[#This Row],[fdescmemo]])</f>
        <v>#VALUE!</v>
      </c>
      <c r="J1395" s="2" t="e">
        <f>FIND("REV",Table_Query_from_m2mdata013[[#This Row],[fdesc]])</f>
        <v>#VALUE!</v>
      </c>
      <c r="K1395" s="2" t="e">
        <f>FIND("`REV",Table_Query_from_m2mdata013[[#This Row],[fdescmemo]])</f>
        <v>#VALUE!</v>
      </c>
      <c r="L1395" s="2" t="e">
        <f>FIND("`REV",Table_Query_from_m2mdata013[[#This Row],[fdesc]])</f>
        <v>#VALUE!</v>
      </c>
      <c r="M13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5" s="2" t="str">
        <f>IF(Table_Query_from_m2mdata013[[#This Row],[fpartrev]]="NS",Table_Query_from_m2mdata013[[#This Row],[SELECT]],Table_Query_from_m2mdata013[[#This Row],[fpartrev]])</f>
        <v>03</v>
      </c>
      <c r="O1395" s="2" t="str">
        <f>CONCATENATE("DMG ",Table_Query_from_m2mdata013[[#This Row],[fpartnoOriginal]])</f>
        <v>DMG SULL-02250199-653-8-UNF</v>
      </c>
    </row>
    <row r="1396" spans="1:15" x14ac:dyDescent="0.25">
      <c r="A1396" t="s">
        <v>3408</v>
      </c>
      <c r="B1396" t="s">
        <v>45</v>
      </c>
      <c r="C1396">
        <v>180</v>
      </c>
      <c r="D1396" t="s">
        <v>87</v>
      </c>
      <c r="E1396" t="s">
        <v>585</v>
      </c>
      <c r="F1396" t="s">
        <v>45</v>
      </c>
      <c r="G1396" t="s">
        <v>10</v>
      </c>
      <c r="H1396" t="s">
        <v>584</v>
      </c>
      <c r="I1396" s="2" t="e">
        <f>FIND("REV",Table_Query_from_m2mdata013[[#This Row],[fdescmemo]])</f>
        <v>#VALUE!</v>
      </c>
      <c r="J1396" s="2" t="e">
        <f>FIND("REV",Table_Query_from_m2mdata013[[#This Row],[fdesc]])</f>
        <v>#VALUE!</v>
      </c>
      <c r="K1396" s="2" t="e">
        <f>FIND("`REV",Table_Query_from_m2mdata013[[#This Row],[fdescmemo]])</f>
        <v>#VALUE!</v>
      </c>
      <c r="L1396" s="2" t="e">
        <f>FIND("`REV",Table_Query_from_m2mdata013[[#This Row],[fdesc]])</f>
        <v>#VALUE!</v>
      </c>
      <c r="M13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6" s="2" t="str">
        <f>IF(Table_Query_from_m2mdata013[[#This Row],[fpartrev]]="NS",Table_Query_from_m2mdata013[[#This Row],[SELECT]],Table_Query_from_m2mdata013[[#This Row],[fpartrev]])</f>
        <v>03</v>
      </c>
      <c r="O1396" s="2" t="str">
        <f>CONCATENATE("DMG ",Table_Query_from_m2mdata013[[#This Row],[fpartnoOriginal]])</f>
        <v>DMG SULL-02250199-653-8-UNF</v>
      </c>
    </row>
    <row r="1397" spans="1:15" x14ac:dyDescent="0.25">
      <c r="A1397" t="s">
        <v>3663</v>
      </c>
      <c r="B1397" t="s">
        <v>45</v>
      </c>
      <c r="C1397">
        <v>900</v>
      </c>
      <c r="D1397" t="s">
        <v>87</v>
      </c>
      <c r="E1397" t="s">
        <v>587</v>
      </c>
      <c r="F1397" t="s">
        <v>45</v>
      </c>
      <c r="G1397" t="s">
        <v>10</v>
      </c>
      <c r="H1397" t="s">
        <v>586</v>
      </c>
      <c r="I1397" s="2" t="e">
        <f>FIND("REV",Table_Query_from_m2mdata013[[#This Row],[fdescmemo]])</f>
        <v>#VALUE!</v>
      </c>
      <c r="J1397" s="2" t="e">
        <f>FIND("REV",Table_Query_from_m2mdata013[[#This Row],[fdesc]])</f>
        <v>#VALUE!</v>
      </c>
      <c r="K1397" s="2" t="e">
        <f>FIND("`REV",Table_Query_from_m2mdata013[[#This Row],[fdescmemo]])</f>
        <v>#VALUE!</v>
      </c>
      <c r="L1397" s="2" t="e">
        <f>FIND("`REV",Table_Query_from_m2mdata013[[#This Row],[fdesc]])</f>
        <v>#VALUE!</v>
      </c>
      <c r="M13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7" s="2" t="str">
        <f>IF(Table_Query_from_m2mdata013[[#This Row],[fpartrev]]="NS",Table_Query_from_m2mdata013[[#This Row],[SELECT]],Table_Query_from_m2mdata013[[#This Row],[fpartrev]])</f>
        <v>03</v>
      </c>
      <c r="O1397" s="2" t="str">
        <f>CONCATENATE("DMG ",Table_Query_from_m2mdata013[[#This Row],[fpartnoOriginal]])</f>
        <v>DMG SULL-02250199-653-9-UNF</v>
      </c>
    </row>
    <row r="1398" spans="1:15" x14ac:dyDescent="0.25">
      <c r="A1398" t="s">
        <v>1622</v>
      </c>
      <c r="B1398" t="s">
        <v>12</v>
      </c>
      <c r="C1398">
        <v>25</v>
      </c>
      <c r="D1398" t="s">
        <v>87</v>
      </c>
      <c r="E1398" t="s">
        <v>235</v>
      </c>
      <c r="F1398" t="s">
        <v>12</v>
      </c>
      <c r="G1398" t="s">
        <v>89</v>
      </c>
      <c r="H1398" t="s">
        <v>566</v>
      </c>
      <c r="I1398" s="2" t="e">
        <f>FIND("REV",Table_Query_from_m2mdata013[[#This Row],[fdescmemo]])</f>
        <v>#VALUE!</v>
      </c>
      <c r="J1398" s="2" t="e">
        <f>FIND("REV",Table_Query_from_m2mdata013[[#This Row],[fdesc]])</f>
        <v>#VALUE!</v>
      </c>
      <c r="K1398" s="2" t="e">
        <f>FIND("`REV",Table_Query_from_m2mdata013[[#This Row],[fdescmemo]])</f>
        <v>#VALUE!</v>
      </c>
      <c r="L1398" s="2" t="e">
        <f>FIND("`REV",Table_Query_from_m2mdata013[[#This Row],[fdesc]])</f>
        <v>#VALUE!</v>
      </c>
      <c r="M13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8" s="2" t="str">
        <f>IF(Table_Query_from_m2mdata013[[#This Row],[fpartrev]]="NS",Table_Query_from_m2mdata013[[#This Row],[SELECT]],Table_Query_from_m2mdata013[[#This Row],[fpartrev]])</f>
        <v>10</v>
      </c>
      <c r="O1398" s="2" t="str">
        <f>CONCATENATE("DMG ",Table_Query_from_m2mdata013[[#This Row],[fpartnoOriginal]])</f>
        <v>DMG SULL-02250190-669</v>
      </c>
    </row>
    <row r="1399" spans="1:15" x14ac:dyDescent="0.25">
      <c r="A1399" t="s">
        <v>1345</v>
      </c>
      <c r="B1399" t="s">
        <v>5</v>
      </c>
      <c r="C1399">
        <v>1</v>
      </c>
      <c r="D1399" t="s">
        <v>88</v>
      </c>
      <c r="E1399" t="s">
        <v>663</v>
      </c>
      <c r="F1399" t="s">
        <v>42</v>
      </c>
      <c r="G1399" t="s">
        <v>351</v>
      </c>
      <c r="H1399" t="s">
        <v>464</v>
      </c>
      <c r="I1399" s="2" t="e">
        <f>FIND("REV",Table_Query_from_m2mdata013[[#This Row],[fdescmemo]])</f>
        <v>#VALUE!</v>
      </c>
      <c r="J1399" s="2" t="e">
        <f>FIND("REV",Table_Query_from_m2mdata013[[#This Row],[fdesc]])</f>
        <v>#VALUE!</v>
      </c>
      <c r="K1399" s="2" t="e">
        <f>FIND("`REV",Table_Query_from_m2mdata013[[#This Row],[fdescmemo]])</f>
        <v>#VALUE!</v>
      </c>
      <c r="L1399" s="2" t="e">
        <f>FIND("`REV",Table_Query_from_m2mdata013[[#This Row],[fdesc]])</f>
        <v>#VALUE!</v>
      </c>
      <c r="M13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399" s="2" t="e">
        <f>IF(Table_Query_from_m2mdata013[[#This Row],[fpartrev]]="NS",Table_Query_from_m2mdata013[[#This Row],[SELECT]],Table_Query_from_m2mdata013[[#This Row],[fpartrev]])</f>
        <v>#VALUE!</v>
      </c>
      <c r="O1399" s="2" t="str">
        <f>CONCATENATE("DMG ",Table_Query_from_m2mdata013[[#This Row],[fpartnoOriginal]])</f>
        <v>DMG KRBY-588-0471-UP-R</v>
      </c>
    </row>
    <row r="1400" spans="1:15" x14ac:dyDescent="0.25">
      <c r="A1400" t="s">
        <v>1346</v>
      </c>
      <c r="B1400" t="s">
        <v>5</v>
      </c>
      <c r="C1400">
        <v>1</v>
      </c>
      <c r="D1400" t="s">
        <v>88</v>
      </c>
      <c r="E1400" t="s">
        <v>1348</v>
      </c>
      <c r="F1400" t="s">
        <v>43</v>
      </c>
      <c r="G1400" t="s">
        <v>352</v>
      </c>
      <c r="H1400" t="s">
        <v>1347</v>
      </c>
      <c r="I1400" s="2" t="e">
        <f>FIND("REV",Table_Query_from_m2mdata013[[#This Row],[fdescmemo]])</f>
        <v>#VALUE!</v>
      </c>
      <c r="J1400" s="2" t="e">
        <f>FIND("REV",Table_Query_from_m2mdata013[[#This Row],[fdesc]])</f>
        <v>#VALUE!</v>
      </c>
      <c r="K1400" s="2" t="e">
        <f>FIND("`REV",Table_Query_from_m2mdata013[[#This Row],[fdescmemo]])</f>
        <v>#VALUE!</v>
      </c>
      <c r="L1400" s="2" t="e">
        <f>FIND("`REV",Table_Query_from_m2mdata013[[#This Row],[fdesc]])</f>
        <v>#VALUE!</v>
      </c>
      <c r="M14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0" s="2" t="e">
        <f>IF(Table_Query_from_m2mdata013[[#This Row],[fpartrev]]="NS",Table_Query_from_m2mdata013[[#This Row],[SELECT]],Table_Query_from_m2mdata013[[#This Row],[fpartrev]])</f>
        <v>#VALUE!</v>
      </c>
      <c r="O1400" s="2" t="str">
        <f>CONCATENATE("DMG ",Table_Query_from_m2mdata013[[#This Row],[fpartnoOriginal]])</f>
        <v>DMG KRBY-588-0472-UP-R</v>
      </c>
    </row>
    <row r="1401" spans="1:15" x14ac:dyDescent="0.25">
      <c r="A1401" t="s">
        <v>3570</v>
      </c>
      <c r="B1401" t="s">
        <v>11</v>
      </c>
      <c r="C1401">
        <v>50</v>
      </c>
      <c r="D1401" t="s">
        <v>6</v>
      </c>
      <c r="E1401" t="s">
        <v>465</v>
      </c>
      <c r="F1401" t="s">
        <v>11</v>
      </c>
      <c r="G1401" t="s">
        <v>3571</v>
      </c>
      <c r="H1401" t="s">
        <v>443</v>
      </c>
      <c r="I1401" s="2" t="e">
        <f>FIND("REV",Table_Query_from_m2mdata013[[#This Row],[fdescmemo]])</f>
        <v>#VALUE!</v>
      </c>
      <c r="J1401" s="2" t="e">
        <f>FIND("REV",Table_Query_from_m2mdata013[[#This Row],[fdesc]])</f>
        <v>#VALUE!</v>
      </c>
      <c r="K1401" s="2" t="e">
        <f>FIND("`REV",Table_Query_from_m2mdata013[[#This Row],[fdescmemo]])</f>
        <v>#VALUE!</v>
      </c>
      <c r="L1401" s="2" t="e">
        <f>FIND("`REV",Table_Query_from_m2mdata013[[#This Row],[fdesc]])</f>
        <v>#VALUE!</v>
      </c>
      <c r="M14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1" s="2" t="str">
        <f>IF(Table_Query_from_m2mdata013[[#This Row],[fpartrev]]="NS",Table_Query_from_m2mdata013[[#This Row],[SELECT]],Table_Query_from_m2mdata013[[#This Row],[fpartrev]])</f>
        <v>00</v>
      </c>
      <c r="O1401" s="2" t="str">
        <f>CONCATENATE("DMG ",Table_Query_from_m2mdata013[[#This Row],[fpartnoOriginal]])</f>
        <v>DMG KRBY-633-9905</v>
      </c>
    </row>
    <row r="1402" spans="1:15" x14ac:dyDescent="0.25">
      <c r="A1402" t="s">
        <v>3795</v>
      </c>
      <c r="B1402" t="s">
        <v>11</v>
      </c>
      <c r="C1402">
        <v>50</v>
      </c>
      <c r="D1402" t="s">
        <v>6</v>
      </c>
      <c r="E1402" t="s">
        <v>465</v>
      </c>
      <c r="F1402" t="s">
        <v>11</v>
      </c>
      <c r="G1402" t="s">
        <v>3571</v>
      </c>
      <c r="H1402" t="s">
        <v>443</v>
      </c>
      <c r="I1402" s="2" t="e">
        <f>FIND("REV",Table_Query_from_m2mdata013[[#This Row],[fdescmemo]])</f>
        <v>#VALUE!</v>
      </c>
      <c r="J1402" s="2" t="e">
        <f>FIND("REV",Table_Query_from_m2mdata013[[#This Row],[fdesc]])</f>
        <v>#VALUE!</v>
      </c>
      <c r="K1402" s="2" t="e">
        <f>FIND("`REV",Table_Query_from_m2mdata013[[#This Row],[fdescmemo]])</f>
        <v>#VALUE!</v>
      </c>
      <c r="L1402" s="2" t="e">
        <f>FIND("`REV",Table_Query_from_m2mdata013[[#This Row],[fdesc]])</f>
        <v>#VALUE!</v>
      </c>
      <c r="M14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2" s="2" t="str">
        <f>IF(Table_Query_from_m2mdata013[[#This Row],[fpartrev]]="NS",Table_Query_from_m2mdata013[[#This Row],[SELECT]],Table_Query_from_m2mdata013[[#This Row],[fpartrev]])</f>
        <v>00</v>
      </c>
      <c r="O1402" s="2" t="str">
        <f>CONCATENATE("DMG ",Table_Query_from_m2mdata013[[#This Row],[fpartnoOriginal]])</f>
        <v>DMG KRBY-633-9905</v>
      </c>
    </row>
    <row r="1403" spans="1:15" x14ac:dyDescent="0.25">
      <c r="A1403" t="s">
        <v>3759</v>
      </c>
      <c r="B1403" t="s">
        <v>11</v>
      </c>
      <c r="C1403">
        <v>50</v>
      </c>
      <c r="D1403" t="s">
        <v>6</v>
      </c>
      <c r="E1403" t="s">
        <v>465</v>
      </c>
      <c r="F1403" t="s">
        <v>11</v>
      </c>
      <c r="G1403" t="s">
        <v>3571</v>
      </c>
      <c r="H1403" t="s">
        <v>443</v>
      </c>
      <c r="I1403" s="2" t="e">
        <f>FIND("REV",Table_Query_from_m2mdata013[[#This Row],[fdescmemo]])</f>
        <v>#VALUE!</v>
      </c>
      <c r="J1403" s="2" t="e">
        <f>FIND("REV",Table_Query_from_m2mdata013[[#This Row],[fdesc]])</f>
        <v>#VALUE!</v>
      </c>
      <c r="K1403" s="2" t="e">
        <f>FIND("`REV",Table_Query_from_m2mdata013[[#This Row],[fdescmemo]])</f>
        <v>#VALUE!</v>
      </c>
      <c r="L1403" s="2" t="e">
        <f>FIND("`REV",Table_Query_from_m2mdata013[[#This Row],[fdesc]])</f>
        <v>#VALUE!</v>
      </c>
      <c r="M14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3" s="2" t="str">
        <f>IF(Table_Query_from_m2mdata013[[#This Row],[fpartrev]]="NS",Table_Query_from_m2mdata013[[#This Row],[SELECT]],Table_Query_from_m2mdata013[[#This Row],[fpartrev]])</f>
        <v>00</v>
      </c>
      <c r="O1403" s="2" t="str">
        <f>CONCATENATE("DMG ",Table_Query_from_m2mdata013[[#This Row],[fpartnoOriginal]])</f>
        <v>DMG KRBY-633-9905</v>
      </c>
    </row>
    <row r="1404" spans="1:15" x14ac:dyDescent="0.25">
      <c r="A1404" t="s">
        <v>3760</v>
      </c>
      <c r="B1404" t="s">
        <v>11</v>
      </c>
      <c r="C1404">
        <v>50</v>
      </c>
      <c r="D1404" t="s">
        <v>6</v>
      </c>
      <c r="E1404" t="s">
        <v>465</v>
      </c>
      <c r="F1404" t="s">
        <v>11</v>
      </c>
      <c r="G1404" t="s">
        <v>3571</v>
      </c>
      <c r="H1404" t="s">
        <v>443</v>
      </c>
      <c r="I1404" s="2" t="e">
        <f>FIND("REV",Table_Query_from_m2mdata013[[#This Row],[fdescmemo]])</f>
        <v>#VALUE!</v>
      </c>
      <c r="J1404" s="2" t="e">
        <f>FIND("REV",Table_Query_from_m2mdata013[[#This Row],[fdesc]])</f>
        <v>#VALUE!</v>
      </c>
      <c r="K1404" s="2" t="e">
        <f>FIND("`REV",Table_Query_from_m2mdata013[[#This Row],[fdescmemo]])</f>
        <v>#VALUE!</v>
      </c>
      <c r="L1404" s="2" t="e">
        <f>FIND("`REV",Table_Query_from_m2mdata013[[#This Row],[fdesc]])</f>
        <v>#VALUE!</v>
      </c>
      <c r="M14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4" s="2" t="str">
        <f>IF(Table_Query_from_m2mdata013[[#This Row],[fpartrev]]="NS",Table_Query_from_m2mdata013[[#This Row],[SELECT]],Table_Query_from_m2mdata013[[#This Row],[fpartrev]])</f>
        <v>00</v>
      </c>
      <c r="O1404" s="2" t="str">
        <f>CONCATENATE("DMG ",Table_Query_from_m2mdata013[[#This Row],[fpartnoOriginal]])</f>
        <v>DMG KRBY-633-9905</v>
      </c>
    </row>
    <row r="1405" spans="1:15" x14ac:dyDescent="0.25">
      <c r="A1405" t="s">
        <v>2814</v>
      </c>
      <c r="B1405" t="s">
        <v>11</v>
      </c>
      <c r="C1405">
        <v>2</v>
      </c>
      <c r="D1405" t="s">
        <v>87</v>
      </c>
      <c r="E1405" t="s">
        <v>2114</v>
      </c>
      <c r="F1405" t="s">
        <v>11</v>
      </c>
      <c r="G1405" t="s">
        <v>89</v>
      </c>
      <c r="H1405" t="s">
        <v>2113</v>
      </c>
      <c r="I1405" s="2" t="e">
        <f>FIND("REV",Table_Query_from_m2mdata013[[#This Row],[fdescmemo]])</f>
        <v>#VALUE!</v>
      </c>
      <c r="J1405" s="2" t="e">
        <f>FIND("REV",Table_Query_from_m2mdata013[[#This Row],[fdesc]])</f>
        <v>#VALUE!</v>
      </c>
      <c r="K1405" s="2" t="e">
        <f>FIND("`REV",Table_Query_from_m2mdata013[[#This Row],[fdescmemo]])</f>
        <v>#VALUE!</v>
      </c>
      <c r="L1405" s="2" t="e">
        <f>FIND("`REV",Table_Query_from_m2mdata013[[#This Row],[fdesc]])</f>
        <v>#VALUE!</v>
      </c>
      <c r="M14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5" s="2" t="str">
        <f>IF(Table_Query_from_m2mdata013[[#This Row],[fpartrev]]="NS",Table_Query_from_m2mdata013[[#This Row],[SELECT]],Table_Query_from_m2mdata013[[#This Row],[fpartrev]])</f>
        <v>00</v>
      </c>
      <c r="O1405" s="2" t="str">
        <f>CONCATENATE("DMG ",Table_Query_from_m2mdata013[[#This Row],[fpartnoOriginal]])</f>
        <v>DMG SULL-02250149-990</v>
      </c>
    </row>
    <row r="1406" spans="1:15" x14ac:dyDescent="0.25">
      <c r="A1406" t="s">
        <v>3177</v>
      </c>
      <c r="B1406" t="s">
        <v>170</v>
      </c>
      <c r="C1406">
        <v>10</v>
      </c>
      <c r="D1406" t="s">
        <v>87</v>
      </c>
      <c r="E1406" t="s">
        <v>171</v>
      </c>
      <c r="F1406" t="s">
        <v>170</v>
      </c>
      <c r="G1406" t="s">
        <v>10</v>
      </c>
      <c r="H1406" t="s">
        <v>3178</v>
      </c>
      <c r="I1406" s="2" t="e">
        <f>FIND("REV",Table_Query_from_m2mdata013[[#This Row],[fdescmemo]])</f>
        <v>#VALUE!</v>
      </c>
      <c r="J1406" s="2" t="e">
        <f>FIND("REV",Table_Query_from_m2mdata013[[#This Row],[fdesc]])</f>
        <v>#VALUE!</v>
      </c>
      <c r="K1406" s="2" t="e">
        <f>FIND("`REV",Table_Query_from_m2mdata013[[#This Row],[fdescmemo]])</f>
        <v>#VALUE!</v>
      </c>
      <c r="L1406" s="2" t="e">
        <f>FIND("`REV",Table_Query_from_m2mdata013[[#This Row],[fdesc]])</f>
        <v>#VALUE!</v>
      </c>
      <c r="M14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6" s="2" t="str">
        <f>IF(Table_Query_from_m2mdata013[[#This Row],[fpartrev]]="NS",Table_Query_from_m2mdata013[[#This Row],[SELECT]],Table_Query_from_m2mdata013[[#This Row],[fpartrev]])</f>
        <v>002</v>
      </c>
      <c r="O1406" s="2" t="str">
        <f>CONCATENATE("DMG ",Table_Query_from_m2mdata013[[#This Row],[fpartnoOriginal]])</f>
        <v>DMG SULL-02250174-868</v>
      </c>
    </row>
    <row r="1407" spans="1:15" x14ac:dyDescent="0.25">
      <c r="A1407" t="s">
        <v>3409</v>
      </c>
      <c r="B1407" t="s">
        <v>11</v>
      </c>
      <c r="C1407">
        <v>2</v>
      </c>
      <c r="D1407" t="s">
        <v>6</v>
      </c>
      <c r="E1407" t="s">
        <v>117</v>
      </c>
      <c r="F1407" t="s">
        <v>11</v>
      </c>
      <c r="G1407" t="s">
        <v>205</v>
      </c>
      <c r="H1407" t="s">
        <v>3410</v>
      </c>
      <c r="I1407" s="2" t="e">
        <f>FIND("REV",Table_Query_from_m2mdata013[[#This Row],[fdescmemo]])</f>
        <v>#VALUE!</v>
      </c>
      <c r="J1407" s="2" t="e">
        <f>FIND("REV",Table_Query_from_m2mdata013[[#This Row],[fdesc]])</f>
        <v>#VALUE!</v>
      </c>
      <c r="K1407" s="2" t="e">
        <f>FIND("`REV",Table_Query_from_m2mdata013[[#This Row],[fdescmemo]])</f>
        <v>#VALUE!</v>
      </c>
      <c r="L1407" s="2" t="e">
        <f>FIND("`REV",Table_Query_from_m2mdata013[[#This Row],[fdesc]])</f>
        <v>#VALUE!</v>
      </c>
      <c r="M14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7" s="2" t="str">
        <f>IF(Table_Query_from_m2mdata013[[#This Row],[fpartrev]]="NS",Table_Query_from_m2mdata013[[#This Row],[SELECT]],Table_Query_from_m2mdata013[[#This Row],[fpartrev]])</f>
        <v>00</v>
      </c>
      <c r="O1407" s="2" t="str">
        <f>CONCATENATE("DMG ",Table_Query_from_m2mdata013[[#This Row],[fpartnoOriginal]])</f>
        <v>DMG SULL-02250234-426</v>
      </c>
    </row>
    <row r="1408" spans="1:15" x14ac:dyDescent="0.25">
      <c r="A1408" t="s">
        <v>2376</v>
      </c>
      <c r="B1408" t="s">
        <v>231</v>
      </c>
      <c r="C1408">
        <v>1</v>
      </c>
      <c r="D1408" t="s">
        <v>87</v>
      </c>
      <c r="E1408" t="s">
        <v>325</v>
      </c>
      <c r="F1408" t="s">
        <v>231</v>
      </c>
      <c r="G1408" t="s">
        <v>326</v>
      </c>
      <c r="H1408" t="s">
        <v>324</v>
      </c>
      <c r="I1408" s="2" t="e">
        <f>FIND("REV",Table_Query_from_m2mdata013[[#This Row],[fdescmemo]])</f>
        <v>#VALUE!</v>
      </c>
      <c r="J1408" s="2" t="e">
        <f>FIND("REV",Table_Query_from_m2mdata013[[#This Row],[fdesc]])</f>
        <v>#VALUE!</v>
      </c>
      <c r="K1408" s="2" t="e">
        <f>FIND("`REV",Table_Query_from_m2mdata013[[#This Row],[fdescmemo]])</f>
        <v>#VALUE!</v>
      </c>
      <c r="L1408" s="2" t="e">
        <f>FIND("`REV",Table_Query_from_m2mdata013[[#This Row],[fdesc]])</f>
        <v>#VALUE!</v>
      </c>
      <c r="M14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8" s="2" t="str">
        <f>IF(Table_Query_from_m2mdata013[[#This Row],[fpartrev]]="NS",Table_Query_from_m2mdata013[[#This Row],[SELECT]],Table_Query_from_m2mdata013[[#This Row],[fpartrev]])</f>
        <v>000</v>
      </c>
      <c r="O1408" s="2" t="str">
        <f>CONCATENATE("DMG ",Table_Query_from_m2mdata013[[#This Row],[fpartnoOriginal]])</f>
        <v>DMG CUSC-SLCRL-G STRUT W/ HDW</v>
      </c>
    </row>
    <row r="1409" spans="1:15" x14ac:dyDescent="0.25">
      <c r="A1409" t="s">
        <v>1953</v>
      </c>
      <c r="B1409" t="s">
        <v>231</v>
      </c>
      <c r="C1409">
        <v>14</v>
      </c>
      <c r="D1409" t="s">
        <v>87</v>
      </c>
      <c r="E1409" t="s">
        <v>1955</v>
      </c>
      <c r="F1409" t="s">
        <v>231</v>
      </c>
      <c r="G1409" t="s">
        <v>1956</v>
      </c>
      <c r="H1409" t="s">
        <v>1954</v>
      </c>
      <c r="I1409" s="2" t="e">
        <f>FIND("REV",Table_Query_from_m2mdata013[[#This Row],[fdescmemo]])</f>
        <v>#VALUE!</v>
      </c>
      <c r="J1409" s="2" t="e">
        <f>FIND("REV",Table_Query_from_m2mdata013[[#This Row],[fdesc]])</f>
        <v>#VALUE!</v>
      </c>
      <c r="K1409" s="2" t="e">
        <f>FIND("`REV",Table_Query_from_m2mdata013[[#This Row],[fdescmemo]])</f>
        <v>#VALUE!</v>
      </c>
      <c r="L1409" s="2" t="e">
        <f>FIND("`REV",Table_Query_from_m2mdata013[[#This Row],[fdesc]])</f>
        <v>#VALUE!</v>
      </c>
      <c r="M14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09" s="2" t="str">
        <f>IF(Table_Query_from_m2mdata013[[#This Row],[fpartrev]]="NS",Table_Query_from_m2mdata013[[#This Row],[SELECT]],Table_Query_from_m2mdata013[[#This Row],[fpartrev]])</f>
        <v>000</v>
      </c>
      <c r="O1409" s="2" t="str">
        <f>CONCATENATE("DMG ",Table_Query_from_m2mdata013[[#This Row],[fpartnoOriginal]])</f>
        <v>DMG CUSC-SLCRL-MOUNTING HDW</v>
      </c>
    </row>
    <row r="1410" spans="1:15" x14ac:dyDescent="0.25">
      <c r="A1410" t="s">
        <v>2659</v>
      </c>
      <c r="B1410" t="s">
        <v>11</v>
      </c>
      <c r="C1410">
        <v>2</v>
      </c>
      <c r="D1410" t="s">
        <v>87</v>
      </c>
      <c r="E1410" t="s">
        <v>1887</v>
      </c>
      <c r="F1410" t="s">
        <v>11</v>
      </c>
      <c r="G1410" t="s">
        <v>1888</v>
      </c>
      <c r="H1410" t="s">
        <v>1886</v>
      </c>
      <c r="I1410" s="2">
        <f>FIND("REV",Table_Query_from_m2mdata013[[#This Row],[fdescmemo]])</f>
        <v>46</v>
      </c>
      <c r="J1410" s="2" t="e">
        <f>FIND("REV",Table_Query_from_m2mdata013[[#This Row],[fdesc]])</f>
        <v>#VALUE!</v>
      </c>
      <c r="K1410" s="2" t="e">
        <f>FIND("`REV",Table_Query_from_m2mdata013[[#This Row],[fdescmemo]])</f>
        <v>#VALUE!</v>
      </c>
      <c r="L1410" s="2" t="e">
        <f>FIND("`REV",Table_Query_from_m2mdata013[[#This Row],[fdesc]])</f>
        <v>#VALUE!</v>
      </c>
      <c r="M141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0</v>
      </c>
      <c r="N1410" s="2" t="str">
        <f>IF(Table_Query_from_m2mdata013[[#This Row],[fpartrev]]="NS",Table_Query_from_m2mdata013[[#This Row],[SELECT]],Table_Query_from_m2mdata013[[#This Row],[fpartrev]])</f>
        <v>00</v>
      </c>
      <c r="O1410" s="2" t="str">
        <f>CONCATENATE("DMG ",Table_Query_from_m2mdata013[[#This Row],[fpartnoOriginal]])</f>
        <v>DMG SULL-02250149-990-UNF</v>
      </c>
    </row>
    <row r="1411" spans="1:15" x14ac:dyDescent="0.25">
      <c r="A1411" t="s">
        <v>1702</v>
      </c>
      <c r="B1411" t="s">
        <v>81</v>
      </c>
      <c r="C1411">
        <v>5</v>
      </c>
      <c r="D1411" t="s">
        <v>87</v>
      </c>
      <c r="E1411" t="s">
        <v>142</v>
      </c>
      <c r="F1411" t="s">
        <v>81</v>
      </c>
      <c r="G1411" t="s">
        <v>10</v>
      </c>
      <c r="H1411" t="s">
        <v>141</v>
      </c>
      <c r="I1411" s="2" t="e">
        <f>FIND("REV",Table_Query_from_m2mdata013[[#This Row],[fdescmemo]])</f>
        <v>#VALUE!</v>
      </c>
      <c r="J1411" s="2" t="e">
        <f>FIND("REV",Table_Query_from_m2mdata013[[#This Row],[fdesc]])</f>
        <v>#VALUE!</v>
      </c>
      <c r="K1411" s="2" t="e">
        <f>FIND("`REV",Table_Query_from_m2mdata013[[#This Row],[fdescmemo]])</f>
        <v>#VALUE!</v>
      </c>
      <c r="L1411" s="2" t="e">
        <f>FIND("`REV",Table_Query_from_m2mdata013[[#This Row],[fdesc]])</f>
        <v>#VALUE!</v>
      </c>
      <c r="M14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11" s="2" t="str">
        <f>IF(Table_Query_from_m2mdata013[[#This Row],[fpartrev]]="NS",Table_Query_from_m2mdata013[[#This Row],[SELECT]],Table_Query_from_m2mdata013[[#This Row],[fpartrev]])</f>
        <v>08</v>
      </c>
      <c r="O1411" s="2" t="str">
        <f>CONCATENATE("DMG ",Table_Query_from_m2mdata013[[#This Row],[fpartnoOriginal]])</f>
        <v>DMG SULL-02250164-386-2-PF</v>
      </c>
    </row>
    <row r="1412" spans="1:15" x14ac:dyDescent="0.25">
      <c r="A1412" t="s">
        <v>1703</v>
      </c>
      <c r="B1412" t="s">
        <v>81</v>
      </c>
      <c r="C1412">
        <v>7</v>
      </c>
      <c r="D1412" t="s">
        <v>87</v>
      </c>
      <c r="E1412" t="s">
        <v>146</v>
      </c>
      <c r="F1412" t="s">
        <v>81</v>
      </c>
      <c r="G1412" t="s">
        <v>10</v>
      </c>
      <c r="H1412" t="s">
        <v>145</v>
      </c>
      <c r="I1412" s="2" t="e">
        <f>FIND("REV",Table_Query_from_m2mdata013[[#This Row],[fdescmemo]])</f>
        <v>#VALUE!</v>
      </c>
      <c r="J1412" s="2" t="e">
        <f>FIND("REV",Table_Query_from_m2mdata013[[#This Row],[fdesc]])</f>
        <v>#VALUE!</v>
      </c>
      <c r="K1412" s="2" t="e">
        <f>FIND("`REV",Table_Query_from_m2mdata013[[#This Row],[fdescmemo]])</f>
        <v>#VALUE!</v>
      </c>
      <c r="L1412" s="2" t="e">
        <f>FIND("`REV",Table_Query_from_m2mdata013[[#This Row],[fdesc]])</f>
        <v>#VALUE!</v>
      </c>
      <c r="M14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12" s="2" t="str">
        <f>IF(Table_Query_from_m2mdata013[[#This Row],[fpartrev]]="NS",Table_Query_from_m2mdata013[[#This Row],[SELECT]],Table_Query_from_m2mdata013[[#This Row],[fpartrev]])</f>
        <v>08</v>
      </c>
      <c r="O1412" s="2" t="str">
        <f>CONCATENATE("DMG ",Table_Query_from_m2mdata013[[#This Row],[fpartnoOriginal]])</f>
        <v>DMG SULL-02250164-386-8-PF</v>
      </c>
    </row>
    <row r="1413" spans="1:15" x14ac:dyDescent="0.25">
      <c r="A1413" t="s">
        <v>1623</v>
      </c>
      <c r="B1413" t="s">
        <v>44</v>
      </c>
      <c r="C1413">
        <v>2</v>
      </c>
      <c r="D1413" t="s">
        <v>87</v>
      </c>
      <c r="E1413" t="s">
        <v>237</v>
      </c>
      <c r="F1413" t="s">
        <v>44</v>
      </c>
      <c r="G1413" t="s">
        <v>10</v>
      </c>
      <c r="H1413" t="s">
        <v>236</v>
      </c>
      <c r="I1413" s="2" t="e">
        <f>FIND("REV",Table_Query_from_m2mdata013[[#This Row],[fdescmemo]])</f>
        <v>#VALUE!</v>
      </c>
      <c r="J1413" s="2" t="e">
        <f>FIND("REV",Table_Query_from_m2mdata013[[#This Row],[fdesc]])</f>
        <v>#VALUE!</v>
      </c>
      <c r="K1413" s="2" t="e">
        <f>FIND("`REV",Table_Query_from_m2mdata013[[#This Row],[fdescmemo]])</f>
        <v>#VALUE!</v>
      </c>
      <c r="L1413" s="2" t="e">
        <f>FIND("`REV",Table_Query_from_m2mdata013[[#This Row],[fdesc]])</f>
        <v>#VALUE!</v>
      </c>
      <c r="M14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13" s="2" t="str">
        <f>IF(Table_Query_from_m2mdata013[[#This Row],[fpartrev]]="NS",Table_Query_from_m2mdata013[[#This Row],[SELECT]],Table_Query_from_m2mdata013[[#This Row],[fpartrev]])</f>
        <v>06</v>
      </c>
      <c r="O1413" s="2" t="str">
        <f>CONCATENATE("DMG ",Table_Query_from_m2mdata013[[#This Row],[fpartnoOriginal]])</f>
        <v>DMG SULL-02250164-697-UNF</v>
      </c>
    </row>
    <row r="1414" spans="1:15" x14ac:dyDescent="0.25">
      <c r="A1414" t="s">
        <v>1704</v>
      </c>
      <c r="B1414" t="s">
        <v>44</v>
      </c>
      <c r="C1414">
        <v>10</v>
      </c>
      <c r="D1414" t="s">
        <v>87</v>
      </c>
      <c r="E1414" t="s">
        <v>477</v>
      </c>
      <c r="F1414" t="s">
        <v>44</v>
      </c>
      <c r="G1414" t="s">
        <v>10</v>
      </c>
      <c r="H1414" t="s">
        <v>476</v>
      </c>
      <c r="I1414" s="2" t="e">
        <f>FIND("REV",Table_Query_from_m2mdata013[[#This Row],[fdescmemo]])</f>
        <v>#VALUE!</v>
      </c>
      <c r="J1414" s="2" t="e">
        <f>FIND("REV",Table_Query_from_m2mdata013[[#This Row],[fdesc]])</f>
        <v>#VALUE!</v>
      </c>
      <c r="K1414" s="2" t="e">
        <f>FIND("`REV",Table_Query_from_m2mdata013[[#This Row],[fdescmemo]])</f>
        <v>#VALUE!</v>
      </c>
      <c r="L1414" s="2" t="e">
        <f>FIND("`REV",Table_Query_from_m2mdata013[[#This Row],[fdesc]])</f>
        <v>#VALUE!</v>
      </c>
      <c r="M14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14" s="2" t="str">
        <f>IF(Table_Query_from_m2mdata013[[#This Row],[fpartrev]]="NS",Table_Query_from_m2mdata013[[#This Row],[SELECT]],Table_Query_from_m2mdata013[[#This Row],[fpartrev]])</f>
        <v>06</v>
      </c>
      <c r="O1414" s="2" t="str">
        <f>CONCATENATE("DMG ",Table_Query_from_m2mdata013[[#This Row],[fpartnoOriginal]])</f>
        <v>DMG SULL-02250164-834-UNF</v>
      </c>
    </row>
    <row r="1415" spans="1:15" x14ac:dyDescent="0.25">
      <c r="A1415" t="s">
        <v>3296</v>
      </c>
      <c r="B1415" t="s">
        <v>44</v>
      </c>
      <c r="C1415">
        <v>10</v>
      </c>
      <c r="D1415" t="s">
        <v>87</v>
      </c>
      <c r="E1415" t="s">
        <v>477</v>
      </c>
      <c r="F1415" t="s">
        <v>44</v>
      </c>
      <c r="G1415" t="s">
        <v>10</v>
      </c>
      <c r="H1415" t="s">
        <v>476</v>
      </c>
      <c r="I1415" s="2" t="e">
        <f>FIND("REV",Table_Query_from_m2mdata013[[#This Row],[fdescmemo]])</f>
        <v>#VALUE!</v>
      </c>
      <c r="J1415" s="2" t="e">
        <f>FIND("REV",Table_Query_from_m2mdata013[[#This Row],[fdesc]])</f>
        <v>#VALUE!</v>
      </c>
      <c r="K1415" s="2" t="e">
        <f>FIND("`REV",Table_Query_from_m2mdata013[[#This Row],[fdescmemo]])</f>
        <v>#VALUE!</v>
      </c>
      <c r="L1415" s="2" t="e">
        <f>FIND("`REV",Table_Query_from_m2mdata013[[#This Row],[fdesc]])</f>
        <v>#VALUE!</v>
      </c>
      <c r="M14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15" s="2" t="str">
        <f>IF(Table_Query_from_m2mdata013[[#This Row],[fpartrev]]="NS",Table_Query_from_m2mdata013[[#This Row],[SELECT]],Table_Query_from_m2mdata013[[#This Row],[fpartrev]])</f>
        <v>06</v>
      </c>
      <c r="O1415" s="2" t="str">
        <f>CONCATENATE("DMG ",Table_Query_from_m2mdata013[[#This Row],[fpartnoOriginal]])</f>
        <v>DMG SULL-02250164-834-UNF</v>
      </c>
    </row>
    <row r="1416" spans="1:15" x14ac:dyDescent="0.25">
      <c r="A1416" t="s">
        <v>3796</v>
      </c>
      <c r="B1416" t="s">
        <v>42</v>
      </c>
      <c r="C1416">
        <v>100</v>
      </c>
      <c r="D1416" t="s">
        <v>6</v>
      </c>
      <c r="E1416" t="s">
        <v>1559</v>
      </c>
      <c r="F1416" t="s">
        <v>42</v>
      </c>
      <c r="G1416" t="s">
        <v>3797</v>
      </c>
      <c r="H1416" t="s">
        <v>1558</v>
      </c>
      <c r="I1416" s="2">
        <f>FIND("REV",Table_Query_from_m2mdata013[[#This Row],[fdescmemo]])</f>
        <v>78</v>
      </c>
      <c r="J1416" s="2" t="e">
        <f>FIND("REV",Table_Query_from_m2mdata013[[#This Row],[fdesc]])</f>
        <v>#VALUE!</v>
      </c>
      <c r="K1416" s="2" t="e">
        <f>FIND("`REV",Table_Query_from_m2mdata013[[#This Row],[fdescmemo]])</f>
        <v>#VALUE!</v>
      </c>
      <c r="L1416" s="2" t="e">
        <f>FIND("`REV",Table_Query_from_m2mdata013[[#This Row],[fdesc]])</f>
        <v>#VALUE!</v>
      </c>
      <c r="M141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416" s="2" t="str">
        <f>IF(Table_Query_from_m2mdata013[[#This Row],[fpartrev]]="NS",Table_Query_from_m2mdata013[[#This Row],[SELECT]],Table_Query_from_m2mdata013[[#This Row],[fpartrev]])</f>
        <v>01</v>
      </c>
      <c r="O1416" s="2" t="str">
        <f>CONCATENATE("DMG ",Table_Query_from_m2mdata013[[#This Row],[fpartnoOriginal]])</f>
        <v>DMG KRBY-312-3126</v>
      </c>
    </row>
    <row r="1417" spans="1:15" x14ac:dyDescent="0.25">
      <c r="A1417" t="s">
        <v>1624</v>
      </c>
      <c r="B1417" t="s">
        <v>43</v>
      </c>
      <c r="C1417">
        <v>50</v>
      </c>
      <c r="D1417" t="s">
        <v>87</v>
      </c>
      <c r="E1417" t="s">
        <v>926</v>
      </c>
      <c r="F1417" t="s">
        <v>43</v>
      </c>
      <c r="G1417" t="s">
        <v>927</v>
      </c>
      <c r="H1417" t="s">
        <v>925</v>
      </c>
      <c r="I1417" s="2">
        <f>FIND("REV",Table_Query_from_m2mdata013[[#This Row],[fdescmemo]])</f>
        <v>58</v>
      </c>
      <c r="J1417" s="2" t="e">
        <f>FIND("REV",Table_Query_from_m2mdata013[[#This Row],[fdesc]])</f>
        <v>#VALUE!</v>
      </c>
      <c r="K1417" s="2" t="e">
        <f>FIND("`REV",Table_Query_from_m2mdata013[[#This Row],[fdescmemo]])</f>
        <v>#VALUE!</v>
      </c>
      <c r="L1417" s="2" t="e">
        <f>FIND("`REV",Table_Query_from_m2mdata013[[#This Row],[fdesc]])</f>
        <v>#VALUE!</v>
      </c>
      <c r="M141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417" s="2" t="str">
        <f>IF(Table_Query_from_m2mdata013[[#This Row],[fpartrev]]="NS",Table_Query_from_m2mdata013[[#This Row],[SELECT]],Table_Query_from_m2mdata013[[#This Row],[fpartrev]])</f>
        <v>02</v>
      </c>
      <c r="O1417" s="2" t="str">
        <f>CONCATENATE("DMG ",Table_Query_from_m2mdata013[[#This Row],[fpartnoOriginal]])</f>
        <v>DMG KRBY-442-0635</v>
      </c>
    </row>
    <row r="1418" spans="1:15" x14ac:dyDescent="0.25">
      <c r="A1418" t="s">
        <v>3179</v>
      </c>
      <c r="B1418" t="s">
        <v>42</v>
      </c>
      <c r="C1418">
        <v>15</v>
      </c>
      <c r="D1418" t="s">
        <v>88</v>
      </c>
      <c r="E1418" t="s">
        <v>3181</v>
      </c>
      <c r="F1418" t="s">
        <v>42</v>
      </c>
      <c r="G1418" t="s">
        <v>3182</v>
      </c>
      <c r="H1418" t="s">
        <v>3180</v>
      </c>
      <c r="I1418" s="2">
        <f>FIND("REV",Table_Query_from_m2mdata013[[#This Row],[fdescmemo]])</f>
        <v>56</v>
      </c>
      <c r="J1418" s="2" t="e">
        <f>FIND("REV",Table_Query_from_m2mdata013[[#This Row],[fdesc]])</f>
        <v>#VALUE!</v>
      </c>
      <c r="K1418" s="2" t="e">
        <f>FIND("`REV",Table_Query_from_m2mdata013[[#This Row],[fdescmemo]])</f>
        <v>#VALUE!</v>
      </c>
      <c r="L1418" s="2" t="e">
        <f>FIND("`REV",Table_Query_from_m2mdata013[[#This Row],[fdesc]])</f>
        <v>#VALUE!</v>
      </c>
      <c r="M141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418" s="2" t="str">
        <f>IF(Table_Query_from_m2mdata013[[#This Row],[fpartrev]]="NS",Table_Query_from_m2mdata013[[#This Row],[SELECT]],Table_Query_from_m2mdata013[[#This Row],[fpartrev]])</f>
        <v>01</v>
      </c>
      <c r="O1418" s="2" t="str">
        <f>CONCATENATE("DMG ",Table_Query_from_m2mdata013[[#This Row],[fpartnoOriginal]])</f>
        <v>DMG KRBY-444-7076</v>
      </c>
    </row>
    <row r="1419" spans="1:15" x14ac:dyDescent="0.25">
      <c r="A1419" t="s">
        <v>1625</v>
      </c>
      <c r="B1419" t="s">
        <v>42</v>
      </c>
      <c r="C1419">
        <v>50</v>
      </c>
      <c r="D1419" t="s">
        <v>87</v>
      </c>
      <c r="E1419" t="s">
        <v>517</v>
      </c>
      <c r="F1419" t="s">
        <v>42</v>
      </c>
      <c r="G1419" t="s">
        <v>681</v>
      </c>
      <c r="H1419" t="s">
        <v>450</v>
      </c>
      <c r="I1419" s="2">
        <f>FIND("REV",Table_Query_from_m2mdata013[[#This Row],[fdescmemo]])</f>
        <v>50</v>
      </c>
      <c r="J1419" s="2" t="e">
        <f>FIND("REV",Table_Query_from_m2mdata013[[#This Row],[fdesc]])</f>
        <v>#VALUE!</v>
      </c>
      <c r="K1419" s="2" t="e">
        <f>FIND("`REV",Table_Query_from_m2mdata013[[#This Row],[fdescmemo]])</f>
        <v>#VALUE!</v>
      </c>
      <c r="L1419" s="2" t="e">
        <f>FIND("`REV",Table_Query_from_m2mdata013[[#This Row],[fdesc]])</f>
        <v>#VALUE!</v>
      </c>
      <c r="M141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419" s="2" t="str">
        <f>IF(Table_Query_from_m2mdata013[[#This Row],[fpartrev]]="NS",Table_Query_from_m2mdata013[[#This Row],[SELECT]],Table_Query_from_m2mdata013[[#This Row],[fpartrev]])</f>
        <v>01</v>
      </c>
      <c r="O1419" s="2" t="str">
        <f>CONCATENATE("DMG ",Table_Query_from_m2mdata013[[#This Row],[fpartnoOriginal]])</f>
        <v>DMG KRBY-630-1725</v>
      </c>
    </row>
    <row r="1420" spans="1:15" x14ac:dyDescent="0.25">
      <c r="A1420" t="s">
        <v>3798</v>
      </c>
      <c r="B1420" t="s">
        <v>42</v>
      </c>
      <c r="C1420">
        <v>30</v>
      </c>
      <c r="D1420" t="s">
        <v>6</v>
      </c>
      <c r="E1420" t="s">
        <v>204</v>
      </c>
      <c r="F1420" t="s">
        <v>42</v>
      </c>
      <c r="G1420" t="s">
        <v>205</v>
      </c>
      <c r="H1420" t="s">
        <v>247</v>
      </c>
      <c r="I1420" s="2" t="e">
        <f>FIND("REV",Table_Query_from_m2mdata013[[#This Row],[fdescmemo]])</f>
        <v>#VALUE!</v>
      </c>
      <c r="J1420" s="2" t="e">
        <f>FIND("REV",Table_Query_from_m2mdata013[[#This Row],[fdesc]])</f>
        <v>#VALUE!</v>
      </c>
      <c r="K1420" s="2" t="e">
        <f>FIND("`REV",Table_Query_from_m2mdata013[[#This Row],[fdescmemo]])</f>
        <v>#VALUE!</v>
      </c>
      <c r="L1420" s="2" t="e">
        <f>FIND("`REV",Table_Query_from_m2mdata013[[#This Row],[fdesc]])</f>
        <v>#VALUE!</v>
      </c>
      <c r="M14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0" s="2" t="str">
        <f>IF(Table_Query_from_m2mdata013[[#This Row],[fpartrev]]="NS",Table_Query_from_m2mdata013[[#This Row],[SELECT]],Table_Query_from_m2mdata013[[#This Row],[fpartrev]])</f>
        <v>01</v>
      </c>
      <c r="O1420" s="2" t="str">
        <f>CONCATENATE("DMG ",Table_Query_from_m2mdata013[[#This Row],[fpartnoOriginal]])</f>
        <v>DMG NSE-02250164-456</v>
      </c>
    </row>
    <row r="1421" spans="1:15" x14ac:dyDescent="0.25">
      <c r="A1421" t="s">
        <v>3572</v>
      </c>
      <c r="B1421" t="s">
        <v>42</v>
      </c>
      <c r="C1421">
        <v>50</v>
      </c>
      <c r="D1421" t="s">
        <v>6</v>
      </c>
      <c r="E1421" t="s">
        <v>532</v>
      </c>
      <c r="F1421" t="s">
        <v>42</v>
      </c>
      <c r="G1421" t="s">
        <v>533</v>
      </c>
      <c r="H1421" t="s">
        <v>531</v>
      </c>
      <c r="I1421" s="2" t="e">
        <f>FIND("REV",Table_Query_from_m2mdata013[[#This Row],[fdescmemo]])</f>
        <v>#VALUE!</v>
      </c>
      <c r="J1421" s="2" t="e">
        <f>FIND("REV",Table_Query_from_m2mdata013[[#This Row],[fdesc]])</f>
        <v>#VALUE!</v>
      </c>
      <c r="K1421" s="2" t="e">
        <f>FIND("`REV",Table_Query_from_m2mdata013[[#This Row],[fdescmemo]])</f>
        <v>#VALUE!</v>
      </c>
      <c r="L1421" s="2" t="e">
        <f>FIND("`REV",Table_Query_from_m2mdata013[[#This Row],[fdesc]])</f>
        <v>#VALUE!</v>
      </c>
      <c r="M14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1" s="2" t="str">
        <f>IF(Table_Query_from_m2mdata013[[#This Row],[fpartrev]]="NS",Table_Query_from_m2mdata013[[#This Row],[SELECT]],Table_Query_from_m2mdata013[[#This Row],[fpartrev]])</f>
        <v>01</v>
      </c>
      <c r="O1421" s="2" t="str">
        <f>CONCATENATE("DMG ",Table_Query_from_m2mdata013[[#This Row],[fpartnoOriginal]])</f>
        <v>DMG NSE-02250164-692</v>
      </c>
    </row>
    <row r="1422" spans="1:15" x14ac:dyDescent="0.25">
      <c r="A1422" t="s">
        <v>3761</v>
      </c>
      <c r="B1422" t="s">
        <v>42</v>
      </c>
      <c r="C1422">
        <v>30</v>
      </c>
      <c r="D1422" t="s">
        <v>6</v>
      </c>
      <c r="E1422" t="s">
        <v>532</v>
      </c>
      <c r="F1422" t="s">
        <v>42</v>
      </c>
      <c r="G1422" t="s">
        <v>533</v>
      </c>
      <c r="H1422" t="s">
        <v>531</v>
      </c>
      <c r="I1422" s="2" t="e">
        <f>FIND("REV",Table_Query_from_m2mdata013[[#This Row],[fdescmemo]])</f>
        <v>#VALUE!</v>
      </c>
      <c r="J1422" s="2" t="e">
        <f>FIND("REV",Table_Query_from_m2mdata013[[#This Row],[fdesc]])</f>
        <v>#VALUE!</v>
      </c>
      <c r="K1422" s="2" t="e">
        <f>FIND("`REV",Table_Query_from_m2mdata013[[#This Row],[fdescmemo]])</f>
        <v>#VALUE!</v>
      </c>
      <c r="L1422" s="2" t="e">
        <f>FIND("`REV",Table_Query_from_m2mdata013[[#This Row],[fdesc]])</f>
        <v>#VALUE!</v>
      </c>
      <c r="M14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2" s="2" t="str">
        <f>IF(Table_Query_from_m2mdata013[[#This Row],[fpartrev]]="NS",Table_Query_from_m2mdata013[[#This Row],[SELECT]],Table_Query_from_m2mdata013[[#This Row],[fpartrev]])</f>
        <v>01</v>
      </c>
      <c r="O1422" s="2" t="str">
        <f>CONCATENATE("DMG ",Table_Query_from_m2mdata013[[#This Row],[fpartnoOriginal]])</f>
        <v>DMG NSE-02250164-692</v>
      </c>
    </row>
    <row r="1423" spans="1:15" x14ac:dyDescent="0.25">
      <c r="A1423" t="s">
        <v>2815</v>
      </c>
      <c r="B1423" t="s">
        <v>72</v>
      </c>
      <c r="C1423">
        <v>20</v>
      </c>
      <c r="D1423" t="s">
        <v>88</v>
      </c>
      <c r="E1423" t="s">
        <v>114</v>
      </c>
      <c r="F1423" t="s">
        <v>72</v>
      </c>
      <c r="G1423" t="s">
        <v>469</v>
      </c>
      <c r="H1423" t="s">
        <v>71</v>
      </c>
      <c r="I1423" s="2" t="e">
        <f>FIND("REV",Table_Query_from_m2mdata013[[#This Row],[fdescmemo]])</f>
        <v>#VALUE!</v>
      </c>
      <c r="J1423" s="2" t="e">
        <f>FIND("REV",Table_Query_from_m2mdata013[[#This Row],[fdesc]])</f>
        <v>#VALUE!</v>
      </c>
      <c r="K1423" s="2" t="e">
        <f>FIND("`REV",Table_Query_from_m2mdata013[[#This Row],[fdescmemo]])</f>
        <v>#VALUE!</v>
      </c>
      <c r="L1423" s="2" t="e">
        <f>FIND("`REV",Table_Query_from_m2mdata013[[#This Row],[fdesc]])</f>
        <v>#VALUE!</v>
      </c>
      <c r="M14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3" s="2" t="str">
        <f>IF(Table_Query_from_m2mdata013[[#This Row],[fpartrev]]="NS",Table_Query_from_m2mdata013[[#This Row],[SELECT]],Table_Query_from_m2mdata013[[#This Row],[fpartrev]])</f>
        <v>2</v>
      </c>
      <c r="O1423" s="2" t="str">
        <f>CONCATENATE("DMG ",Table_Query_from_m2mdata013[[#This Row],[fpartnoOriginal]])</f>
        <v>DMG PHIL-9898-012-20367</v>
      </c>
    </row>
    <row r="1424" spans="1:15" x14ac:dyDescent="0.25">
      <c r="A1424" t="s">
        <v>3411</v>
      </c>
      <c r="B1424" t="s">
        <v>72</v>
      </c>
      <c r="C1424">
        <v>20</v>
      </c>
      <c r="D1424" t="s">
        <v>88</v>
      </c>
      <c r="E1424" t="s">
        <v>114</v>
      </c>
      <c r="F1424" t="s">
        <v>72</v>
      </c>
      <c r="G1424" t="s">
        <v>469</v>
      </c>
      <c r="H1424" t="s">
        <v>71</v>
      </c>
      <c r="I1424" s="2" t="e">
        <f>FIND("REV",Table_Query_from_m2mdata013[[#This Row],[fdescmemo]])</f>
        <v>#VALUE!</v>
      </c>
      <c r="J1424" s="2" t="e">
        <f>FIND("REV",Table_Query_from_m2mdata013[[#This Row],[fdesc]])</f>
        <v>#VALUE!</v>
      </c>
      <c r="K1424" s="2" t="e">
        <f>FIND("`REV",Table_Query_from_m2mdata013[[#This Row],[fdescmemo]])</f>
        <v>#VALUE!</v>
      </c>
      <c r="L1424" s="2" t="e">
        <f>FIND("`REV",Table_Query_from_m2mdata013[[#This Row],[fdesc]])</f>
        <v>#VALUE!</v>
      </c>
      <c r="M14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4" s="2" t="str">
        <f>IF(Table_Query_from_m2mdata013[[#This Row],[fpartrev]]="NS",Table_Query_from_m2mdata013[[#This Row],[SELECT]],Table_Query_from_m2mdata013[[#This Row],[fpartrev]])</f>
        <v>2</v>
      </c>
      <c r="O1424" s="2" t="str">
        <f>CONCATENATE("DMG ",Table_Query_from_m2mdata013[[#This Row],[fpartnoOriginal]])</f>
        <v>DMG PHIL-9898-012-20367</v>
      </c>
    </row>
    <row r="1425" spans="1:15" x14ac:dyDescent="0.25">
      <c r="A1425" t="s">
        <v>3183</v>
      </c>
      <c r="B1425" t="s">
        <v>72</v>
      </c>
      <c r="C1425">
        <v>20</v>
      </c>
      <c r="D1425" t="s">
        <v>6</v>
      </c>
      <c r="E1425" t="s">
        <v>114</v>
      </c>
      <c r="F1425" t="s">
        <v>72</v>
      </c>
      <c r="G1425" t="s">
        <v>469</v>
      </c>
      <c r="H1425" t="s">
        <v>71</v>
      </c>
      <c r="I1425" s="2" t="e">
        <f>FIND("REV",Table_Query_from_m2mdata013[[#This Row],[fdescmemo]])</f>
        <v>#VALUE!</v>
      </c>
      <c r="J1425" s="2" t="e">
        <f>FIND("REV",Table_Query_from_m2mdata013[[#This Row],[fdesc]])</f>
        <v>#VALUE!</v>
      </c>
      <c r="K1425" s="2" t="e">
        <f>FIND("`REV",Table_Query_from_m2mdata013[[#This Row],[fdescmemo]])</f>
        <v>#VALUE!</v>
      </c>
      <c r="L1425" s="2" t="e">
        <f>FIND("`REV",Table_Query_from_m2mdata013[[#This Row],[fdesc]])</f>
        <v>#VALUE!</v>
      </c>
      <c r="M14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5" s="2" t="str">
        <f>IF(Table_Query_from_m2mdata013[[#This Row],[fpartrev]]="NS",Table_Query_from_m2mdata013[[#This Row],[SELECT]],Table_Query_from_m2mdata013[[#This Row],[fpartrev]])</f>
        <v>2</v>
      </c>
      <c r="O1425" s="2" t="str">
        <f>CONCATENATE("DMG ",Table_Query_from_m2mdata013[[#This Row],[fpartnoOriginal]])</f>
        <v>DMG PHIL-9898-012-20367</v>
      </c>
    </row>
    <row r="1426" spans="1:15" x14ac:dyDescent="0.25">
      <c r="A1426" t="s">
        <v>3732</v>
      </c>
      <c r="B1426" t="s">
        <v>72</v>
      </c>
      <c r="C1426">
        <v>20</v>
      </c>
      <c r="D1426" t="s">
        <v>6</v>
      </c>
      <c r="E1426" t="s">
        <v>114</v>
      </c>
      <c r="F1426" t="s">
        <v>72</v>
      </c>
      <c r="G1426" t="s">
        <v>469</v>
      </c>
      <c r="H1426" t="s">
        <v>71</v>
      </c>
      <c r="I1426" s="2" t="e">
        <f>FIND("REV",Table_Query_from_m2mdata013[[#This Row],[fdescmemo]])</f>
        <v>#VALUE!</v>
      </c>
      <c r="J1426" s="2" t="e">
        <f>FIND("REV",Table_Query_from_m2mdata013[[#This Row],[fdesc]])</f>
        <v>#VALUE!</v>
      </c>
      <c r="K1426" s="2" t="e">
        <f>FIND("`REV",Table_Query_from_m2mdata013[[#This Row],[fdescmemo]])</f>
        <v>#VALUE!</v>
      </c>
      <c r="L1426" s="2" t="e">
        <f>FIND("`REV",Table_Query_from_m2mdata013[[#This Row],[fdesc]])</f>
        <v>#VALUE!</v>
      </c>
      <c r="M14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6" s="2" t="str">
        <f>IF(Table_Query_from_m2mdata013[[#This Row],[fpartrev]]="NS",Table_Query_from_m2mdata013[[#This Row],[SELECT]],Table_Query_from_m2mdata013[[#This Row],[fpartrev]])</f>
        <v>2</v>
      </c>
      <c r="O1426" s="2" t="str">
        <f>CONCATENATE("DMG ",Table_Query_from_m2mdata013[[#This Row],[fpartnoOriginal]])</f>
        <v>DMG PHIL-9898-012-20367</v>
      </c>
    </row>
    <row r="1427" spans="1:15" x14ac:dyDescent="0.25">
      <c r="A1427" t="s">
        <v>3573</v>
      </c>
      <c r="B1427" t="s">
        <v>72</v>
      </c>
      <c r="C1427">
        <v>20</v>
      </c>
      <c r="D1427" t="s">
        <v>6</v>
      </c>
      <c r="E1427" t="s">
        <v>114</v>
      </c>
      <c r="F1427" t="s">
        <v>72</v>
      </c>
      <c r="G1427" t="s">
        <v>469</v>
      </c>
      <c r="H1427" t="s">
        <v>71</v>
      </c>
      <c r="I1427" s="2" t="e">
        <f>FIND("REV",Table_Query_from_m2mdata013[[#This Row],[fdescmemo]])</f>
        <v>#VALUE!</v>
      </c>
      <c r="J1427" s="2" t="e">
        <f>FIND("REV",Table_Query_from_m2mdata013[[#This Row],[fdesc]])</f>
        <v>#VALUE!</v>
      </c>
      <c r="K1427" s="2" t="e">
        <f>FIND("`REV",Table_Query_from_m2mdata013[[#This Row],[fdescmemo]])</f>
        <v>#VALUE!</v>
      </c>
      <c r="L1427" s="2" t="e">
        <f>FIND("`REV",Table_Query_from_m2mdata013[[#This Row],[fdesc]])</f>
        <v>#VALUE!</v>
      </c>
      <c r="M14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7" s="2" t="str">
        <f>IF(Table_Query_from_m2mdata013[[#This Row],[fpartrev]]="NS",Table_Query_from_m2mdata013[[#This Row],[SELECT]],Table_Query_from_m2mdata013[[#This Row],[fpartrev]])</f>
        <v>2</v>
      </c>
      <c r="O1427" s="2" t="str">
        <f>CONCATENATE("DMG ",Table_Query_from_m2mdata013[[#This Row],[fpartnoOriginal]])</f>
        <v>DMG PHIL-9898-012-20367</v>
      </c>
    </row>
    <row r="1428" spans="1:15" x14ac:dyDescent="0.25">
      <c r="A1428" t="s">
        <v>3574</v>
      </c>
      <c r="B1428" t="s">
        <v>72</v>
      </c>
      <c r="C1428">
        <v>20</v>
      </c>
      <c r="D1428" t="s">
        <v>6</v>
      </c>
      <c r="E1428" t="s">
        <v>114</v>
      </c>
      <c r="F1428" t="s">
        <v>72</v>
      </c>
      <c r="G1428" t="s">
        <v>469</v>
      </c>
      <c r="H1428" t="s">
        <v>71</v>
      </c>
      <c r="I1428" s="2" t="e">
        <f>FIND("REV",Table_Query_from_m2mdata013[[#This Row],[fdescmemo]])</f>
        <v>#VALUE!</v>
      </c>
      <c r="J1428" s="2" t="e">
        <f>FIND("REV",Table_Query_from_m2mdata013[[#This Row],[fdesc]])</f>
        <v>#VALUE!</v>
      </c>
      <c r="K1428" s="2" t="e">
        <f>FIND("`REV",Table_Query_from_m2mdata013[[#This Row],[fdescmemo]])</f>
        <v>#VALUE!</v>
      </c>
      <c r="L1428" s="2" t="e">
        <f>FIND("`REV",Table_Query_from_m2mdata013[[#This Row],[fdesc]])</f>
        <v>#VALUE!</v>
      </c>
      <c r="M14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8" s="2" t="str">
        <f>IF(Table_Query_from_m2mdata013[[#This Row],[fpartrev]]="NS",Table_Query_from_m2mdata013[[#This Row],[SELECT]],Table_Query_from_m2mdata013[[#This Row],[fpartrev]])</f>
        <v>2</v>
      </c>
      <c r="O1428" s="2" t="str">
        <f>CONCATENATE("DMG ",Table_Query_from_m2mdata013[[#This Row],[fpartnoOriginal]])</f>
        <v>DMG PHIL-9898-012-20367</v>
      </c>
    </row>
    <row r="1429" spans="1:15" x14ac:dyDescent="0.25">
      <c r="A1429" t="s">
        <v>3733</v>
      </c>
      <c r="B1429" t="s">
        <v>72</v>
      </c>
      <c r="C1429">
        <v>20</v>
      </c>
      <c r="D1429" t="s">
        <v>6</v>
      </c>
      <c r="E1429" t="s">
        <v>114</v>
      </c>
      <c r="F1429" t="s">
        <v>72</v>
      </c>
      <c r="G1429" t="s">
        <v>469</v>
      </c>
      <c r="H1429" t="s">
        <v>71</v>
      </c>
      <c r="I1429" s="2" t="e">
        <f>FIND("REV",Table_Query_from_m2mdata013[[#This Row],[fdescmemo]])</f>
        <v>#VALUE!</v>
      </c>
      <c r="J1429" s="2" t="e">
        <f>FIND("REV",Table_Query_from_m2mdata013[[#This Row],[fdesc]])</f>
        <v>#VALUE!</v>
      </c>
      <c r="K1429" s="2" t="e">
        <f>FIND("`REV",Table_Query_from_m2mdata013[[#This Row],[fdescmemo]])</f>
        <v>#VALUE!</v>
      </c>
      <c r="L1429" s="2" t="e">
        <f>FIND("`REV",Table_Query_from_m2mdata013[[#This Row],[fdesc]])</f>
        <v>#VALUE!</v>
      </c>
      <c r="M14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29" s="2" t="str">
        <f>IF(Table_Query_from_m2mdata013[[#This Row],[fpartrev]]="NS",Table_Query_from_m2mdata013[[#This Row],[SELECT]],Table_Query_from_m2mdata013[[#This Row],[fpartrev]])</f>
        <v>2</v>
      </c>
      <c r="O1429" s="2" t="str">
        <f>CONCATENATE("DMG ",Table_Query_from_m2mdata013[[#This Row],[fpartnoOriginal]])</f>
        <v>DMG PHIL-9898-012-20367</v>
      </c>
    </row>
    <row r="1430" spans="1:15" x14ac:dyDescent="0.25">
      <c r="A1430" t="s">
        <v>1960</v>
      </c>
      <c r="B1430" t="s">
        <v>231</v>
      </c>
      <c r="C1430">
        <v>150</v>
      </c>
      <c r="D1430" t="s">
        <v>87</v>
      </c>
      <c r="E1430" t="s">
        <v>818</v>
      </c>
      <c r="F1430" t="s">
        <v>231</v>
      </c>
      <c r="G1430" t="s">
        <v>819</v>
      </c>
      <c r="H1430" t="s">
        <v>817</v>
      </c>
      <c r="I1430" s="2" t="e">
        <f>FIND("REV",Table_Query_from_m2mdata013[[#This Row],[fdescmemo]])</f>
        <v>#VALUE!</v>
      </c>
      <c r="J1430" s="2" t="e">
        <f>FIND("REV",Table_Query_from_m2mdata013[[#This Row],[fdesc]])</f>
        <v>#VALUE!</v>
      </c>
      <c r="K1430" s="2" t="e">
        <f>FIND("`REV",Table_Query_from_m2mdata013[[#This Row],[fdescmemo]])</f>
        <v>#VALUE!</v>
      </c>
      <c r="L1430" s="2" t="e">
        <f>FIND("`REV",Table_Query_from_m2mdata013[[#This Row],[fdesc]])</f>
        <v>#VALUE!</v>
      </c>
      <c r="M14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30" s="2" t="str">
        <f>IF(Table_Query_from_m2mdata013[[#This Row],[fpartrev]]="NS",Table_Query_from_m2mdata013[[#This Row],[SELECT]],Table_Query_from_m2mdata013[[#This Row],[fpartrev]])</f>
        <v>000</v>
      </c>
      <c r="O1430" s="2" t="str">
        <f>CONCATENATE("DMG ",Table_Query_from_m2mdata013[[#This Row],[fpartnoOriginal]])</f>
        <v>DMG SPI-01900216-0961</v>
      </c>
    </row>
    <row r="1431" spans="1:15" x14ac:dyDescent="0.25">
      <c r="A1431" t="s">
        <v>3014</v>
      </c>
      <c r="B1431" t="s">
        <v>46</v>
      </c>
      <c r="C1431">
        <v>100</v>
      </c>
      <c r="D1431" t="s">
        <v>87</v>
      </c>
      <c r="E1431" t="s">
        <v>3016</v>
      </c>
      <c r="F1431" t="s">
        <v>46</v>
      </c>
      <c r="G1431" t="s">
        <v>90</v>
      </c>
      <c r="H1431" t="s">
        <v>3015</v>
      </c>
      <c r="I1431" s="2" t="e">
        <f>FIND("REV",Table_Query_from_m2mdata013[[#This Row],[fdescmemo]])</f>
        <v>#VALUE!</v>
      </c>
      <c r="J1431" s="2" t="e">
        <f>FIND("REV",Table_Query_from_m2mdata013[[#This Row],[fdesc]])</f>
        <v>#VALUE!</v>
      </c>
      <c r="K1431" s="2" t="e">
        <f>FIND("`REV",Table_Query_from_m2mdata013[[#This Row],[fdescmemo]])</f>
        <v>#VALUE!</v>
      </c>
      <c r="L1431" s="2" t="e">
        <f>FIND("`REV",Table_Query_from_m2mdata013[[#This Row],[fdesc]])</f>
        <v>#VALUE!</v>
      </c>
      <c r="M14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31" s="2" t="str">
        <f>IF(Table_Query_from_m2mdata013[[#This Row],[fpartrev]]="NS",Table_Query_from_m2mdata013[[#This Row],[SELECT]],Table_Query_from_m2mdata013[[#This Row],[fpartrev]])</f>
        <v>05</v>
      </c>
      <c r="O1431" s="2" t="str">
        <f>CONCATENATE("DMG ",Table_Query_from_m2mdata013[[#This Row],[fpartnoOriginal]])</f>
        <v>DMG SPI-01900416-0059</v>
      </c>
    </row>
    <row r="1432" spans="1:15" x14ac:dyDescent="0.25">
      <c r="A1432" t="s">
        <v>3184</v>
      </c>
      <c r="B1432" t="s">
        <v>46</v>
      </c>
      <c r="C1432">
        <v>2</v>
      </c>
      <c r="D1432" t="s">
        <v>87</v>
      </c>
      <c r="E1432" t="s">
        <v>3186</v>
      </c>
      <c r="F1432" t="s">
        <v>46</v>
      </c>
      <c r="G1432" t="s">
        <v>1884</v>
      </c>
      <c r="H1432" t="s">
        <v>3185</v>
      </c>
      <c r="I1432" s="2" t="e">
        <f>FIND("REV",Table_Query_from_m2mdata013[[#This Row],[fdescmemo]])</f>
        <v>#VALUE!</v>
      </c>
      <c r="J1432" s="2" t="e">
        <f>FIND("REV",Table_Query_from_m2mdata013[[#This Row],[fdesc]])</f>
        <v>#VALUE!</v>
      </c>
      <c r="K1432" s="2" t="e">
        <f>FIND("`REV",Table_Query_from_m2mdata013[[#This Row],[fdescmemo]])</f>
        <v>#VALUE!</v>
      </c>
      <c r="L1432" s="2" t="e">
        <f>FIND("`REV",Table_Query_from_m2mdata013[[#This Row],[fdesc]])</f>
        <v>#VALUE!</v>
      </c>
      <c r="M14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32" s="2" t="str">
        <f>IF(Table_Query_from_m2mdata013[[#This Row],[fpartrev]]="NS",Table_Query_from_m2mdata013[[#This Row],[SELECT]],Table_Query_from_m2mdata013[[#This Row],[fpartrev]])</f>
        <v>05</v>
      </c>
      <c r="O1432" s="2" t="str">
        <f>CONCATENATE("DMG ",Table_Query_from_m2mdata013[[#This Row],[fpartnoOriginal]])</f>
        <v>DMG SPI-01901000 0941GRAY</v>
      </c>
    </row>
    <row r="1433" spans="1:15" x14ac:dyDescent="0.25">
      <c r="A1433" t="s">
        <v>2604</v>
      </c>
      <c r="B1433" t="s">
        <v>41</v>
      </c>
      <c r="C1433">
        <v>120</v>
      </c>
      <c r="D1433" t="s">
        <v>87</v>
      </c>
      <c r="E1433" t="s">
        <v>2606</v>
      </c>
      <c r="F1433" t="s">
        <v>41</v>
      </c>
      <c r="G1433" t="s">
        <v>10</v>
      </c>
      <c r="H1433" t="s">
        <v>2605</v>
      </c>
      <c r="I1433" s="2" t="e">
        <f>FIND("REV",Table_Query_from_m2mdata013[[#This Row],[fdescmemo]])</f>
        <v>#VALUE!</v>
      </c>
      <c r="J1433" s="2" t="e">
        <f>FIND("REV",Table_Query_from_m2mdata013[[#This Row],[fdesc]])</f>
        <v>#VALUE!</v>
      </c>
      <c r="K1433" s="2" t="e">
        <f>FIND("`REV",Table_Query_from_m2mdata013[[#This Row],[fdescmemo]])</f>
        <v>#VALUE!</v>
      </c>
      <c r="L1433" s="2" t="e">
        <f>FIND("`REV",Table_Query_from_m2mdata013[[#This Row],[fdesc]])</f>
        <v>#VALUE!</v>
      </c>
      <c r="M14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33" s="2" t="str">
        <f>IF(Table_Query_from_m2mdata013[[#This Row],[fpartrev]]="NS",Table_Query_from_m2mdata013[[#This Row],[SELECT]],Table_Query_from_m2mdata013[[#This Row],[fpartrev]])</f>
        <v>04</v>
      </c>
      <c r="O1433" s="2" t="str">
        <f>CONCATENATE("DMG ",Table_Query_from_m2mdata013[[#This Row],[fpartnoOriginal]])</f>
        <v>DMG SPI-01901112 0568</v>
      </c>
    </row>
    <row r="1434" spans="1:15" x14ac:dyDescent="0.25">
      <c r="A1434" t="s">
        <v>2816</v>
      </c>
      <c r="B1434" t="s">
        <v>170</v>
      </c>
      <c r="C1434">
        <v>10</v>
      </c>
      <c r="D1434" t="s">
        <v>87</v>
      </c>
      <c r="E1434" t="s">
        <v>171</v>
      </c>
      <c r="F1434" t="s">
        <v>170</v>
      </c>
      <c r="G1434" t="s">
        <v>10</v>
      </c>
      <c r="H1434" t="s">
        <v>379</v>
      </c>
      <c r="I1434" s="2" t="e">
        <f>FIND("REV",Table_Query_from_m2mdata013[[#This Row],[fdescmemo]])</f>
        <v>#VALUE!</v>
      </c>
      <c r="J1434" s="2" t="e">
        <f>FIND("REV",Table_Query_from_m2mdata013[[#This Row],[fdesc]])</f>
        <v>#VALUE!</v>
      </c>
      <c r="K1434" s="2" t="e">
        <f>FIND("`REV",Table_Query_from_m2mdata013[[#This Row],[fdescmemo]])</f>
        <v>#VALUE!</v>
      </c>
      <c r="L1434" s="2" t="e">
        <f>FIND("`REV",Table_Query_from_m2mdata013[[#This Row],[fdesc]])</f>
        <v>#VALUE!</v>
      </c>
      <c r="M14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34" s="2" t="str">
        <f>IF(Table_Query_from_m2mdata013[[#This Row],[fpartrev]]="NS",Table_Query_from_m2mdata013[[#This Row],[SELECT]],Table_Query_from_m2mdata013[[#This Row],[fpartrev]])</f>
        <v>002</v>
      </c>
      <c r="O1434" s="2" t="str">
        <f>CONCATENATE("DMG ",Table_Query_from_m2mdata013[[#This Row],[fpartnoOriginal]])</f>
        <v>DMG SRC-02250174-868</v>
      </c>
    </row>
    <row r="1435" spans="1:15" x14ac:dyDescent="0.25">
      <c r="A1435" t="s">
        <v>2607</v>
      </c>
      <c r="B1435" t="s">
        <v>41</v>
      </c>
      <c r="C1435">
        <v>10</v>
      </c>
      <c r="D1435" t="s">
        <v>87</v>
      </c>
      <c r="E1435" t="s">
        <v>489</v>
      </c>
      <c r="F1435" t="s">
        <v>41</v>
      </c>
      <c r="G1435" t="s">
        <v>10</v>
      </c>
      <c r="H1435" t="s">
        <v>488</v>
      </c>
      <c r="I1435" s="2" t="e">
        <f>FIND("REV",Table_Query_from_m2mdata013[[#This Row],[fdescmemo]])</f>
        <v>#VALUE!</v>
      </c>
      <c r="J1435" s="2" t="e">
        <f>FIND("REV",Table_Query_from_m2mdata013[[#This Row],[fdesc]])</f>
        <v>#VALUE!</v>
      </c>
      <c r="K1435" s="2" t="e">
        <f>FIND("`REV",Table_Query_from_m2mdata013[[#This Row],[fdescmemo]])</f>
        <v>#VALUE!</v>
      </c>
      <c r="L1435" s="2" t="e">
        <f>FIND("`REV",Table_Query_from_m2mdata013[[#This Row],[fdesc]])</f>
        <v>#VALUE!</v>
      </c>
      <c r="M14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35" s="2" t="str">
        <f>IF(Table_Query_from_m2mdata013[[#This Row],[fpartrev]]="NS",Table_Query_from_m2mdata013[[#This Row],[SELECT]],Table_Query_from_m2mdata013[[#This Row],[fpartrev]])</f>
        <v>04</v>
      </c>
      <c r="O1435" s="2" t="str">
        <f>CONCATENATE("DMG ",Table_Query_from_m2mdata013[[#This Row],[fpartnoOriginal]])</f>
        <v>DMG SRC-02250174-872</v>
      </c>
    </row>
    <row r="1436" spans="1:15" x14ac:dyDescent="0.25">
      <c r="A1436" t="s">
        <v>3412</v>
      </c>
      <c r="B1436" t="s">
        <v>42</v>
      </c>
      <c r="C1436">
        <v>10</v>
      </c>
      <c r="D1436" t="s">
        <v>87</v>
      </c>
      <c r="E1436" t="s">
        <v>492</v>
      </c>
      <c r="F1436" t="s">
        <v>42</v>
      </c>
      <c r="G1436" t="s">
        <v>10</v>
      </c>
      <c r="H1436" t="s">
        <v>491</v>
      </c>
      <c r="I1436" s="2" t="e">
        <f>FIND("REV",Table_Query_from_m2mdata013[[#This Row],[fdescmemo]])</f>
        <v>#VALUE!</v>
      </c>
      <c r="J1436" s="2" t="e">
        <f>FIND("REV",Table_Query_from_m2mdata013[[#This Row],[fdesc]])</f>
        <v>#VALUE!</v>
      </c>
      <c r="K1436" s="2" t="e">
        <f>FIND("`REV",Table_Query_from_m2mdata013[[#This Row],[fdescmemo]])</f>
        <v>#VALUE!</v>
      </c>
      <c r="L1436" s="2" t="e">
        <f>FIND("`REV",Table_Query_from_m2mdata013[[#This Row],[fdesc]])</f>
        <v>#VALUE!</v>
      </c>
      <c r="M14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36" s="2" t="str">
        <f>IF(Table_Query_from_m2mdata013[[#This Row],[fpartrev]]="NS",Table_Query_from_m2mdata013[[#This Row],[SELECT]],Table_Query_from_m2mdata013[[#This Row],[fpartrev]])</f>
        <v>01</v>
      </c>
      <c r="O1436" s="2" t="str">
        <f>CONCATENATE("DMG ",Table_Query_from_m2mdata013[[#This Row],[fpartnoOriginal]])</f>
        <v>DMG SRC-02250174-884</v>
      </c>
    </row>
    <row r="1437" spans="1:15" x14ac:dyDescent="0.25">
      <c r="A1437" t="s">
        <v>2817</v>
      </c>
      <c r="B1437" t="s">
        <v>45</v>
      </c>
      <c r="C1437">
        <v>10</v>
      </c>
      <c r="D1437" t="s">
        <v>87</v>
      </c>
      <c r="E1437" t="s">
        <v>510</v>
      </c>
      <c r="F1437" t="s">
        <v>45</v>
      </c>
      <c r="G1437" t="s">
        <v>10</v>
      </c>
      <c r="H1437" t="s">
        <v>509</v>
      </c>
      <c r="I1437" s="2" t="e">
        <f>FIND("REV",Table_Query_from_m2mdata013[[#This Row],[fdescmemo]])</f>
        <v>#VALUE!</v>
      </c>
      <c r="J1437" s="2" t="e">
        <f>FIND("REV",Table_Query_from_m2mdata013[[#This Row],[fdesc]])</f>
        <v>#VALUE!</v>
      </c>
      <c r="K1437" s="2" t="e">
        <f>FIND("`REV",Table_Query_from_m2mdata013[[#This Row],[fdescmemo]])</f>
        <v>#VALUE!</v>
      </c>
      <c r="L1437" s="2" t="e">
        <f>FIND("`REV",Table_Query_from_m2mdata013[[#This Row],[fdesc]])</f>
        <v>#VALUE!</v>
      </c>
      <c r="M14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37" s="2" t="str">
        <f>IF(Table_Query_from_m2mdata013[[#This Row],[fpartrev]]="NS",Table_Query_from_m2mdata013[[#This Row],[SELECT]],Table_Query_from_m2mdata013[[#This Row],[fpartrev]])</f>
        <v>03</v>
      </c>
      <c r="O1437" s="2" t="str">
        <f>CONCATENATE("DMG ",Table_Query_from_m2mdata013[[#This Row],[fpartnoOriginal]])</f>
        <v>DMG SRC-02250174-889</v>
      </c>
    </row>
    <row r="1438" spans="1:15" x14ac:dyDescent="0.25">
      <c r="A1438" t="s">
        <v>2462</v>
      </c>
      <c r="B1438" t="s">
        <v>2423</v>
      </c>
      <c r="C1438">
        <v>25</v>
      </c>
      <c r="D1438" t="s">
        <v>87</v>
      </c>
      <c r="E1438" t="s">
        <v>2424</v>
      </c>
      <c r="F1438" t="s">
        <v>2423</v>
      </c>
      <c r="G1438" t="s">
        <v>2425</v>
      </c>
      <c r="H1438" t="s">
        <v>2422</v>
      </c>
      <c r="I1438" s="2">
        <f>FIND("REV",Table_Query_from_m2mdata013[[#This Row],[fdescmemo]])</f>
        <v>78</v>
      </c>
      <c r="J1438" s="2" t="e">
        <f>FIND("REV",Table_Query_from_m2mdata013[[#This Row],[fdesc]])</f>
        <v>#VALUE!</v>
      </c>
      <c r="K1438" s="2" t="e">
        <f>FIND("`REV",Table_Query_from_m2mdata013[[#This Row],[fdescmemo]])</f>
        <v>#VALUE!</v>
      </c>
      <c r="L1438" s="2" t="e">
        <f>FIND("`REV",Table_Query_from_m2mdata013[[#This Row],[fdesc]])</f>
        <v>#VALUE!</v>
      </c>
      <c r="M143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v>
      </c>
      <c r="N1438" s="2" t="str">
        <f>IF(Table_Query_from_m2mdata013[[#This Row],[fpartrev]]="NS",Table_Query_from_m2mdata013[[#This Row],[SELECT]],Table_Query_from_m2mdata013[[#This Row],[fpartrev]])</f>
        <v>18</v>
      </c>
      <c r="O1438" s="2" t="str">
        <f>CONCATENATE("DMG ",Table_Query_from_m2mdata013[[#This Row],[fpartnoOriginal]])</f>
        <v>DMG SULL-02250133-864</v>
      </c>
    </row>
    <row r="1439" spans="1:15" x14ac:dyDescent="0.25">
      <c r="A1439" t="s">
        <v>3187</v>
      </c>
      <c r="B1439" t="s">
        <v>2423</v>
      </c>
      <c r="C1439">
        <v>25</v>
      </c>
      <c r="D1439" t="s">
        <v>6</v>
      </c>
      <c r="E1439" t="s">
        <v>2424</v>
      </c>
      <c r="F1439" t="s">
        <v>2423</v>
      </c>
      <c r="G1439" t="s">
        <v>2425</v>
      </c>
      <c r="H1439" t="s">
        <v>2422</v>
      </c>
      <c r="I1439" s="2">
        <f>FIND("REV",Table_Query_from_m2mdata013[[#This Row],[fdescmemo]])</f>
        <v>78</v>
      </c>
      <c r="J1439" s="2" t="e">
        <f>FIND("REV",Table_Query_from_m2mdata013[[#This Row],[fdesc]])</f>
        <v>#VALUE!</v>
      </c>
      <c r="K1439" s="2" t="e">
        <f>FIND("`REV",Table_Query_from_m2mdata013[[#This Row],[fdescmemo]])</f>
        <v>#VALUE!</v>
      </c>
      <c r="L1439" s="2" t="e">
        <f>FIND("`REV",Table_Query_from_m2mdata013[[#This Row],[fdesc]])</f>
        <v>#VALUE!</v>
      </c>
      <c r="M143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v>
      </c>
      <c r="N1439" s="2" t="str">
        <f>IF(Table_Query_from_m2mdata013[[#This Row],[fpartrev]]="NS",Table_Query_from_m2mdata013[[#This Row],[SELECT]],Table_Query_from_m2mdata013[[#This Row],[fpartrev]])</f>
        <v>18</v>
      </c>
      <c r="O1439" s="2" t="str">
        <f>CONCATENATE("DMG ",Table_Query_from_m2mdata013[[#This Row],[fpartnoOriginal]])</f>
        <v>DMG SULL-02250133-864</v>
      </c>
    </row>
    <row r="1440" spans="1:15" x14ac:dyDescent="0.25">
      <c r="A1440" t="s">
        <v>2463</v>
      </c>
      <c r="B1440" t="s">
        <v>45</v>
      </c>
      <c r="C1440">
        <v>6</v>
      </c>
      <c r="D1440" t="s">
        <v>87</v>
      </c>
      <c r="E1440" t="s">
        <v>80</v>
      </c>
      <c r="F1440" t="s">
        <v>45</v>
      </c>
      <c r="G1440" t="s">
        <v>10</v>
      </c>
      <c r="H1440" t="s">
        <v>758</v>
      </c>
      <c r="I1440" s="2" t="e">
        <f>FIND("REV",Table_Query_from_m2mdata013[[#This Row],[fdescmemo]])</f>
        <v>#VALUE!</v>
      </c>
      <c r="J1440" s="2" t="e">
        <f>FIND("REV",Table_Query_from_m2mdata013[[#This Row],[fdesc]])</f>
        <v>#VALUE!</v>
      </c>
      <c r="K1440" s="2" t="e">
        <f>FIND("`REV",Table_Query_from_m2mdata013[[#This Row],[fdescmemo]])</f>
        <v>#VALUE!</v>
      </c>
      <c r="L1440" s="2" t="e">
        <f>FIND("`REV",Table_Query_from_m2mdata013[[#This Row],[fdesc]])</f>
        <v>#VALUE!</v>
      </c>
      <c r="M14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0" s="2" t="str">
        <f>IF(Table_Query_from_m2mdata013[[#This Row],[fpartrev]]="NS",Table_Query_from_m2mdata013[[#This Row],[SELECT]],Table_Query_from_m2mdata013[[#This Row],[fpartrev]])</f>
        <v>03</v>
      </c>
      <c r="O1440" s="2" t="str">
        <f>CONCATENATE("DMG ",Table_Query_from_m2mdata013[[#This Row],[fpartnoOriginal]])</f>
        <v>DMG SULL-02250175-980</v>
      </c>
    </row>
    <row r="1441" spans="1:15" x14ac:dyDescent="0.25">
      <c r="A1441" t="s">
        <v>2464</v>
      </c>
      <c r="B1441" t="s">
        <v>41</v>
      </c>
      <c r="C1441">
        <v>6</v>
      </c>
      <c r="D1441" t="s">
        <v>87</v>
      </c>
      <c r="E1441" t="s">
        <v>320</v>
      </c>
      <c r="F1441" t="s">
        <v>41</v>
      </c>
      <c r="G1441" t="s">
        <v>89</v>
      </c>
      <c r="H1441" t="s">
        <v>319</v>
      </c>
      <c r="I1441" s="2" t="e">
        <f>FIND("REV",Table_Query_from_m2mdata013[[#This Row],[fdescmemo]])</f>
        <v>#VALUE!</v>
      </c>
      <c r="J1441" s="2" t="e">
        <f>FIND("REV",Table_Query_from_m2mdata013[[#This Row],[fdesc]])</f>
        <v>#VALUE!</v>
      </c>
      <c r="K1441" s="2" t="e">
        <f>FIND("`REV",Table_Query_from_m2mdata013[[#This Row],[fdescmemo]])</f>
        <v>#VALUE!</v>
      </c>
      <c r="L1441" s="2" t="e">
        <f>FIND("`REV",Table_Query_from_m2mdata013[[#This Row],[fdesc]])</f>
        <v>#VALUE!</v>
      </c>
      <c r="M14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1" s="2" t="str">
        <f>IF(Table_Query_from_m2mdata013[[#This Row],[fpartrev]]="NS",Table_Query_from_m2mdata013[[#This Row],[SELECT]],Table_Query_from_m2mdata013[[#This Row],[fpartrev]])</f>
        <v>04</v>
      </c>
      <c r="O1441" s="2" t="str">
        <f>CONCATENATE("DMG ",Table_Query_from_m2mdata013[[#This Row],[fpartnoOriginal]])</f>
        <v>DMG SULL-02250214-440</v>
      </c>
    </row>
    <row r="1442" spans="1:15" x14ac:dyDescent="0.25">
      <c r="A1442" t="s">
        <v>2465</v>
      </c>
      <c r="B1442" t="s">
        <v>41</v>
      </c>
      <c r="C1442">
        <v>6</v>
      </c>
      <c r="D1442" t="s">
        <v>87</v>
      </c>
      <c r="E1442" t="s">
        <v>320</v>
      </c>
      <c r="F1442" t="s">
        <v>41</v>
      </c>
      <c r="G1442" t="s">
        <v>89</v>
      </c>
      <c r="H1442" t="s">
        <v>319</v>
      </c>
      <c r="I1442" s="2" t="e">
        <f>FIND("REV",Table_Query_from_m2mdata013[[#This Row],[fdescmemo]])</f>
        <v>#VALUE!</v>
      </c>
      <c r="J1442" s="2" t="e">
        <f>FIND("REV",Table_Query_from_m2mdata013[[#This Row],[fdesc]])</f>
        <v>#VALUE!</v>
      </c>
      <c r="K1442" s="2" t="e">
        <f>FIND("`REV",Table_Query_from_m2mdata013[[#This Row],[fdescmemo]])</f>
        <v>#VALUE!</v>
      </c>
      <c r="L1442" s="2" t="e">
        <f>FIND("`REV",Table_Query_from_m2mdata013[[#This Row],[fdesc]])</f>
        <v>#VALUE!</v>
      </c>
      <c r="M14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2" s="2" t="str">
        <f>IF(Table_Query_from_m2mdata013[[#This Row],[fpartrev]]="NS",Table_Query_from_m2mdata013[[#This Row],[SELECT]],Table_Query_from_m2mdata013[[#This Row],[fpartrev]])</f>
        <v>04</v>
      </c>
      <c r="O1442" s="2" t="str">
        <f>CONCATENATE("DMG ",Table_Query_from_m2mdata013[[#This Row],[fpartnoOriginal]])</f>
        <v>DMG SULL-02250214-440</v>
      </c>
    </row>
    <row r="1443" spans="1:15" x14ac:dyDescent="0.25">
      <c r="A1443" t="s">
        <v>3575</v>
      </c>
      <c r="B1443" t="s">
        <v>41</v>
      </c>
      <c r="C1443">
        <v>6</v>
      </c>
      <c r="D1443" t="s">
        <v>88</v>
      </c>
      <c r="E1443" t="s">
        <v>320</v>
      </c>
      <c r="F1443" t="s">
        <v>41</v>
      </c>
      <c r="G1443" t="s">
        <v>89</v>
      </c>
      <c r="H1443" t="s">
        <v>319</v>
      </c>
      <c r="I1443" s="2" t="e">
        <f>FIND("REV",Table_Query_from_m2mdata013[[#This Row],[fdescmemo]])</f>
        <v>#VALUE!</v>
      </c>
      <c r="J1443" s="2" t="e">
        <f>FIND("REV",Table_Query_from_m2mdata013[[#This Row],[fdesc]])</f>
        <v>#VALUE!</v>
      </c>
      <c r="K1443" s="2" t="e">
        <f>FIND("`REV",Table_Query_from_m2mdata013[[#This Row],[fdescmemo]])</f>
        <v>#VALUE!</v>
      </c>
      <c r="L1443" s="2" t="e">
        <f>FIND("`REV",Table_Query_from_m2mdata013[[#This Row],[fdesc]])</f>
        <v>#VALUE!</v>
      </c>
      <c r="M14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3" s="2" t="str">
        <f>IF(Table_Query_from_m2mdata013[[#This Row],[fpartrev]]="NS",Table_Query_from_m2mdata013[[#This Row],[SELECT]],Table_Query_from_m2mdata013[[#This Row],[fpartrev]])</f>
        <v>04</v>
      </c>
      <c r="O1443" s="2" t="str">
        <f>CONCATENATE("DMG ",Table_Query_from_m2mdata013[[#This Row],[fpartnoOriginal]])</f>
        <v>DMG SULL-02250214-440</v>
      </c>
    </row>
    <row r="1444" spans="1:15" x14ac:dyDescent="0.25">
      <c r="A1444" t="s">
        <v>3576</v>
      </c>
      <c r="B1444" t="s">
        <v>41</v>
      </c>
      <c r="C1444">
        <v>6</v>
      </c>
      <c r="D1444" t="s">
        <v>88</v>
      </c>
      <c r="E1444" t="s">
        <v>320</v>
      </c>
      <c r="F1444" t="s">
        <v>41</v>
      </c>
      <c r="G1444" t="s">
        <v>89</v>
      </c>
      <c r="H1444" t="s">
        <v>319</v>
      </c>
      <c r="I1444" s="2" t="e">
        <f>FIND("REV",Table_Query_from_m2mdata013[[#This Row],[fdescmemo]])</f>
        <v>#VALUE!</v>
      </c>
      <c r="J1444" s="2" t="e">
        <f>FIND("REV",Table_Query_from_m2mdata013[[#This Row],[fdesc]])</f>
        <v>#VALUE!</v>
      </c>
      <c r="K1444" s="2" t="e">
        <f>FIND("`REV",Table_Query_from_m2mdata013[[#This Row],[fdescmemo]])</f>
        <v>#VALUE!</v>
      </c>
      <c r="L1444" s="2" t="e">
        <f>FIND("`REV",Table_Query_from_m2mdata013[[#This Row],[fdesc]])</f>
        <v>#VALUE!</v>
      </c>
      <c r="M14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4" s="2" t="str">
        <f>IF(Table_Query_from_m2mdata013[[#This Row],[fpartrev]]="NS",Table_Query_from_m2mdata013[[#This Row],[SELECT]],Table_Query_from_m2mdata013[[#This Row],[fpartrev]])</f>
        <v>04</v>
      </c>
      <c r="O1444" s="2" t="str">
        <f>CONCATENATE("DMG ",Table_Query_from_m2mdata013[[#This Row],[fpartnoOriginal]])</f>
        <v>DMG SULL-02250214-440</v>
      </c>
    </row>
    <row r="1445" spans="1:15" x14ac:dyDescent="0.25">
      <c r="A1445" t="s">
        <v>3577</v>
      </c>
      <c r="B1445" t="s">
        <v>41</v>
      </c>
      <c r="C1445">
        <v>6</v>
      </c>
      <c r="D1445" t="s">
        <v>88</v>
      </c>
      <c r="E1445" t="s">
        <v>320</v>
      </c>
      <c r="F1445" t="s">
        <v>41</v>
      </c>
      <c r="G1445" t="s">
        <v>89</v>
      </c>
      <c r="H1445" t="s">
        <v>319</v>
      </c>
      <c r="I1445" s="2" t="e">
        <f>FIND("REV",Table_Query_from_m2mdata013[[#This Row],[fdescmemo]])</f>
        <v>#VALUE!</v>
      </c>
      <c r="J1445" s="2" t="e">
        <f>FIND("REV",Table_Query_from_m2mdata013[[#This Row],[fdesc]])</f>
        <v>#VALUE!</v>
      </c>
      <c r="K1445" s="2" t="e">
        <f>FIND("`REV",Table_Query_from_m2mdata013[[#This Row],[fdescmemo]])</f>
        <v>#VALUE!</v>
      </c>
      <c r="L1445" s="2" t="e">
        <f>FIND("`REV",Table_Query_from_m2mdata013[[#This Row],[fdesc]])</f>
        <v>#VALUE!</v>
      </c>
      <c r="M14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5" s="2" t="str">
        <f>IF(Table_Query_from_m2mdata013[[#This Row],[fpartrev]]="NS",Table_Query_from_m2mdata013[[#This Row],[SELECT]],Table_Query_from_m2mdata013[[#This Row],[fpartrev]])</f>
        <v>04</v>
      </c>
      <c r="O1445" s="2" t="str">
        <f>CONCATENATE("DMG ",Table_Query_from_m2mdata013[[#This Row],[fpartnoOriginal]])</f>
        <v>DMG SULL-02250214-440</v>
      </c>
    </row>
    <row r="1446" spans="1:15" x14ac:dyDescent="0.25">
      <c r="A1446" t="s">
        <v>3578</v>
      </c>
      <c r="B1446" t="s">
        <v>41</v>
      </c>
      <c r="C1446">
        <v>6</v>
      </c>
      <c r="D1446" t="s">
        <v>88</v>
      </c>
      <c r="E1446" t="s">
        <v>320</v>
      </c>
      <c r="F1446" t="s">
        <v>41</v>
      </c>
      <c r="G1446" t="s">
        <v>89</v>
      </c>
      <c r="H1446" t="s">
        <v>319</v>
      </c>
      <c r="I1446" s="2" t="e">
        <f>FIND("REV",Table_Query_from_m2mdata013[[#This Row],[fdescmemo]])</f>
        <v>#VALUE!</v>
      </c>
      <c r="J1446" s="2" t="e">
        <f>FIND("REV",Table_Query_from_m2mdata013[[#This Row],[fdesc]])</f>
        <v>#VALUE!</v>
      </c>
      <c r="K1446" s="2" t="e">
        <f>FIND("`REV",Table_Query_from_m2mdata013[[#This Row],[fdescmemo]])</f>
        <v>#VALUE!</v>
      </c>
      <c r="L1446" s="2" t="e">
        <f>FIND("`REV",Table_Query_from_m2mdata013[[#This Row],[fdesc]])</f>
        <v>#VALUE!</v>
      </c>
      <c r="M14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6" s="2" t="str">
        <f>IF(Table_Query_from_m2mdata013[[#This Row],[fpartrev]]="NS",Table_Query_from_m2mdata013[[#This Row],[SELECT]],Table_Query_from_m2mdata013[[#This Row],[fpartrev]])</f>
        <v>04</v>
      </c>
      <c r="O1446" s="2" t="str">
        <f>CONCATENATE("DMG ",Table_Query_from_m2mdata013[[#This Row],[fpartnoOriginal]])</f>
        <v>DMG SULL-02250214-440</v>
      </c>
    </row>
    <row r="1447" spans="1:15" x14ac:dyDescent="0.25">
      <c r="A1447" t="s">
        <v>3579</v>
      </c>
      <c r="B1447" t="s">
        <v>41</v>
      </c>
      <c r="C1447">
        <v>6</v>
      </c>
      <c r="D1447" t="s">
        <v>88</v>
      </c>
      <c r="E1447" t="s">
        <v>320</v>
      </c>
      <c r="F1447" t="s">
        <v>41</v>
      </c>
      <c r="G1447" t="s">
        <v>89</v>
      </c>
      <c r="H1447" t="s">
        <v>319</v>
      </c>
      <c r="I1447" s="2" t="e">
        <f>FIND("REV",Table_Query_from_m2mdata013[[#This Row],[fdescmemo]])</f>
        <v>#VALUE!</v>
      </c>
      <c r="J1447" s="2" t="e">
        <f>FIND("REV",Table_Query_from_m2mdata013[[#This Row],[fdesc]])</f>
        <v>#VALUE!</v>
      </c>
      <c r="K1447" s="2" t="e">
        <f>FIND("`REV",Table_Query_from_m2mdata013[[#This Row],[fdescmemo]])</f>
        <v>#VALUE!</v>
      </c>
      <c r="L1447" s="2" t="e">
        <f>FIND("`REV",Table_Query_from_m2mdata013[[#This Row],[fdesc]])</f>
        <v>#VALUE!</v>
      </c>
      <c r="M14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7" s="2" t="str">
        <f>IF(Table_Query_from_m2mdata013[[#This Row],[fpartrev]]="NS",Table_Query_from_m2mdata013[[#This Row],[SELECT]],Table_Query_from_m2mdata013[[#This Row],[fpartrev]])</f>
        <v>04</v>
      </c>
      <c r="O1447" s="2" t="str">
        <f>CONCATENATE("DMG ",Table_Query_from_m2mdata013[[#This Row],[fpartnoOriginal]])</f>
        <v>DMG SULL-02250214-440</v>
      </c>
    </row>
    <row r="1448" spans="1:15" x14ac:dyDescent="0.25">
      <c r="A1448" t="s">
        <v>3188</v>
      </c>
      <c r="B1448" t="s">
        <v>92</v>
      </c>
      <c r="C1448">
        <v>6</v>
      </c>
      <c r="D1448" t="s">
        <v>88</v>
      </c>
      <c r="E1448" t="s">
        <v>246</v>
      </c>
      <c r="F1448" t="s">
        <v>92</v>
      </c>
      <c r="G1448" t="s">
        <v>10</v>
      </c>
      <c r="H1448" t="s">
        <v>245</v>
      </c>
      <c r="I1448" s="2" t="e">
        <f>FIND("REV",Table_Query_from_m2mdata013[[#This Row],[fdescmemo]])</f>
        <v>#VALUE!</v>
      </c>
      <c r="J1448" s="2" t="e">
        <f>FIND("REV",Table_Query_from_m2mdata013[[#This Row],[fdesc]])</f>
        <v>#VALUE!</v>
      </c>
      <c r="K1448" s="2" t="e">
        <f>FIND("`REV",Table_Query_from_m2mdata013[[#This Row],[fdescmemo]])</f>
        <v>#VALUE!</v>
      </c>
      <c r="L1448" s="2" t="e">
        <f>FIND("`REV",Table_Query_from_m2mdata013[[#This Row],[fdesc]])</f>
        <v>#VALUE!</v>
      </c>
      <c r="M14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8" s="2" t="str">
        <f>IF(Table_Query_from_m2mdata013[[#This Row],[fpartrev]]="NS",Table_Query_from_m2mdata013[[#This Row],[SELECT]],Table_Query_from_m2mdata013[[#This Row],[fpartrev]])</f>
        <v>07</v>
      </c>
      <c r="O1448" s="2" t="str">
        <f>CONCATENATE("DMG ",Table_Query_from_m2mdata013[[#This Row],[fpartnoOriginal]])</f>
        <v>DMG SULL-02250237-439</v>
      </c>
    </row>
    <row r="1449" spans="1:15" x14ac:dyDescent="0.25">
      <c r="A1449" t="s">
        <v>2877</v>
      </c>
      <c r="B1449" t="s">
        <v>92</v>
      </c>
      <c r="C1449">
        <v>6</v>
      </c>
      <c r="D1449" t="s">
        <v>87</v>
      </c>
      <c r="E1449" t="s">
        <v>246</v>
      </c>
      <c r="F1449" t="s">
        <v>92</v>
      </c>
      <c r="G1449" t="s">
        <v>10</v>
      </c>
      <c r="H1449" t="s">
        <v>245</v>
      </c>
      <c r="I1449" s="2" t="e">
        <f>FIND("REV",Table_Query_from_m2mdata013[[#This Row],[fdescmemo]])</f>
        <v>#VALUE!</v>
      </c>
      <c r="J1449" s="2" t="e">
        <f>FIND("REV",Table_Query_from_m2mdata013[[#This Row],[fdesc]])</f>
        <v>#VALUE!</v>
      </c>
      <c r="K1449" s="2" t="e">
        <f>FIND("`REV",Table_Query_from_m2mdata013[[#This Row],[fdescmemo]])</f>
        <v>#VALUE!</v>
      </c>
      <c r="L1449" s="2" t="e">
        <f>FIND("`REV",Table_Query_from_m2mdata013[[#This Row],[fdesc]])</f>
        <v>#VALUE!</v>
      </c>
      <c r="M14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49" s="2" t="str">
        <f>IF(Table_Query_from_m2mdata013[[#This Row],[fpartrev]]="NS",Table_Query_from_m2mdata013[[#This Row],[SELECT]],Table_Query_from_m2mdata013[[#This Row],[fpartrev]])</f>
        <v>07</v>
      </c>
      <c r="O1449" s="2" t="str">
        <f>CONCATENATE("DMG ",Table_Query_from_m2mdata013[[#This Row],[fpartnoOriginal]])</f>
        <v>DMG SULL-02250237-439</v>
      </c>
    </row>
    <row r="1450" spans="1:15" x14ac:dyDescent="0.25">
      <c r="A1450" t="s">
        <v>2878</v>
      </c>
      <c r="B1450" t="s">
        <v>92</v>
      </c>
      <c r="C1450">
        <v>6</v>
      </c>
      <c r="D1450" t="s">
        <v>88</v>
      </c>
      <c r="E1450" t="s">
        <v>246</v>
      </c>
      <c r="F1450" t="s">
        <v>92</v>
      </c>
      <c r="G1450" t="s">
        <v>10</v>
      </c>
      <c r="H1450" t="s">
        <v>245</v>
      </c>
      <c r="I1450" s="2" t="e">
        <f>FIND("REV",Table_Query_from_m2mdata013[[#This Row],[fdescmemo]])</f>
        <v>#VALUE!</v>
      </c>
      <c r="J1450" s="2" t="e">
        <f>FIND("REV",Table_Query_from_m2mdata013[[#This Row],[fdesc]])</f>
        <v>#VALUE!</v>
      </c>
      <c r="K1450" s="2" t="e">
        <f>FIND("`REV",Table_Query_from_m2mdata013[[#This Row],[fdescmemo]])</f>
        <v>#VALUE!</v>
      </c>
      <c r="L1450" s="2" t="e">
        <f>FIND("`REV",Table_Query_from_m2mdata013[[#This Row],[fdesc]])</f>
        <v>#VALUE!</v>
      </c>
      <c r="M14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50" s="2" t="str">
        <f>IF(Table_Query_from_m2mdata013[[#This Row],[fpartrev]]="NS",Table_Query_from_m2mdata013[[#This Row],[SELECT]],Table_Query_from_m2mdata013[[#This Row],[fpartrev]])</f>
        <v>07</v>
      </c>
      <c r="O1450" s="2" t="str">
        <f>CONCATENATE("DMG ",Table_Query_from_m2mdata013[[#This Row],[fpartnoOriginal]])</f>
        <v>DMG SULL-02250237-439</v>
      </c>
    </row>
    <row r="1451" spans="1:15" x14ac:dyDescent="0.25">
      <c r="A1451" t="s">
        <v>2879</v>
      </c>
      <c r="B1451" t="s">
        <v>92</v>
      </c>
      <c r="C1451">
        <v>6</v>
      </c>
      <c r="D1451" t="s">
        <v>87</v>
      </c>
      <c r="E1451" t="s">
        <v>246</v>
      </c>
      <c r="F1451" t="s">
        <v>92</v>
      </c>
      <c r="G1451" t="s">
        <v>10</v>
      </c>
      <c r="H1451" t="s">
        <v>245</v>
      </c>
      <c r="I1451" s="2" t="e">
        <f>FIND("REV",Table_Query_from_m2mdata013[[#This Row],[fdescmemo]])</f>
        <v>#VALUE!</v>
      </c>
      <c r="J1451" s="2" t="e">
        <f>FIND("REV",Table_Query_from_m2mdata013[[#This Row],[fdesc]])</f>
        <v>#VALUE!</v>
      </c>
      <c r="K1451" s="2" t="e">
        <f>FIND("`REV",Table_Query_from_m2mdata013[[#This Row],[fdescmemo]])</f>
        <v>#VALUE!</v>
      </c>
      <c r="L1451" s="2" t="e">
        <f>FIND("`REV",Table_Query_from_m2mdata013[[#This Row],[fdesc]])</f>
        <v>#VALUE!</v>
      </c>
      <c r="M14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51" s="2" t="str">
        <f>IF(Table_Query_from_m2mdata013[[#This Row],[fpartrev]]="NS",Table_Query_from_m2mdata013[[#This Row],[SELECT]],Table_Query_from_m2mdata013[[#This Row],[fpartrev]])</f>
        <v>07</v>
      </c>
      <c r="O1451" s="2" t="str">
        <f>CONCATENATE("DMG ",Table_Query_from_m2mdata013[[#This Row],[fpartnoOriginal]])</f>
        <v>DMG SULL-02250237-439</v>
      </c>
    </row>
    <row r="1452" spans="1:15" x14ac:dyDescent="0.25">
      <c r="A1452" t="s">
        <v>2818</v>
      </c>
      <c r="B1452" t="s">
        <v>92</v>
      </c>
      <c r="C1452">
        <v>6</v>
      </c>
      <c r="D1452" t="s">
        <v>88</v>
      </c>
      <c r="E1452" t="s">
        <v>246</v>
      </c>
      <c r="F1452" t="s">
        <v>92</v>
      </c>
      <c r="G1452" t="s">
        <v>10</v>
      </c>
      <c r="H1452" t="s">
        <v>245</v>
      </c>
      <c r="I1452" s="2" t="e">
        <f>FIND("REV",Table_Query_from_m2mdata013[[#This Row],[fdescmemo]])</f>
        <v>#VALUE!</v>
      </c>
      <c r="J1452" s="2" t="e">
        <f>FIND("REV",Table_Query_from_m2mdata013[[#This Row],[fdesc]])</f>
        <v>#VALUE!</v>
      </c>
      <c r="K1452" s="2" t="e">
        <f>FIND("`REV",Table_Query_from_m2mdata013[[#This Row],[fdescmemo]])</f>
        <v>#VALUE!</v>
      </c>
      <c r="L1452" s="2" t="e">
        <f>FIND("`REV",Table_Query_from_m2mdata013[[#This Row],[fdesc]])</f>
        <v>#VALUE!</v>
      </c>
      <c r="M14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52" s="2" t="str">
        <f>IF(Table_Query_from_m2mdata013[[#This Row],[fpartrev]]="NS",Table_Query_from_m2mdata013[[#This Row],[SELECT]],Table_Query_from_m2mdata013[[#This Row],[fpartrev]])</f>
        <v>07</v>
      </c>
      <c r="O1452" s="2" t="str">
        <f>CONCATENATE("DMG ",Table_Query_from_m2mdata013[[#This Row],[fpartnoOriginal]])</f>
        <v>DMG SULL-02250237-439</v>
      </c>
    </row>
    <row r="1453" spans="1:15" x14ac:dyDescent="0.25">
      <c r="A1453" t="s">
        <v>2608</v>
      </c>
      <c r="B1453" t="s">
        <v>92</v>
      </c>
      <c r="C1453">
        <v>6</v>
      </c>
      <c r="D1453" t="s">
        <v>87</v>
      </c>
      <c r="E1453" t="s">
        <v>246</v>
      </c>
      <c r="F1453" t="s">
        <v>92</v>
      </c>
      <c r="G1453" t="s">
        <v>10</v>
      </c>
      <c r="H1453" t="s">
        <v>245</v>
      </c>
      <c r="I1453" s="2" t="e">
        <f>FIND("REV",Table_Query_from_m2mdata013[[#This Row],[fdescmemo]])</f>
        <v>#VALUE!</v>
      </c>
      <c r="J1453" s="2" t="e">
        <f>FIND("REV",Table_Query_from_m2mdata013[[#This Row],[fdesc]])</f>
        <v>#VALUE!</v>
      </c>
      <c r="K1453" s="2" t="e">
        <f>FIND("`REV",Table_Query_from_m2mdata013[[#This Row],[fdescmemo]])</f>
        <v>#VALUE!</v>
      </c>
      <c r="L1453" s="2" t="e">
        <f>FIND("`REV",Table_Query_from_m2mdata013[[#This Row],[fdesc]])</f>
        <v>#VALUE!</v>
      </c>
      <c r="M14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53" s="2" t="str">
        <f>IF(Table_Query_from_m2mdata013[[#This Row],[fpartrev]]="NS",Table_Query_from_m2mdata013[[#This Row],[SELECT]],Table_Query_from_m2mdata013[[#This Row],[fpartrev]])</f>
        <v>07</v>
      </c>
      <c r="O1453" s="2" t="str">
        <f>CONCATENATE("DMG ",Table_Query_from_m2mdata013[[#This Row],[fpartnoOriginal]])</f>
        <v>DMG SULL-02250237-439</v>
      </c>
    </row>
    <row r="1454" spans="1:15" x14ac:dyDescent="0.25">
      <c r="A1454" t="s">
        <v>2819</v>
      </c>
      <c r="B1454" t="s">
        <v>92</v>
      </c>
      <c r="C1454">
        <v>6</v>
      </c>
      <c r="D1454" t="s">
        <v>87</v>
      </c>
      <c r="E1454" t="s">
        <v>246</v>
      </c>
      <c r="F1454" t="s">
        <v>92</v>
      </c>
      <c r="G1454" t="s">
        <v>10</v>
      </c>
      <c r="H1454" t="s">
        <v>245</v>
      </c>
      <c r="I1454" s="2" t="e">
        <f>FIND("REV",Table_Query_from_m2mdata013[[#This Row],[fdescmemo]])</f>
        <v>#VALUE!</v>
      </c>
      <c r="J1454" s="2" t="e">
        <f>FIND("REV",Table_Query_from_m2mdata013[[#This Row],[fdesc]])</f>
        <v>#VALUE!</v>
      </c>
      <c r="K1454" s="2" t="e">
        <f>FIND("`REV",Table_Query_from_m2mdata013[[#This Row],[fdescmemo]])</f>
        <v>#VALUE!</v>
      </c>
      <c r="L1454" s="2" t="e">
        <f>FIND("`REV",Table_Query_from_m2mdata013[[#This Row],[fdesc]])</f>
        <v>#VALUE!</v>
      </c>
      <c r="M14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54" s="2" t="str">
        <f>IF(Table_Query_from_m2mdata013[[#This Row],[fpartrev]]="NS",Table_Query_from_m2mdata013[[#This Row],[SELECT]],Table_Query_from_m2mdata013[[#This Row],[fpartrev]])</f>
        <v>07</v>
      </c>
      <c r="O1454" s="2" t="str">
        <f>CONCATENATE("DMG ",Table_Query_from_m2mdata013[[#This Row],[fpartnoOriginal]])</f>
        <v>DMG SULL-02250237-439</v>
      </c>
    </row>
    <row r="1455" spans="1:15" x14ac:dyDescent="0.25">
      <c r="A1455" t="s">
        <v>2609</v>
      </c>
      <c r="B1455" t="s">
        <v>92</v>
      </c>
      <c r="C1455">
        <v>6</v>
      </c>
      <c r="D1455" t="s">
        <v>87</v>
      </c>
      <c r="E1455" t="s">
        <v>246</v>
      </c>
      <c r="F1455" t="s">
        <v>92</v>
      </c>
      <c r="G1455" t="s">
        <v>10</v>
      </c>
      <c r="H1455" t="s">
        <v>245</v>
      </c>
      <c r="I1455" s="2" t="e">
        <f>FIND("REV",Table_Query_from_m2mdata013[[#This Row],[fdescmemo]])</f>
        <v>#VALUE!</v>
      </c>
      <c r="J1455" s="2" t="e">
        <f>FIND("REV",Table_Query_from_m2mdata013[[#This Row],[fdesc]])</f>
        <v>#VALUE!</v>
      </c>
      <c r="K1455" s="2" t="e">
        <f>FIND("`REV",Table_Query_from_m2mdata013[[#This Row],[fdescmemo]])</f>
        <v>#VALUE!</v>
      </c>
      <c r="L1455" s="2" t="e">
        <f>FIND("`REV",Table_Query_from_m2mdata013[[#This Row],[fdesc]])</f>
        <v>#VALUE!</v>
      </c>
      <c r="M14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55" s="2" t="str">
        <f>IF(Table_Query_from_m2mdata013[[#This Row],[fpartrev]]="NS",Table_Query_from_m2mdata013[[#This Row],[SELECT]],Table_Query_from_m2mdata013[[#This Row],[fpartrev]])</f>
        <v>07</v>
      </c>
      <c r="O1455" s="2" t="str">
        <f>CONCATENATE("DMG ",Table_Query_from_m2mdata013[[#This Row],[fpartnoOriginal]])</f>
        <v>DMG SULL-02250237-439</v>
      </c>
    </row>
    <row r="1456" spans="1:15" x14ac:dyDescent="0.25">
      <c r="A1456" t="s">
        <v>2820</v>
      </c>
      <c r="B1456" t="s">
        <v>92</v>
      </c>
      <c r="C1456">
        <v>6</v>
      </c>
      <c r="D1456" t="s">
        <v>87</v>
      </c>
      <c r="E1456" t="s">
        <v>246</v>
      </c>
      <c r="F1456" t="s">
        <v>92</v>
      </c>
      <c r="G1456" t="s">
        <v>10</v>
      </c>
      <c r="H1456" t="s">
        <v>245</v>
      </c>
      <c r="I1456" s="2" t="e">
        <f>FIND("REV",Table_Query_from_m2mdata013[[#This Row],[fdescmemo]])</f>
        <v>#VALUE!</v>
      </c>
      <c r="J1456" s="2" t="e">
        <f>FIND("REV",Table_Query_from_m2mdata013[[#This Row],[fdesc]])</f>
        <v>#VALUE!</v>
      </c>
      <c r="K1456" s="2" t="e">
        <f>FIND("`REV",Table_Query_from_m2mdata013[[#This Row],[fdescmemo]])</f>
        <v>#VALUE!</v>
      </c>
      <c r="L1456" s="2" t="e">
        <f>FIND("`REV",Table_Query_from_m2mdata013[[#This Row],[fdesc]])</f>
        <v>#VALUE!</v>
      </c>
      <c r="M14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56" s="2" t="str">
        <f>IF(Table_Query_from_m2mdata013[[#This Row],[fpartrev]]="NS",Table_Query_from_m2mdata013[[#This Row],[SELECT]],Table_Query_from_m2mdata013[[#This Row],[fpartrev]])</f>
        <v>07</v>
      </c>
      <c r="O1456" s="2" t="str">
        <f>CONCATENATE("DMG ",Table_Query_from_m2mdata013[[#This Row],[fpartnoOriginal]])</f>
        <v>DMG SULL-02250237-439</v>
      </c>
    </row>
    <row r="1457" spans="1:15" x14ac:dyDescent="0.25">
      <c r="A1457" t="s">
        <v>3017</v>
      </c>
      <c r="B1457" t="s">
        <v>43</v>
      </c>
      <c r="C1457">
        <v>10</v>
      </c>
      <c r="D1457" t="s">
        <v>6</v>
      </c>
      <c r="E1457" t="s">
        <v>3018</v>
      </c>
      <c r="F1457" t="s">
        <v>43</v>
      </c>
      <c r="G1457" t="s">
        <v>3019</v>
      </c>
      <c r="H1457" t="s">
        <v>1745</v>
      </c>
      <c r="I1457" s="2">
        <f>FIND("REV",Table_Query_from_m2mdata013[[#This Row],[fdescmemo]])</f>
        <v>42</v>
      </c>
      <c r="J1457" s="2" t="e">
        <f>FIND("REV",Table_Query_from_m2mdata013[[#This Row],[fdesc]])</f>
        <v>#VALUE!</v>
      </c>
      <c r="K1457" s="2" t="e">
        <f>FIND("`REV",Table_Query_from_m2mdata013[[#This Row],[fdescmemo]])</f>
        <v>#VALUE!</v>
      </c>
      <c r="L1457" s="2" t="e">
        <f>FIND("`REV",Table_Query_from_m2mdata013[[#This Row],[fdesc]])</f>
        <v>#VALUE!</v>
      </c>
      <c r="M145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457" s="2" t="str">
        <f>IF(Table_Query_from_m2mdata013[[#This Row],[fpartrev]]="NS",Table_Query_from_m2mdata013[[#This Row],[SELECT]],Table_Query_from_m2mdata013[[#This Row],[fpartrev]])</f>
        <v>02</v>
      </c>
      <c r="O1457" s="2" t="str">
        <f>CONCATENATE("DMG ",Table_Query_from_m2mdata013[[#This Row],[fpartnoOriginal]])</f>
        <v>DMG SULL-1004-5665</v>
      </c>
    </row>
    <row r="1458" spans="1:15" x14ac:dyDescent="0.25">
      <c r="A1458" t="s">
        <v>3580</v>
      </c>
      <c r="B1458" t="s">
        <v>231</v>
      </c>
      <c r="C1458">
        <v>1</v>
      </c>
      <c r="D1458" t="s">
        <v>88</v>
      </c>
      <c r="E1458" t="s">
        <v>1745</v>
      </c>
      <c r="F1458" t="s">
        <v>231</v>
      </c>
      <c r="G1458" t="s">
        <v>3581</v>
      </c>
      <c r="H1458" t="s">
        <v>121</v>
      </c>
      <c r="I1458" s="2" t="e">
        <f>FIND("REV",Table_Query_from_m2mdata013[[#This Row],[fdescmemo]])</f>
        <v>#VALUE!</v>
      </c>
      <c r="J1458" s="2" t="e">
        <f>FIND("REV",Table_Query_from_m2mdata013[[#This Row],[fdesc]])</f>
        <v>#VALUE!</v>
      </c>
      <c r="K1458" s="2" t="e">
        <f>FIND("`REV",Table_Query_from_m2mdata013[[#This Row],[fdescmemo]])</f>
        <v>#VALUE!</v>
      </c>
      <c r="L1458" s="2" t="e">
        <f>FIND("`REV",Table_Query_from_m2mdata013[[#This Row],[fdesc]])</f>
        <v>#VALUE!</v>
      </c>
      <c r="M14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58" s="2" t="str">
        <f>IF(Table_Query_from_m2mdata013[[#This Row],[fpartrev]]="NS",Table_Query_from_m2mdata013[[#This Row],[SELECT]],Table_Query_from_m2mdata013[[#This Row],[fpartrev]])</f>
        <v>000</v>
      </c>
      <c r="O1458" s="2" t="str">
        <f>CONCATENATE("DMG ",Table_Query_from_m2mdata013[[#This Row],[fpartnoOriginal]])</f>
        <v>DMG REWORK1</v>
      </c>
    </row>
    <row r="1459" spans="1:15" x14ac:dyDescent="0.25">
      <c r="A1459" t="s">
        <v>3413</v>
      </c>
      <c r="B1459" t="s">
        <v>72</v>
      </c>
      <c r="C1459">
        <v>20</v>
      </c>
      <c r="D1459" t="s">
        <v>87</v>
      </c>
      <c r="E1459" t="s">
        <v>116</v>
      </c>
      <c r="F1459" t="s">
        <v>72</v>
      </c>
      <c r="G1459" t="s">
        <v>10</v>
      </c>
      <c r="H1459" t="s">
        <v>85</v>
      </c>
      <c r="I1459" s="2" t="e">
        <f>FIND("REV",Table_Query_from_m2mdata013[[#This Row],[fdescmemo]])</f>
        <v>#VALUE!</v>
      </c>
      <c r="J1459" s="2" t="e">
        <f>FIND("REV",Table_Query_from_m2mdata013[[#This Row],[fdesc]])</f>
        <v>#VALUE!</v>
      </c>
      <c r="K1459" s="2" t="e">
        <f>FIND("`REV",Table_Query_from_m2mdata013[[#This Row],[fdescmemo]])</f>
        <v>#VALUE!</v>
      </c>
      <c r="L1459" s="2" t="e">
        <f>FIND("`REV",Table_Query_from_m2mdata013[[#This Row],[fdesc]])</f>
        <v>#VALUE!</v>
      </c>
      <c r="M14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59" s="2" t="str">
        <f>IF(Table_Query_from_m2mdata013[[#This Row],[fpartrev]]="NS",Table_Query_from_m2mdata013[[#This Row],[SELECT]],Table_Query_from_m2mdata013[[#This Row],[fpartrev]])</f>
        <v>2</v>
      </c>
      <c r="O1459" s="2" t="str">
        <f>CONCATENATE("DMG ",Table_Query_from_m2mdata013[[#This Row],[fpartnoOriginal]])</f>
        <v>DMG PHIL-9898-012-20367-CV</v>
      </c>
    </row>
    <row r="1460" spans="1:15" x14ac:dyDescent="0.25">
      <c r="A1460" t="s">
        <v>3414</v>
      </c>
      <c r="B1460" t="s">
        <v>72</v>
      </c>
      <c r="C1460">
        <v>20</v>
      </c>
      <c r="D1460" t="s">
        <v>87</v>
      </c>
      <c r="E1460" t="s">
        <v>116</v>
      </c>
      <c r="F1460" t="s">
        <v>72</v>
      </c>
      <c r="G1460" t="s">
        <v>10</v>
      </c>
      <c r="H1460" t="s">
        <v>85</v>
      </c>
      <c r="I1460" s="2" t="e">
        <f>FIND("REV",Table_Query_from_m2mdata013[[#This Row],[fdescmemo]])</f>
        <v>#VALUE!</v>
      </c>
      <c r="J1460" s="2" t="e">
        <f>FIND("REV",Table_Query_from_m2mdata013[[#This Row],[fdesc]])</f>
        <v>#VALUE!</v>
      </c>
      <c r="K1460" s="2" t="e">
        <f>FIND("`REV",Table_Query_from_m2mdata013[[#This Row],[fdescmemo]])</f>
        <v>#VALUE!</v>
      </c>
      <c r="L1460" s="2" t="e">
        <f>FIND("`REV",Table_Query_from_m2mdata013[[#This Row],[fdesc]])</f>
        <v>#VALUE!</v>
      </c>
      <c r="M14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0" s="2" t="str">
        <f>IF(Table_Query_from_m2mdata013[[#This Row],[fpartrev]]="NS",Table_Query_from_m2mdata013[[#This Row],[SELECT]],Table_Query_from_m2mdata013[[#This Row],[fpartrev]])</f>
        <v>2</v>
      </c>
      <c r="O1460" s="2" t="str">
        <f>CONCATENATE("DMG ",Table_Query_from_m2mdata013[[#This Row],[fpartnoOriginal]])</f>
        <v>DMG PHIL-9898-012-20367-CV</v>
      </c>
    </row>
    <row r="1461" spans="1:15" x14ac:dyDescent="0.25">
      <c r="A1461" t="s">
        <v>3710</v>
      </c>
      <c r="B1461" t="s">
        <v>72</v>
      </c>
      <c r="C1461">
        <v>20</v>
      </c>
      <c r="D1461" t="s">
        <v>88</v>
      </c>
      <c r="E1461" t="s">
        <v>116</v>
      </c>
      <c r="F1461" t="s">
        <v>72</v>
      </c>
      <c r="G1461" t="s">
        <v>10</v>
      </c>
      <c r="H1461" t="s">
        <v>85</v>
      </c>
      <c r="I1461" s="2" t="e">
        <f>FIND("REV",Table_Query_from_m2mdata013[[#This Row],[fdescmemo]])</f>
        <v>#VALUE!</v>
      </c>
      <c r="J1461" s="2" t="e">
        <f>FIND("REV",Table_Query_from_m2mdata013[[#This Row],[fdesc]])</f>
        <v>#VALUE!</v>
      </c>
      <c r="K1461" s="2" t="e">
        <f>FIND("`REV",Table_Query_from_m2mdata013[[#This Row],[fdescmemo]])</f>
        <v>#VALUE!</v>
      </c>
      <c r="L1461" s="2" t="e">
        <f>FIND("`REV",Table_Query_from_m2mdata013[[#This Row],[fdesc]])</f>
        <v>#VALUE!</v>
      </c>
      <c r="M14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1" s="2" t="str">
        <f>IF(Table_Query_from_m2mdata013[[#This Row],[fpartrev]]="NS",Table_Query_from_m2mdata013[[#This Row],[SELECT]],Table_Query_from_m2mdata013[[#This Row],[fpartrev]])</f>
        <v>2</v>
      </c>
      <c r="O1461" s="2" t="str">
        <f>CONCATENATE("DMG ",Table_Query_from_m2mdata013[[#This Row],[fpartnoOriginal]])</f>
        <v>DMG PHIL-9898-012-20367-CV</v>
      </c>
    </row>
    <row r="1462" spans="1:15" x14ac:dyDescent="0.25">
      <c r="A1462" t="s">
        <v>3801</v>
      </c>
      <c r="B1462" t="s">
        <v>72</v>
      </c>
      <c r="C1462">
        <v>20</v>
      </c>
      <c r="D1462" t="s">
        <v>6</v>
      </c>
      <c r="E1462" t="s">
        <v>116</v>
      </c>
      <c r="F1462" t="s">
        <v>72</v>
      </c>
      <c r="G1462" t="s">
        <v>10</v>
      </c>
      <c r="H1462" t="s">
        <v>85</v>
      </c>
      <c r="I1462" s="2" t="e">
        <f>FIND("REV",Table_Query_from_m2mdata013[[#This Row],[fdescmemo]])</f>
        <v>#VALUE!</v>
      </c>
      <c r="J1462" s="2" t="e">
        <f>FIND("REV",Table_Query_from_m2mdata013[[#This Row],[fdesc]])</f>
        <v>#VALUE!</v>
      </c>
      <c r="K1462" s="2" t="e">
        <f>FIND("`REV",Table_Query_from_m2mdata013[[#This Row],[fdescmemo]])</f>
        <v>#VALUE!</v>
      </c>
      <c r="L1462" s="2" t="e">
        <f>FIND("`REV",Table_Query_from_m2mdata013[[#This Row],[fdesc]])</f>
        <v>#VALUE!</v>
      </c>
      <c r="M14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2" s="2" t="str">
        <f>IF(Table_Query_from_m2mdata013[[#This Row],[fpartrev]]="NS",Table_Query_from_m2mdata013[[#This Row],[SELECT]],Table_Query_from_m2mdata013[[#This Row],[fpartrev]])</f>
        <v>2</v>
      </c>
      <c r="O1462" s="2" t="str">
        <f>CONCATENATE("DMG ",Table_Query_from_m2mdata013[[#This Row],[fpartnoOriginal]])</f>
        <v>DMG PHIL-9898-012-20367-CV</v>
      </c>
    </row>
    <row r="1463" spans="1:15" x14ac:dyDescent="0.25">
      <c r="A1463" t="s">
        <v>3711</v>
      </c>
      <c r="B1463" t="s">
        <v>72</v>
      </c>
      <c r="C1463">
        <v>20</v>
      </c>
      <c r="D1463" t="s">
        <v>88</v>
      </c>
      <c r="E1463" t="s">
        <v>116</v>
      </c>
      <c r="F1463" t="s">
        <v>72</v>
      </c>
      <c r="G1463" t="s">
        <v>10</v>
      </c>
      <c r="H1463" t="s">
        <v>85</v>
      </c>
      <c r="I1463" s="2" t="e">
        <f>FIND("REV",Table_Query_from_m2mdata013[[#This Row],[fdescmemo]])</f>
        <v>#VALUE!</v>
      </c>
      <c r="J1463" s="2" t="e">
        <f>FIND("REV",Table_Query_from_m2mdata013[[#This Row],[fdesc]])</f>
        <v>#VALUE!</v>
      </c>
      <c r="K1463" s="2" t="e">
        <f>FIND("`REV",Table_Query_from_m2mdata013[[#This Row],[fdescmemo]])</f>
        <v>#VALUE!</v>
      </c>
      <c r="L1463" s="2" t="e">
        <f>FIND("`REV",Table_Query_from_m2mdata013[[#This Row],[fdesc]])</f>
        <v>#VALUE!</v>
      </c>
      <c r="M14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3" s="2" t="str">
        <f>IF(Table_Query_from_m2mdata013[[#This Row],[fpartrev]]="NS",Table_Query_from_m2mdata013[[#This Row],[SELECT]],Table_Query_from_m2mdata013[[#This Row],[fpartrev]])</f>
        <v>2</v>
      </c>
      <c r="O1463" s="2" t="str">
        <f>CONCATENATE("DMG ",Table_Query_from_m2mdata013[[#This Row],[fpartnoOriginal]])</f>
        <v>DMG PHIL-9898-012-20367-CV</v>
      </c>
    </row>
    <row r="1464" spans="1:15" x14ac:dyDescent="0.25">
      <c r="A1464" t="s">
        <v>3802</v>
      </c>
      <c r="B1464" t="s">
        <v>72</v>
      </c>
      <c r="C1464">
        <v>20</v>
      </c>
      <c r="D1464" t="s">
        <v>6</v>
      </c>
      <c r="E1464" t="s">
        <v>116</v>
      </c>
      <c r="F1464" t="s">
        <v>72</v>
      </c>
      <c r="G1464" t="s">
        <v>10</v>
      </c>
      <c r="H1464" t="s">
        <v>85</v>
      </c>
      <c r="I1464" s="2" t="e">
        <f>FIND("REV",Table_Query_from_m2mdata013[[#This Row],[fdescmemo]])</f>
        <v>#VALUE!</v>
      </c>
      <c r="J1464" s="2" t="e">
        <f>FIND("REV",Table_Query_from_m2mdata013[[#This Row],[fdesc]])</f>
        <v>#VALUE!</v>
      </c>
      <c r="K1464" s="2" t="e">
        <f>FIND("`REV",Table_Query_from_m2mdata013[[#This Row],[fdescmemo]])</f>
        <v>#VALUE!</v>
      </c>
      <c r="L1464" s="2" t="e">
        <f>FIND("`REV",Table_Query_from_m2mdata013[[#This Row],[fdesc]])</f>
        <v>#VALUE!</v>
      </c>
      <c r="M14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4" s="2" t="str">
        <f>IF(Table_Query_from_m2mdata013[[#This Row],[fpartrev]]="NS",Table_Query_from_m2mdata013[[#This Row],[SELECT]],Table_Query_from_m2mdata013[[#This Row],[fpartrev]])</f>
        <v>2</v>
      </c>
      <c r="O1464" s="2" t="str">
        <f>CONCATENATE("DMG ",Table_Query_from_m2mdata013[[#This Row],[fpartnoOriginal]])</f>
        <v>DMG PHIL-9898-012-20367-CV</v>
      </c>
    </row>
    <row r="1465" spans="1:15" x14ac:dyDescent="0.25">
      <c r="A1465" t="s">
        <v>3803</v>
      </c>
      <c r="B1465" t="s">
        <v>72</v>
      </c>
      <c r="C1465">
        <v>20</v>
      </c>
      <c r="D1465" t="s">
        <v>6</v>
      </c>
      <c r="E1465" t="s">
        <v>116</v>
      </c>
      <c r="F1465" t="s">
        <v>72</v>
      </c>
      <c r="G1465" t="s">
        <v>10</v>
      </c>
      <c r="H1465" t="s">
        <v>85</v>
      </c>
      <c r="I1465" s="2" t="e">
        <f>FIND("REV",Table_Query_from_m2mdata013[[#This Row],[fdescmemo]])</f>
        <v>#VALUE!</v>
      </c>
      <c r="J1465" s="2" t="e">
        <f>FIND("REV",Table_Query_from_m2mdata013[[#This Row],[fdesc]])</f>
        <v>#VALUE!</v>
      </c>
      <c r="K1465" s="2" t="e">
        <f>FIND("`REV",Table_Query_from_m2mdata013[[#This Row],[fdescmemo]])</f>
        <v>#VALUE!</v>
      </c>
      <c r="L1465" s="2" t="e">
        <f>FIND("`REV",Table_Query_from_m2mdata013[[#This Row],[fdesc]])</f>
        <v>#VALUE!</v>
      </c>
      <c r="M14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5" s="2" t="str">
        <f>IF(Table_Query_from_m2mdata013[[#This Row],[fpartrev]]="NS",Table_Query_from_m2mdata013[[#This Row],[SELECT]],Table_Query_from_m2mdata013[[#This Row],[fpartrev]])</f>
        <v>2</v>
      </c>
      <c r="O1465" s="2" t="str">
        <f>CONCATENATE("DMG ",Table_Query_from_m2mdata013[[#This Row],[fpartnoOriginal]])</f>
        <v>DMG PHIL-9898-012-20367-CV</v>
      </c>
    </row>
    <row r="1466" spans="1:15" x14ac:dyDescent="0.25">
      <c r="A1466" t="s">
        <v>2466</v>
      </c>
      <c r="B1466" t="s">
        <v>72</v>
      </c>
      <c r="C1466">
        <v>20</v>
      </c>
      <c r="D1466" t="s">
        <v>87</v>
      </c>
      <c r="E1466" t="s">
        <v>224</v>
      </c>
      <c r="F1466" t="s">
        <v>72</v>
      </c>
      <c r="G1466" t="s">
        <v>233</v>
      </c>
      <c r="H1466" t="s">
        <v>223</v>
      </c>
      <c r="I1466" s="2" t="e">
        <f>FIND("REV",Table_Query_from_m2mdata013[[#This Row],[fdescmemo]])</f>
        <v>#VALUE!</v>
      </c>
      <c r="J1466" s="2" t="e">
        <f>FIND("REV",Table_Query_from_m2mdata013[[#This Row],[fdesc]])</f>
        <v>#VALUE!</v>
      </c>
      <c r="K1466" s="2" t="e">
        <f>FIND("`REV",Table_Query_from_m2mdata013[[#This Row],[fdescmemo]])</f>
        <v>#VALUE!</v>
      </c>
      <c r="L1466" s="2" t="e">
        <f>FIND("`REV",Table_Query_from_m2mdata013[[#This Row],[fdesc]])</f>
        <v>#VALUE!</v>
      </c>
      <c r="M14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6" s="2" t="str">
        <f>IF(Table_Query_from_m2mdata013[[#This Row],[fpartrev]]="NS",Table_Query_from_m2mdata013[[#This Row],[SELECT]],Table_Query_from_m2mdata013[[#This Row],[fpartrev]])</f>
        <v>2</v>
      </c>
      <c r="O1466" s="2" t="str">
        <f>CONCATENATE("DMG ",Table_Query_from_m2mdata013[[#This Row],[fpartnoOriginal]])</f>
        <v>DMG PHIL-9898-012-20367-UP</v>
      </c>
    </row>
    <row r="1467" spans="1:15" x14ac:dyDescent="0.25">
      <c r="A1467" t="s">
        <v>3189</v>
      </c>
      <c r="B1467" t="s">
        <v>72</v>
      </c>
      <c r="C1467">
        <v>20</v>
      </c>
      <c r="D1467" t="s">
        <v>87</v>
      </c>
      <c r="E1467" t="s">
        <v>224</v>
      </c>
      <c r="F1467" t="s">
        <v>72</v>
      </c>
      <c r="G1467" t="s">
        <v>233</v>
      </c>
      <c r="H1467" t="s">
        <v>223</v>
      </c>
      <c r="I1467" s="2" t="e">
        <f>FIND("REV",Table_Query_from_m2mdata013[[#This Row],[fdescmemo]])</f>
        <v>#VALUE!</v>
      </c>
      <c r="J1467" s="2" t="e">
        <f>FIND("REV",Table_Query_from_m2mdata013[[#This Row],[fdesc]])</f>
        <v>#VALUE!</v>
      </c>
      <c r="K1467" s="2" t="e">
        <f>FIND("`REV",Table_Query_from_m2mdata013[[#This Row],[fdescmemo]])</f>
        <v>#VALUE!</v>
      </c>
      <c r="L1467" s="2" t="e">
        <f>FIND("`REV",Table_Query_from_m2mdata013[[#This Row],[fdesc]])</f>
        <v>#VALUE!</v>
      </c>
      <c r="M14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7" s="2" t="str">
        <f>IF(Table_Query_from_m2mdata013[[#This Row],[fpartrev]]="NS",Table_Query_from_m2mdata013[[#This Row],[SELECT]],Table_Query_from_m2mdata013[[#This Row],[fpartrev]])</f>
        <v>2</v>
      </c>
      <c r="O1467" s="2" t="str">
        <f>CONCATENATE("DMG ",Table_Query_from_m2mdata013[[#This Row],[fpartnoOriginal]])</f>
        <v>DMG PHIL-9898-012-20367-UP</v>
      </c>
    </row>
    <row r="1468" spans="1:15" x14ac:dyDescent="0.25">
      <c r="A1468" t="s">
        <v>3190</v>
      </c>
      <c r="B1468" t="s">
        <v>72</v>
      </c>
      <c r="C1468">
        <v>20</v>
      </c>
      <c r="D1468" t="s">
        <v>87</v>
      </c>
      <c r="E1468" t="s">
        <v>224</v>
      </c>
      <c r="F1468" t="s">
        <v>72</v>
      </c>
      <c r="G1468" t="s">
        <v>233</v>
      </c>
      <c r="H1468" t="s">
        <v>223</v>
      </c>
      <c r="I1468" s="2" t="e">
        <f>FIND("REV",Table_Query_from_m2mdata013[[#This Row],[fdescmemo]])</f>
        <v>#VALUE!</v>
      </c>
      <c r="J1468" s="2" t="e">
        <f>FIND("REV",Table_Query_from_m2mdata013[[#This Row],[fdesc]])</f>
        <v>#VALUE!</v>
      </c>
      <c r="K1468" s="2" t="e">
        <f>FIND("`REV",Table_Query_from_m2mdata013[[#This Row],[fdescmemo]])</f>
        <v>#VALUE!</v>
      </c>
      <c r="L1468" s="2" t="e">
        <f>FIND("`REV",Table_Query_from_m2mdata013[[#This Row],[fdesc]])</f>
        <v>#VALUE!</v>
      </c>
      <c r="M14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8" s="2" t="str">
        <f>IF(Table_Query_from_m2mdata013[[#This Row],[fpartrev]]="NS",Table_Query_from_m2mdata013[[#This Row],[SELECT]],Table_Query_from_m2mdata013[[#This Row],[fpartrev]])</f>
        <v>2</v>
      </c>
      <c r="O1468" s="2" t="str">
        <f>CONCATENATE("DMG ",Table_Query_from_m2mdata013[[#This Row],[fpartnoOriginal]])</f>
        <v>DMG PHIL-9898-012-20367-UP</v>
      </c>
    </row>
    <row r="1469" spans="1:15" x14ac:dyDescent="0.25">
      <c r="A1469" t="s">
        <v>3191</v>
      </c>
      <c r="B1469" t="s">
        <v>72</v>
      </c>
      <c r="C1469">
        <v>20</v>
      </c>
      <c r="D1469" t="s">
        <v>87</v>
      </c>
      <c r="E1469" t="s">
        <v>224</v>
      </c>
      <c r="F1469" t="s">
        <v>72</v>
      </c>
      <c r="G1469" t="s">
        <v>233</v>
      </c>
      <c r="H1469" t="s">
        <v>223</v>
      </c>
      <c r="I1469" s="2" t="e">
        <f>FIND("REV",Table_Query_from_m2mdata013[[#This Row],[fdescmemo]])</f>
        <v>#VALUE!</v>
      </c>
      <c r="J1469" s="2" t="e">
        <f>FIND("REV",Table_Query_from_m2mdata013[[#This Row],[fdesc]])</f>
        <v>#VALUE!</v>
      </c>
      <c r="K1469" s="2" t="e">
        <f>FIND("`REV",Table_Query_from_m2mdata013[[#This Row],[fdescmemo]])</f>
        <v>#VALUE!</v>
      </c>
      <c r="L1469" s="2" t="e">
        <f>FIND("`REV",Table_Query_from_m2mdata013[[#This Row],[fdesc]])</f>
        <v>#VALUE!</v>
      </c>
      <c r="M14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69" s="2" t="str">
        <f>IF(Table_Query_from_m2mdata013[[#This Row],[fpartrev]]="NS",Table_Query_from_m2mdata013[[#This Row],[SELECT]],Table_Query_from_m2mdata013[[#This Row],[fpartrev]])</f>
        <v>2</v>
      </c>
      <c r="O1469" s="2" t="str">
        <f>CONCATENATE("DMG ",Table_Query_from_m2mdata013[[#This Row],[fpartnoOriginal]])</f>
        <v>DMG PHIL-9898-012-20367-UP</v>
      </c>
    </row>
    <row r="1470" spans="1:15" x14ac:dyDescent="0.25">
      <c r="A1470" t="s">
        <v>3582</v>
      </c>
      <c r="B1470" t="s">
        <v>72</v>
      </c>
      <c r="C1470">
        <v>20</v>
      </c>
      <c r="D1470" t="s">
        <v>6</v>
      </c>
      <c r="E1470" t="s">
        <v>224</v>
      </c>
      <c r="F1470" t="s">
        <v>72</v>
      </c>
      <c r="G1470" t="s">
        <v>233</v>
      </c>
      <c r="H1470" t="s">
        <v>223</v>
      </c>
      <c r="I1470" s="2" t="e">
        <f>FIND("REV",Table_Query_from_m2mdata013[[#This Row],[fdescmemo]])</f>
        <v>#VALUE!</v>
      </c>
      <c r="J1470" s="2" t="e">
        <f>FIND("REV",Table_Query_from_m2mdata013[[#This Row],[fdesc]])</f>
        <v>#VALUE!</v>
      </c>
      <c r="K1470" s="2" t="e">
        <f>FIND("`REV",Table_Query_from_m2mdata013[[#This Row],[fdescmemo]])</f>
        <v>#VALUE!</v>
      </c>
      <c r="L1470" s="2" t="e">
        <f>FIND("`REV",Table_Query_from_m2mdata013[[#This Row],[fdesc]])</f>
        <v>#VALUE!</v>
      </c>
      <c r="M14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0" s="2" t="str">
        <f>IF(Table_Query_from_m2mdata013[[#This Row],[fpartrev]]="NS",Table_Query_from_m2mdata013[[#This Row],[SELECT]],Table_Query_from_m2mdata013[[#This Row],[fpartrev]])</f>
        <v>2</v>
      </c>
      <c r="O1470" s="2" t="str">
        <f>CONCATENATE("DMG ",Table_Query_from_m2mdata013[[#This Row],[fpartnoOriginal]])</f>
        <v>DMG PHIL-9898-012-20367-UP</v>
      </c>
    </row>
    <row r="1471" spans="1:15" x14ac:dyDescent="0.25">
      <c r="A1471" t="s">
        <v>3583</v>
      </c>
      <c r="B1471" t="s">
        <v>72</v>
      </c>
      <c r="C1471">
        <v>20</v>
      </c>
      <c r="D1471" t="s">
        <v>87</v>
      </c>
      <c r="E1471" t="s">
        <v>224</v>
      </c>
      <c r="F1471" t="s">
        <v>72</v>
      </c>
      <c r="G1471" t="s">
        <v>233</v>
      </c>
      <c r="H1471" t="s">
        <v>223</v>
      </c>
      <c r="I1471" s="2" t="e">
        <f>FIND("REV",Table_Query_from_m2mdata013[[#This Row],[fdescmemo]])</f>
        <v>#VALUE!</v>
      </c>
      <c r="J1471" s="2" t="e">
        <f>FIND("REV",Table_Query_from_m2mdata013[[#This Row],[fdesc]])</f>
        <v>#VALUE!</v>
      </c>
      <c r="K1471" s="2" t="e">
        <f>FIND("`REV",Table_Query_from_m2mdata013[[#This Row],[fdescmemo]])</f>
        <v>#VALUE!</v>
      </c>
      <c r="L1471" s="2" t="e">
        <f>FIND("`REV",Table_Query_from_m2mdata013[[#This Row],[fdesc]])</f>
        <v>#VALUE!</v>
      </c>
      <c r="M14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1" s="2" t="str">
        <f>IF(Table_Query_from_m2mdata013[[#This Row],[fpartrev]]="NS",Table_Query_from_m2mdata013[[#This Row],[SELECT]],Table_Query_from_m2mdata013[[#This Row],[fpartrev]])</f>
        <v>2</v>
      </c>
      <c r="O1471" s="2" t="str">
        <f>CONCATENATE("DMG ",Table_Query_from_m2mdata013[[#This Row],[fpartnoOriginal]])</f>
        <v>DMG PHIL-9898-012-20367-UP</v>
      </c>
    </row>
    <row r="1472" spans="1:15" x14ac:dyDescent="0.25">
      <c r="A1472" t="s">
        <v>3415</v>
      </c>
      <c r="B1472" t="s">
        <v>72</v>
      </c>
      <c r="C1472">
        <v>20</v>
      </c>
      <c r="D1472" t="s">
        <v>87</v>
      </c>
      <c r="E1472" t="s">
        <v>224</v>
      </c>
      <c r="F1472" t="s">
        <v>72</v>
      </c>
      <c r="G1472" t="s">
        <v>233</v>
      </c>
      <c r="H1472" t="s">
        <v>223</v>
      </c>
      <c r="I1472" s="2" t="e">
        <f>FIND("REV",Table_Query_from_m2mdata013[[#This Row],[fdescmemo]])</f>
        <v>#VALUE!</v>
      </c>
      <c r="J1472" s="2" t="e">
        <f>FIND("REV",Table_Query_from_m2mdata013[[#This Row],[fdesc]])</f>
        <v>#VALUE!</v>
      </c>
      <c r="K1472" s="2" t="e">
        <f>FIND("`REV",Table_Query_from_m2mdata013[[#This Row],[fdescmemo]])</f>
        <v>#VALUE!</v>
      </c>
      <c r="L1472" s="2" t="e">
        <f>FIND("`REV",Table_Query_from_m2mdata013[[#This Row],[fdesc]])</f>
        <v>#VALUE!</v>
      </c>
      <c r="M14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2" s="2" t="str">
        <f>IF(Table_Query_from_m2mdata013[[#This Row],[fpartrev]]="NS",Table_Query_from_m2mdata013[[#This Row],[SELECT]],Table_Query_from_m2mdata013[[#This Row],[fpartrev]])</f>
        <v>2</v>
      </c>
      <c r="O1472" s="2" t="str">
        <f>CONCATENATE("DMG ",Table_Query_from_m2mdata013[[#This Row],[fpartnoOriginal]])</f>
        <v>DMG PHIL-9898-012-20367-UP</v>
      </c>
    </row>
    <row r="1473" spans="1:15" x14ac:dyDescent="0.25">
      <c r="A1473" t="s">
        <v>3804</v>
      </c>
      <c r="B1473" t="s">
        <v>72</v>
      </c>
      <c r="C1473">
        <v>20</v>
      </c>
      <c r="D1473" t="s">
        <v>6</v>
      </c>
      <c r="E1473" t="s">
        <v>224</v>
      </c>
      <c r="F1473" t="s">
        <v>72</v>
      </c>
      <c r="G1473" t="s">
        <v>233</v>
      </c>
      <c r="H1473" t="s">
        <v>223</v>
      </c>
      <c r="I1473" s="2" t="e">
        <f>FIND("REV",Table_Query_from_m2mdata013[[#This Row],[fdescmemo]])</f>
        <v>#VALUE!</v>
      </c>
      <c r="J1473" s="2" t="e">
        <f>FIND("REV",Table_Query_from_m2mdata013[[#This Row],[fdesc]])</f>
        <v>#VALUE!</v>
      </c>
      <c r="K1473" s="2" t="e">
        <f>FIND("`REV",Table_Query_from_m2mdata013[[#This Row],[fdescmemo]])</f>
        <v>#VALUE!</v>
      </c>
      <c r="L1473" s="2" t="e">
        <f>FIND("`REV",Table_Query_from_m2mdata013[[#This Row],[fdesc]])</f>
        <v>#VALUE!</v>
      </c>
      <c r="M14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3" s="2" t="str">
        <f>IF(Table_Query_from_m2mdata013[[#This Row],[fpartrev]]="NS",Table_Query_from_m2mdata013[[#This Row],[SELECT]],Table_Query_from_m2mdata013[[#This Row],[fpartrev]])</f>
        <v>2</v>
      </c>
      <c r="O1473" s="2" t="str">
        <f>CONCATENATE("DMG ",Table_Query_from_m2mdata013[[#This Row],[fpartnoOriginal]])</f>
        <v>DMG PHIL-9898-012-20367-UP</v>
      </c>
    </row>
    <row r="1474" spans="1:15" x14ac:dyDescent="0.25">
      <c r="A1474" t="s">
        <v>2610</v>
      </c>
      <c r="B1474" t="s">
        <v>72</v>
      </c>
      <c r="C1474">
        <v>20</v>
      </c>
      <c r="D1474" t="s">
        <v>87</v>
      </c>
      <c r="E1474" t="s">
        <v>229</v>
      </c>
      <c r="F1474" t="s">
        <v>72</v>
      </c>
      <c r="G1474" t="s">
        <v>475</v>
      </c>
      <c r="H1474" t="s">
        <v>228</v>
      </c>
      <c r="I1474" s="2" t="e">
        <f>FIND("REV",Table_Query_from_m2mdata013[[#This Row],[fdescmemo]])</f>
        <v>#VALUE!</v>
      </c>
      <c r="J1474" s="2" t="e">
        <f>FIND("REV",Table_Query_from_m2mdata013[[#This Row],[fdesc]])</f>
        <v>#VALUE!</v>
      </c>
      <c r="K1474" s="2" t="e">
        <f>FIND("`REV",Table_Query_from_m2mdata013[[#This Row],[fdescmemo]])</f>
        <v>#VALUE!</v>
      </c>
      <c r="L1474" s="2" t="e">
        <f>FIND("`REV",Table_Query_from_m2mdata013[[#This Row],[fdesc]])</f>
        <v>#VALUE!</v>
      </c>
      <c r="M14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4" s="2" t="str">
        <f>IF(Table_Query_from_m2mdata013[[#This Row],[fpartrev]]="NS",Table_Query_from_m2mdata013[[#This Row],[SELECT]],Table_Query_from_m2mdata013[[#This Row],[fpartrev]])</f>
        <v>2</v>
      </c>
      <c r="O1474" s="2" t="str">
        <f>CONCATENATE("DMG ",Table_Query_from_m2mdata013[[#This Row],[fpartnoOriginal]])</f>
        <v>DMG PHIL-TELETWIN SET</v>
      </c>
    </row>
    <row r="1475" spans="1:15" x14ac:dyDescent="0.25">
      <c r="A1475" t="s">
        <v>2611</v>
      </c>
      <c r="B1475" t="s">
        <v>72</v>
      </c>
      <c r="C1475">
        <v>20</v>
      </c>
      <c r="D1475" t="s">
        <v>87</v>
      </c>
      <c r="E1475" t="s">
        <v>229</v>
      </c>
      <c r="F1475" t="s">
        <v>72</v>
      </c>
      <c r="G1475" t="s">
        <v>475</v>
      </c>
      <c r="H1475" t="s">
        <v>228</v>
      </c>
      <c r="I1475" s="2" t="e">
        <f>FIND("REV",Table_Query_from_m2mdata013[[#This Row],[fdescmemo]])</f>
        <v>#VALUE!</v>
      </c>
      <c r="J1475" s="2" t="e">
        <f>FIND("REV",Table_Query_from_m2mdata013[[#This Row],[fdesc]])</f>
        <v>#VALUE!</v>
      </c>
      <c r="K1475" s="2" t="e">
        <f>FIND("`REV",Table_Query_from_m2mdata013[[#This Row],[fdescmemo]])</f>
        <v>#VALUE!</v>
      </c>
      <c r="L1475" s="2" t="e">
        <f>FIND("`REV",Table_Query_from_m2mdata013[[#This Row],[fdesc]])</f>
        <v>#VALUE!</v>
      </c>
      <c r="M14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5" s="2" t="str">
        <f>IF(Table_Query_from_m2mdata013[[#This Row],[fpartrev]]="NS",Table_Query_from_m2mdata013[[#This Row],[SELECT]],Table_Query_from_m2mdata013[[#This Row],[fpartrev]])</f>
        <v>2</v>
      </c>
      <c r="O1475" s="2" t="str">
        <f>CONCATENATE("DMG ",Table_Query_from_m2mdata013[[#This Row],[fpartnoOriginal]])</f>
        <v>DMG PHIL-TELETWIN SET</v>
      </c>
    </row>
    <row r="1476" spans="1:15" x14ac:dyDescent="0.25">
      <c r="A1476" t="s">
        <v>2612</v>
      </c>
      <c r="B1476" t="s">
        <v>72</v>
      </c>
      <c r="C1476">
        <v>20</v>
      </c>
      <c r="D1476" t="s">
        <v>87</v>
      </c>
      <c r="E1476" t="s">
        <v>229</v>
      </c>
      <c r="F1476" t="s">
        <v>72</v>
      </c>
      <c r="G1476" t="s">
        <v>475</v>
      </c>
      <c r="H1476" t="s">
        <v>228</v>
      </c>
      <c r="I1476" s="2" t="e">
        <f>FIND("REV",Table_Query_from_m2mdata013[[#This Row],[fdescmemo]])</f>
        <v>#VALUE!</v>
      </c>
      <c r="J1476" s="2" t="e">
        <f>FIND("REV",Table_Query_from_m2mdata013[[#This Row],[fdesc]])</f>
        <v>#VALUE!</v>
      </c>
      <c r="K1476" s="2" t="e">
        <f>FIND("`REV",Table_Query_from_m2mdata013[[#This Row],[fdescmemo]])</f>
        <v>#VALUE!</v>
      </c>
      <c r="L1476" s="2" t="e">
        <f>FIND("`REV",Table_Query_from_m2mdata013[[#This Row],[fdesc]])</f>
        <v>#VALUE!</v>
      </c>
      <c r="M14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6" s="2" t="str">
        <f>IF(Table_Query_from_m2mdata013[[#This Row],[fpartrev]]="NS",Table_Query_from_m2mdata013[[#This Row],[SELECT]],Table_Query_from_m2mdata013[[#This Row],[fpartrev]])</f>
        <v>2</v>
      </c>
      <c r="O1476" s="2" t="str">
        <f>CONCATENATE("DMG ",Table_Query_from_m2mdata013[[#This Row],[fpartnoOriginal]])</f>
        <v>DMG PHIL-TELETWIN SET</v>
      </c>
    </row>
    <row r="1477" spans="1:15" x14ac:dyDescent="0.25">
      <c r="A1477" t="s">
        <v>2821</v>
      </c>
      <c r="B1477" t="s">
        <v>72</v>
      </c>
      <c r="C1477">
        <v>20</v>
      </c>
      <c r="D1477" t="s">
        <v>88</v>
      </c>
      <c r="E1477" t="s">
        <v>229</v>
      </c>
      <c r="F1477" t="s">
        <v>72</v>
      </c>
      <c r="G1477" t="s">
        <v>475</v>
      </c>
      <c r="H1477" t="s">
        <v>228</v>
      </c>
      <c r="I1477" s="2" t="e">
        <f>FIND("REV",Table_Query_from_m2mdata013[[#This Row],[fdescmemo]])</f>
        <v>#VALUE!</v>
      </c>
      <c r="J1477" s="2" t="e">
        <f>FIND("REV",Table_Query_from_m2mdata013[[#This Row],[fdesc]])</f>
        <v>#VALUE!</v>
      </c>
      <c r="K1477" s="2" t="e">
        <f>FIND("`REV",Table_Query_from_m2mdata013[[#This Row],[fdescmemo]])</f>
        <v>#VALUE!</v>
      </c>
      <c r="L1477" s="2" t="e">
        <f>FIND("`REV",Table_Query_from_m2mdata013[[#This Row],[fdesc]])</f>
        <v>#VALUE!</v>
      </c>
      <c r="M14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7" s="2" t="str">
        <f>IF(Table_Query_from_m2mdata013[[#This Row],[fpartrev]]="NS",Table_Query_from_m2mdata013[[#This Row],[SELECT]],Table_Query_from_m2mdata013[[#This Row],[fpartrev]])</f>
        <v>2</v>
      </c>
      <c r="O1477" s="2" t="str">
        <f>CONCATENATE("DMG ",Table_Query_from_m2mdata013[[#This Row],[fpartnoOriginal]])</f>
        <v>DMG PHIL-TELETWIN SET</v>
      </c>
    </row>
    <row r="1478" spans="1:15" x14ac:dyDescent="0.25">
      <c r="A1478" t="s">
        <v>2822</v>
      </c>
      <c r="B1478" t="s">
        <v>72</v>
      </c>
      <c r="C1478">
        <v>20</v>
      </c>
      <c r="D1478" t="s">
        <v>6</v>
      </c>
      <c r="E1478" t="s">
        <v>229</v>
      </c>
      <c r="F1478" t="s">
        <v>72</v>
      </c>
      <c r="G1478" t="s">
        <v>475</v>
      </c>
      <c r="H1478" t="s">
        <v>228</v>
      </c>
      <c r="I1478" s="2" t="e">
        <f>FIND("REV",Table_Query_from_m2mdata013[[#This Row],[fdescmemo]])</f>
        <v>#VALUE!</v>
      </c>
      <c r="J1478" s="2" t="e">
        <f>FIND("REV",Table_Query_from_m2mdata013[[#This Row],[fdesc]])</f>
        <v>#VALUE!</v>
      </c>
      <c r="K1478" s="2" t="e">
        <f>FIND("`REV",Table_Query_from_m2mdata013[[#This Row],[fdescmemo]])</f>
        <v>#VALUE!</v>
      </c>
      <c r="L1478" s="2" t="e">
        <f>FIND("`REV",Table_Query_from_m2mdata013[[#This Row],[fdesc]])</f>
        <v>#VALUE!</v>
      </c>
      <c r="M14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8" s="2" t="str">
        <f>IF(Table_Query_from_m2mdata013[[#This Row],[fpartrev]]="NS",Table_Query_from_m2mdata013[[#This Row],[SELECT]],Table_Query_from_m2mdata013[[#This Row],[fpartrev]])</f>
        <v>2</v>
      </c>
      <c r="O1478" s="2" t="str">
        <f>CONCATENATE("DMG ",Table_Query_from_m2mdata013[[#This Row],[fpartnoOriginal]])</f>
        <v>DMG PHIL-TELETWIN SET</v>
      </c>
    </row>
    <row r="1479" spans="1:15" x14ac:dyDescent="0.25">
      <c r="A1479" t="s">
        <v>2823</v>
      </c>
      <c r="B1479" t="s">
        <v>72</v>
      </c>
      <c r="C1479">
        <v>20</v>
      </c>
      <c r="D1479" t="s">
        <v>6</v>
      </c>
      <c r="E1479" t="s">
        <v>229</v>
      </c>
      <c r="F1479" t="s">
        <v>72</v>
      </c>
      <c r="G1479" t="s">
        <v>475</v>
      </c>
      <c r="H1479" t="s">
        <v>228</v>
      </c>
      <c r="I1479" s="2" t="e">
        <f>FIND("REV",Table_Query_from_m2mdata013[[#This Row],[fdescmemo]])</f>
        <v>#VALUE!</v>
      </c>
      <c r="J1479" s="2" t="e">
        <f>FIND("REV",Table_Query_from_m2mdata013[[#This Row],[fdesc]])</f>
        <v>#VALUE!</v>
      </c>
      <c r="K1479" s="2" t="e">
        <f>FIND("`REV",Table_Query_from_m2mdata013[[#This Row],[fdescmemo]])</f>
        <v>#VALUE!</v>
      </c>
      <c r="L1479" s="2" t="e">
        <f>FIND("`REV",Table_Query_from_m2mdata013[[#This Row],[fdesc]])</f>
        <v>#VALUE!</v>
      </c>
      <c r="M14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79" s="2" t="str">
        <f>IF(Table_Query_from_m2mdata013[[#This Row],[fpartrev]]="NS",Table_Query_from_m2mdata013[[#This Row],[SELECT]],Table_Query_from_m2mdata013[[#This Row],[fpartrev]])</f>
        <v>2</v>
      </c>
      <c r="O1479" s="2" t="str">
        <f>CONCATENATE("DMG ",Table_Query_from_m2mdata013[[#This Row],[fpartnoOriginal]])</f>
        <v>DMG PHIL-TELETWIN SET</v>
      </c>
    </row>
    <row r="1480" spans="1:15" x14ac:dyDescent="0.25">
      <c r="A1480" t="s">
        <v>2824</v>
      </c>
      <c r="B1480" t="s">
        <v>72</v>
      </c>
      <c r="C1480">
        <v>20</v>
      </c>
      <c r="D1480" t="s">
        <v>6</v>
      </c>
      <c r="E1480" t="s">
        <v>229</v>
      </c>
      <c r="F1480" t="s">
        <v>72</v>
      </c>
      <c r="G1480" t="s">
        <v>475</v>
      </c>
      <c r="H1480" t="s">
        <v>228</v>
      </c>
      <c r="I1480" s="2" t="e">
        <f>FIND("REV",Table_Query_from_m2mdata013[[#This Row],[fdescmemo]])</f>
        <v>#VALUE!</v>
      </c>
      <c r="J1480" s="2" t="e">
        <f>FIND("REV",Table_Query_from_m2mdata013[[#This Row],[fdesc]])</f>
        <v>#VALUE!</v>
      </c>
      <c r="K1480" s="2" t="e">
        <f>FIND("`REV",Table_Query_from_m2mdata013[[#This Row],[fdescmemo]])</f>
        <v>#VALUE!</v>
      </c>
      <c r="L1480" s="2" t="e">
        <f>FIND("`REV",Table_Query_from_m2mdata013[[#This Row],[fdesc]])</f>
        <v>#VALUE!</v>
      </c>
      <c r="M14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0" s="2" t="str">
        <f>IF(Table_Query_from_m2mdata013[[#This Row],[fpartrev]]="NS",Table_Query_from_m2mdata013[[#This Row],[SELECT]],Table_Query_from_m2mdata013[[#This Row],[fpartrev]])</f>
        <v>2</v>
      </c>
      <c r="O1480" s="2" t="str">
        <f>CONCATENATE("DMG ",Table_Query_from_m2mdata013[[#This Row],[fpartnoOriginal]])</f>
        <v>DMG PHIL-TELETWIN SET</v>
      </c>
    </row>
    <row r="1481" spans="1:15" x14ac:dyDescent="0.25">
      <c r="A1481" t="s">
        <v>3297</v>
      </c>
      <c r="B1481" t="s">
        <v>2237</v>
      </c>
      <c r="C1481">
        <v>25</v>
      </c>
      <c r="D1481" t="s">
        <v>87</v>
      </c>
      <c r="E1481" t="s">
        <v>2238</v>
      </c>
      <c r="F1481" t="s">
        <v>2237</v>
      </c>
      <c r="G1481" t="s">
        <v>10</v>
      </c>
      <c r="H1481" t="s">
        <v>2529</v>
      </c>
      <c r="I1481" s="2" t="e">
        <f>FIND("REV",Table_Query_from_m2mdata013[[#This Row],[fdescmemo]])</f>
        <v>#VALUE!</v>
      </c>
      <c r="J1481" s="2" t="e">
        <f>FIND("REV",Table_Query_from_m2mdata013[[#This Row],[fdesc]])</f>
        <v>#VALUE!</v>
      </c>
      <c r="K1481" s="2" t="e">
        <f>FIND("`REV",Table_Query_from_m2mdata013[[#This Row],[fdescmemo]])</f>
        <v>#VALUE!</v>
      </c>
      <c r="L1481" s="2" t="e">
        <f>FIND("`REV",Table_Query_from_m2mdata013[[#This Row],[fdesc]])</f>
        <v>#VALUE!</v>
      </c>
      <c r="M14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1" s="2" t="str">
        <f>IF(Table_Query_from_m2mdata013[[#This Row],[fpartrev]]="NS",Table_Query_from_m2mdata013[[#This Row],[SELECT]],Table_Query_from_m2mdata013[[#This Row],[fpartrev]])</f>
        <v>16</v>
      </c>
      <c r="O1481" s="2" t="str">
        <f>CONCATENATE("DMG ",Table_Query_from_m2mdata013[[#This Row],[fpartnoOriginal]])</f>
        <v>DMG SULL-02250133-864-2-F</v>
      </c>
    </row>
    <row r="1482" spans="1:15" x14ac:dyDescent="0.25">
      <c r="A1482" t="s">
        <v>3020</v>
      </c>
      <c r="B1482" t="s">
        <v>2237</v>
      </c>
      <c r="C1482">
        <v>25</v>
      </c>
      <c r="D1482" t="s">
        <v>87</v>
      </c>
      <c r="E1482" t="s">
        <v>2238</v>
      </c>
      <c r="F1482" t="s">
        <v>2237</v>
      </c>
      <c r="G1482" t="s">
        <v>2371</v>
      </c>
      <c r="H1482" t="s">
        <v>2370</v>
      </c>
      <c r="I1482" s="2" t="e">
        <f>FIND("REV",Table_Query_from_m2mdata013[[#This Row],[fdescmemo]])</f>
        <v>#VALUE!</v>
      </c>
      <c r="J1482" s="2" t="e">
        <f>FIND("REV",Table_Query_from_m2mdata013[[#This Row],[fdesc]])</f>
        <v>#VALUE!</v>
      </c>
      <c r="K1482" s="2" t="e">
        <f>FIND("`REV",Table_Query_from_m2mdata013[[#This Row],[fdescmemo]])</f>
        <v>#VALUE!</v>
      </c>
      <c r="L1482" s="2" t="e">
        <f>FIND("`REV",Table_Query_from_m2mdata013[[#This Row],[fdesc]])</f>
        <v>#VALUE!</v>
      </c>
      <c r="M14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2" s="2" t="str">
        <f>IF(Table_Query_from_m2mdata013[[#This Row],[fpartrev]]="NS",Table_Query_from_m2mdata013[[#This Row],[SELECT]],Table_Query_from_m2mdata013[[#This Row],[fpartrev]])</f>
        <v>16</v>
      </c>
      <c r="O1482" s="2" t="str">
        <f>CONCATENATE("DMG ",Table_Query_from_m2mdata013[[#This Row],[fpartnoOriginal]])</f>
        <v>DMG SULL-02250133-864-3-F</v>
      </c>
    </row>
    <row r="1483" spans="1:15" x14ac:dyDescent="0.25">
      <c r="A1483" t="s">
        <v>2377</v>
      </c>
      <c r="B1483" t="s">
        <v>2237</v>
      </c>
      <c r="C1483">
        <v>25</v>
      </c>
      <c r="D1483" t="s">
        <v>87</v>
      </c>
      <c r="E1483" t="s">
        <v>2238</v>
      </c>
      <c r="F1483" t="s">
        <v>2237</v>
      </c>
      <c r="G1483" t="s">
        <v>2355</v>
      </c>
      <c r="H1483" t="s">
        <v>2354</v>
      </c>
      <c r="I1483" s="2" t="e">
        <f>FIND("REV",Table_Query_from_m2mdata013[[#This Row],[fdescmemo]])</f>
        <v>#VALUE!</v>
      </c>
      <c r="J1483" s="2" t="e">
        <f>FIND("REV",Table_Query_from_m2mdata013[[#This Row],[fdesc]])</f>
        <v>#VALUE!</v>
      </c>
      <c r="K1483" s="2" t="e">
        <f>FIND("`REV",Table_Query_from_m2mdata013[[#This Row],[fdescmemo]])</f>
        <v>#VALUE!</v>
      </c>
      <c r="L1483" s="2" t="e">
        <f>FIND("`REV",Table_Query_from_m2mdata013[[#This Row],[fdesc]])</f>
        <v>#VALUE!</v>
      </c>
      <c r="M14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3" s="2" t="str">
        <f>IF(Table_Query_from_m2mdata013[[#This Row],[fpartrev]]="NS",Table_Query_from_m2mdata013[[#This Row],[SELECT]],Table_Query_from_m2mdata013[[#This Row],[fpartrev]])</f>
        <v>16</v>
      </c>
      <c r="O1483" s="2" t="str">
        <f>CONCATENATE("DMG ",Table_Query_from_m2mdata013[[#This Row],[fpartnoOriginal]])</f>
        <v>DMG SULL-02250133-864-4-F</v>
      </c>
    </row>
    <row r="1484" spans="1:15" x14ac:dyDescent="0.25">
      <c r="A1484" t="s">
        <v>3298</v>
      </c>
      <c r="B1484" t="s">
        <v>2237</v>
      </c>
      <c r="C1484">
        <v>25</v>
      </c>
      <c r="D1484" t="s">
        <v>87</v>
      </c>
      <c r="E1484" t="s">
        <v>2238</v>
      </c>
      <c r="F1484" t="s">
        <v>2237</v>
      </c>
      <c r="G1484" t="s">
        <v>2355</v>
      </c>
      <c r="H1484" t="s">
        <v>2354</v>
      </c>
      <c r="I1484" s="2" t="e">
        <f>FIND("REV",Table_Query_from_m2mdata013[[#This Row],[fdescmemo]])</f>
        <v>#VALUE!</v>
      </c>
      <c r="J1484" s="2" t="e">
        <f>FIND("REV",Table_Query_from_m2mdata013[[#This Row],[fdesc]])</f>
        <v>#VALUE!</v>
      </c>
      <c r="K1484" s="2" t="e">
        <f>FIND("`REV",Table_Query_from_m2mdata013[[#This Row],[fdescmemo]])</f>
        <v>#VALUE!</v>
      </c>
      <c r="L1484" s="2" t="e">
        <f>FIND("`REV",Table_Query_from_m2mdata013[[#This Row],[fdesc]])</f>
        <v>#VALUE!</v>
      </c>
      <c r="M14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4" s="2" t="str">
        <f>IF(Table_Query_from_m2mdata013[[#This Row],[fpartrev]]="NS",Table_Query_from_m2mdata013[[#This Row],[SELECT]],Table_Query_from_m2mdata013[[#This Row],[fpartrev]])</f>
        <v>16</v>
      </c>
      <c r="O1484" s="2" t="str">
        <f>CONCATENATE("DMG ",Table_Query_from_m2mdata013[[#This Row],[fpartnoOriginal]])</f>
        <v>DMG SULL-02250133-864-4-F</v>
      </c>
    </row>
    <row r="1485" spans="1:15" x14ac:dyDescent="0.25">
      <c r="A1485" t="s">
        <v>3299</v>
      </c>
      <c r="B1485" t="s">
        <v>2237</v>
      </c>
      <c r="C1485">
        <v>98</v>
      </c>
      <c r="D1485" t="s">
        <v>87</v>
      </c>
      <c r="E1485" t="s">
        <v>2441</v>
      </c>
      <c r="F1485" t="s">
        <v>2237</v>
      </c>
      <c r="G1485" t="s">
        <v>2442</v>
      </c>
      <c r="H1485" t="s">
        <v>2440</v>
      </c>
      <c r="I1485" s="2" t="e">
        <f>FIND("REV",Table_Query_from_m2mdata013[[#This Row],[fdescmemo]])</f>
        <v>#VALUE!</v>
      </c>
      <c r="J1485" s="2" t="e">
        <f>FIND("REV",Table_Query_from_m2mdata013[[#This Row],[fdesc]])</f>
        <v>#VALUE!</v>
      </c>
      <c r="K1485" s="2" t="e">
        <f>FIND("`REV",Table_Query_from_m2mdata013[[#This Row],[fdescmemo]])</f>
        <v>#VALUE!</v>
      </c>
      <c r="L1485" s="2" t="e">
        <f>FIND("`REV",Table_Query_from_m2mdata013[[#This Row],[fdesc]])</f>
        <v>#VALUE!</v>
      </c>
      <c r="M14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5" s="2" t="str">
        <f>IF(Table_Query_from_m2mdata013[[#This Row],[fpartrev]]="NS",Table_Query_from_m2mdata013[[#This Row],[SELECT]],Table_Query_from_m2mdata013[[#This Row],[fpartrev]])</f>
        <v>16</v>
      </c>
      <c r="O1485" s="2" t="str">
        <f>CONCATENATE("DMG ",Table_Query_from_m2mdata013[[#This Row],[fpartnoOriginal]])</f>
        <v>DMG SULL-02250133-864-7-UNF</v>
      </c>
    </row>
    <row r="1486" spans="1:15" x14ac:dyDescent="0.25">
      <c r="A1486" t="s">
        <v>3300</v>
      </c>
      <c r="B1486" t="s">
        <v>2237</v>
      </c>
      <c r="C1486">
        <v>25</v>
      </c>
      <c r="D1486" t="s">
        <v>87</v>
      </c>
      <c r="E1486" t="s">
        <v>2445</v>
      </c>
      <c r="F1486" t="s">
        <v>2237</v>
      </c>
      <c r="G1486" t="s">
        <v>2446</v>
      </c>
      <c r="H1486" t="s">
        <v>2444</v>
      </c>
      <c r="I1486" s="2" t="e">
        <f>FIND("REV",Table_Query_from_m2mdata013[[#This Row],[fdescmemo]])</f>
        <v>#VALUE!</v>
      </c>
      <c r="J1486" s="2" t="e">
        <f>FIND("REV",Table_Query_from_m2mdata013[[#This Row],[fdesc]])</f>
        <v>#VALUE!</v>
      </c>
      <c r="K1486" s="2" t="e">
        <f>FIND("`REV",Table_Query_from_m2mdata013[[#This Row],[fdescmemo]])</f>
        <v>#VALUE!</v>
      </c>
      <c r="L1486" s="2" t="e">
        <f>FIND("`REV",Table_Query_from_m2mdata013[[#This Row],[fdesc]])</f>
        <v>#VALUE!</v>
      </c>
      <c r="M14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6" s="2" t="str">
        <f>IF(Table_Query_from_m2mdata013[[#This Row],[fpartrev]]="NS",Table_Query_from_m2mdata013[[#This Row],[SELECT]],Table_Query_from_m2mdata013[[#This Row],[fpartrev]])</f>
        <v>16</v>
      </c>
      <c r="O1486" s="2" t="str">
        <f>CONCATENATE("DMG ",Table_Query_from_m2mdata013[[#This Row],[fpartnoOriginal]])</f>
        <v>DMG SULL-02250133-864-8-UNF</v>
      </c>
    </row>
    <row r="1487" spans="1:15" x14ac:dyDescent="0.25">
      <c r="A1487" t="s">
        <v>2138</v>
      </c>
      <c r="B1487" t="s">
        <v>41</v>
      </c>
      <c r="C1487">
        <v>15</v>
      </c>
      <c r="D1487" t="s">
        <v>87</v>
      </c>
      <c r="E1487" t="s">
        <v>569</v>
      </c>
      <c r="F1487" t="s">
        <v>41</v>
      </c>
      <c r="G1487" t="s">
        <v>576</v>
      </c>
      <c r="H1487" t="s">
        <v>575</v>
      </c>
      <c r="I1487" s="2" t="e">
        <f>FIND("REV",Table_Query_from_m2mdata013[[#This Row],[fdescmemo]])</f>
        <v>#VALUE!</v>
      </c>
      <c r="J1487" s="2" t="e">
        <f>FIND("REV",Table_Query_from_m2mdata013[[#This Row],[fdesc]])</f>
        <v>#VALUE!</v>
      </c>
      <c r="K1487" s="2" t="e">
        <f>FIND("`REV",Table_Query_from_m2mdata013[[#This Row],[fdescmemo]])</f>
        <v>#VALUE!</v>
      </c>
      <c r="L1487" s="2" t="e">
        <f>FIND("`REV",Table_Query_from_m2mdata013[[#This Row],[fdesc]])</f>
        <v>#VALUE!</v>
      </c>
      <c r="M14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7" s="2" t="str">
        <f>IF(Table_Query_from_m2mdata013[[#This Row],[fpartrev]]="NS",Table_Query_from_m2mdata013[[#This Row],[SELECT]],Table_Query_from_m2mdata013[[#This Row],[fpartrev]])</f>
        <v>04</v>
      </c>
      <c r="O1487" s="2" t="str">
        <f>CONCATENATE("DMG ",Table_Query_from_m2mdata013[[#This Row],[fpartnoOriginal]])</f>
        <v>DMG SULL-02250164-706-UNF</v>
      </c>
    </row>
    <row r="1488" spans="1:15" x14ac:dyDescent="0.25">
      <c r="A1488" t="s">
        <v>2139</v>
      </c>
      <c r="B1488" t="s">
        <v>41</v>
      </c>
      <c r="C1488">
        <v>16</v>
      </c>
      <c r="D1488" t="s">
        <v>87</v>
      </c>
      <c r="E1488" t="s">
        <v>569</v>
      </c>
      <c r="F1488" t="s">
        <v>41</v>
      </c>
      <c r="G1488" t="s">
        <v>576</v>
      </c>
      <c r="H1488" t="s">
        <v>575</v>
      </c>
      <c r="I1488" s="2" t="e">
        <f>FIND("REV",Table_Query_from_m2mdata013[[#This Row],[fdescmemo]])</f>
        <v>#VALUE!</v>
      </c>
      <c r="J1488" s="2" t="e">
        <f>FIND("REV",Table_Query_from_m2mdata013[[#This Row],[fdesc]])</f>
        <v>#VALUE!</v>
      </c>
      <c r="K1488" s="2" t="e">
        <f>FIND("`REV",Table_Query_from_m2mdata013[[#This Row],[fdescmemo]])</f>
        <v>#VALUE!</v>
      </c>
      <c r="L1488" s="2" t="e">
        <f>FIND("`REV",Table_Query_from_m2mdata013[[#This Row],[fdesc]])</f>
        <v>#VALUE!</v>
      </c>
      <c r="M14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8" s="2" t="str">
        <f>IF(Table_Query_from_m2mdata013[[#This Row],[fpartrev]]="NS",Table_Query_from_m2mdata013[[#This Row],[SELECT]],Table_Query_from_m2mdata013[[#This Row],[fpartrev]])</f>
        <v>04</v>
      </c>
      <c r="O1488" s="2" t="str">
        <f>CONCATENATE("DMG ",Table_Query_from_m2mdata013[[#This Row],[fpartnoOriginal]])</f>
        <v>DMG SULL-02250164-706-UNF</v>
      </c>
    </row>
    <row r="1489" spans="1:15" x14ac:dyDescent="0.25">
      <c r="A1489" t="s">
        <v>3584</v>
      </c>
      <c r="B1489" t="s">
        <v>254</v>
      </c>
      <c r="C1489">
        <v>25</v>
      </c>
      <c r="D1489" t="s">
        <v>87</v>
      </c>
      <c r="E1489" t="s">
        <v>523</v>
      </c>
      <c r="F1489" t="s">
        <v>254</v>
      </c>
      <c r="G1489" t="s">
        <v>164</v>
      </c>
      <c r="H1489" t="s">
        <v>534</v>
      </c>
      <c r="I1489" s="2" t="e">
        <f>FIND("REV",Table_Query_from_m2mdata013[[#This Row],[fdescmemo]])</f>
        <v>#VALUE!</v>
      </c>
      <c r="J1489" s="2" t="e">
        <f>FIND("REV",Table_Query_from_m2mdata013[[#This Row],[fdesc]])</f>
        <v>#VALUE!</v>
      </c>
      <c r="K1489" s="2" t="e">
        <f>FIND("`REV",Table_Query_from_m2mdata013[[#This Row],[fdescmemo]])</f>
        <v>#VALUE!</v>
      </c>
      <c r="L1489" s="2" t="e">
        <f>FIND("`REV",Table_Query_from_m2mdata013[[#This Row],[fdesc]])</f>
        <v>#VALUE!</v>
      </c>
      <c r="M14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89" s="2" t="str">
        <f>IF(Table_Query_from_m2mdata013[[#This Row],[fpartrev]]="NS",Table_Query_from_m2mdata013[[#This Row],[SELECT]],Table_Query_from_m2mdata013[[#This Row],[fpartrev]])</f>
        <v>13</v>
      </c>
      <c r="O1489" s="2" t="str">
        <f>CONCATENATE("DMG ",Table_Query_from_m2mdata013[[#This Row],[fpartnoOriginal]])</f>
        <v>DMG SULL-02250190-667-2-F</v>
      </c>
    </row>
    <row r="1490" spans="1:15" x14ac:dyDescent="0.25">
      <c r="A1490" t="s">
        <v>3712</v>
      </c>
      <c r="B1490" t="s">
        <v>254</v>
      </c>
      <c r="C1490">
        <v>25</v>
      </c>
      <c r="D1490" t="s">
        <v>87</v>
      </c>
      <c r="E1490" t="s">
        <v>213</v>
      </c>
      <c r="F1490" t="s">
        <v>254</v>
      </c>
      <c r="G1490" t="s">
        <v>164</v>
      </c>
      <c r="H1490" t="s">
        <v>212</v>
      </c>
      <c r="I1490" s="2" t="e">
        <f>FIND("REV",Table_Query_from_m2mdata013[[#This Row],[fdescmemo]])</f>
        <v>#VALUE!</v>
      </c>
      <c r="J1490" s="2" t="e">
        <f>FIND("REV",Table_Query_from_m2mdata013[[#This Row],[fdesc]])</f>
        <v>#VALUE!</v>
      </c>
      <c r="K1490" s="2" t="e">
        <f>FIND("`REV",Table_Query_from_m2mdata013[[#This Row],[fdescmemo]])</f>
        <v>#VALUE!</v>
      </c>
      <c r="L1490" s="2" t="e">
        <f>FIND("`REV",Table_Query_from_m2mdata013[[#This Row],[fdesc]])</f>
        <v>#VALUE!</v>
      </c>
      <c r="M14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0" s="2" t="str">
        <f>IF(Table_Query_from_m2mdata013[[#This Row],[fpartrev]]="NS",Table_Query_from_m2mdata013[[#This Row],[SELECT]],Table_Query_from_m2mdata013[[#This Row],[fpartrev]])</f>
        <v>13</v>
      </c>
      <c r="O1490" s="2" t="str">
        <f>CONCATENATE("DMG ",Table_Query_from_m2mdata013[[#This Row],[fpartnoOriginal]])</f>
        <v>DMG SULL-02250190-667-4-UNF</v>
      </c>
    </row>
    <row r="1491" spans="1:15" x14ac:dyDescent="0.25">
      <c r="A1491" t="s">
        <v>3805</v>
      </c>
      <c r="B1491" t="s">
        <v>254</v>
      </c>
      <c r="C1491">
        <v>25</v>
      </c>
      <c r="D1491" t="s">
        <v>6</v>
      </c>
      <c r="E1491" t="s">
        <v>210</v>
      </c>
      <c r="F1491" t="s">
        <v>254</v>
      </c>
      <c r="G1491" t="s">
        <v>164</v>
      </c>
      <c r="H1491" t="s">
        <v>209</v>
      </c>
      <c r="I1491" s="2" t="e">
        <f>FIND("REV",Table_Query_from_m2mdata013[[#This Row],[fdescmemo]])</f>
        <v>#VALUE!</v>
      </c>
      <c r="J1491" s="2" t="e">
        <f>FIND("REV",Table_Query_from_m2mdata013[[#This Row],[fdesc]])</f>
        <v>#VALUE!</v>
      </c>
      <c r="K1491" s="2" t="e">
        <f>FIND("`REV",Table_Query_from_m2mdata013[[#This Row],[fdescmemo]])</f>
        <v>#VALUE!</v>
      </c>
      <c r="L1491" s="2" t="e">
        <f>FIND("`REV",Table_Query_from_m2mdata013[[#This Row],[fdesc]])</f>
        <v>#VALUE!</v>
      </c>
      <c r="M14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1" s="2" t="str">
        <f>IF(Table_Query_from_m2mdata013[[#This Row],[fpartrev]]="NS",Table_Query_from_m2mdata013[[#This Row],[SELECT]],Table_Query_from_m2mdata013[[#This Row],[fpartrev]])</f>
        <v>13</v>
      </c>
      <c r="O1491" s="2" t="str">
        <f>CONCATENATE("DMG ",Table_Query_from_m2mdata013[[#This Row],[fpartnoOriginal]])</f>
        <v>DMG SULL-02250190-667-8-UNF</v>
      </c>
    </row>
    <row r="1492" spans="1:15" x14ac:dyDescent="0.25">
      <c r="A1492" t="s">
        <v>2467</v>
      </c>
      <c r="B1492" t="s">
        <v>43</v>
      </c>
      <c r="C1492">
        <v>24</v>
      </c>
      <c r="D1492" t="s">
        <v>87</v>
      </c>
      <c r="E1492" t="s">
        <v>2318</v>
      </c>
      <c r="F1492" t="s">
        <v>43</v>
      </c>
      <c r="G1492" t="s">
        <v>2469</v>
      </c>
      <c r="H1492" t="s">
        <v>2468</v>
      </c>
      <c r="I1492" s="2" t="e">
        <f>FIND("REV",Table_Query_from_m2mdata013[[#This Row],[fdescmemo]])</f>
        <v>#VALUE!</v>
      </c>
      <c r="J1492" s="2" t="e">
        <f>FIND("REV",Table_Query_from_m2mdata013[[#This Row],[fdesc]])</f>
        <v>#VALUE!</v>
      </c>
      <c r="K1492" s="2" t="e">
        <f>FIND("`REV",Table_Query_from_m2mdata013[[#This Row],[fdescmemo]])</f>
        <v>#VALUE!</v>
      </c>
      <c r="L1492" s="2" t="e">
        <f>FIND("`REV",Table_Query_from_m2mdata013[[#This Row],[fdesc]])</f>
        <v>#VALUE!</v>
      </c>
      <c r="M14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2" s="2" t="str">
        <f>IF(Table_Query_from_m2mdata013[[#This Row],[fpartrev]]="NS",Table_Query_from_m2mdata013[[#This Row],[SELECT]],Table_Query_from_m2mdata013[[#This Row],[fpartrev]])</f>
        <v>02</v>
      </c>
      <c r="O1492" s="2" t="str">
        <f>CONCATENATE("DMG ",Table_Query_from_m2mdata013[[#This Row],[fpartnoOriginal]])</f>
        <v>DMG SULL-1000-4017-PF</v>
      </c>
    </row>
    <row r="1493" spans="1:15" x14ac:dyDescent="0.25">
      <c r="A1493" t="s">
        <v>2880</v>
      </c>
      <c r="B1493" t="s">
        <v>43</v>
      </c>
      <c r="C1493">
        <v>24</v>
      </c>
      <c r="D1493" t="s">
        <v>87</v>
      </c>
      <c r="E1493" t="s">
        <v>2318</v>
      </c>
      <c r="F1493" t="s">
        <v>43</v>
      </c>
      <c r="G1493" t="s">
        <v>2469</v>
      </c>
      <c r="H1493" t="s">
        <v>2468</v>
      </c>
      <c r="I1493" s="2" t="e">
        <f>FIND("REV",Table_Query_from_m2mdata013[[#This Row],[fdescmemo]])</f>
        <v>#VALUE!</v>
      </c>
      <c r="J1493" s="2" t="e">
        <f>FIND("REV",Table_Query_from_m2mdata013[[#This Row],[fdesc]])</f>
        <v>#VALUE!</v>
      </c>
      <c r="K1493" s="2" t="e">
        <f>FIND("`REV",Table_Query_from_m2mdata013[[#This Row],[fdescmemo]])</f>
        <v>#VALUE!</v>
      </c>
      <c r="L1493" s="2" t="e">
        <f>FIND("`REV",Table_Query_from_m2mdata013[[#This Row],[fdesc]])</f>
        <v>#VALUE!</v>
      </c>
      <c r="M14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3" s="2" t="str">
        <f>IF(Table_Query_from_m2mdata013[[#This Row],[fpartrev]]="NS",Table_Query_from_m2mdata013[[#This Row],[SELECT]],Table_Query_from_m2mdata013[[#This Row],[fpartrev]])</f>
        <v>02</v>
      </c>
      <c r="O1493" s="2" t="str">
        <f>CONCATENATE("DMG ",Table_Query_from_m2mdata013[[#This Row],[fpartnoOriginal]])</f>
        <v>DMG SULL-1000-4017-PF</v>
      </c>
    </row>
    <row r="1494" spans="1:15" x14ac:dyDescent="0.25">
      <c r="A1494" t="s">
        <v>3192</v>
      </c>
      <c r="B1494" t="s">
        <v>43</v>
      </c>
      <c r="C1494">
        <v>24</v>
      </c>
      <c r="D1494" t="s">
        <v>87</v>
      </c>
      <c r="E1494" t="s">
        <v>2318</v>
      </c>
      <c r="F1494" t="s">
        <v>43</v>
      </c>
      <c r="G1494" t="s">
        <v>2469</v>
      </c>
      <c r="H1494" t="s">
        <v>2468</v>
      </c>
      <c r="I1494" s="2" t="e">
        <f>FIND("REV",Table_Query_from_m2mdata013[[#This Row],[fdescmemo]])</f>
        <v>#VALUE!</v>
      </c>
      <c r="J1494" s="2" t="e">
        <f>FIND("REV",Table_Query_from_m2mdata013[[#This Row],[fdesc]])</f>
        <v>#VALUE!</v>
      </c>
      <c r="K1494" s="2" t="e">
        <f>FIND("`REV",Table_Query_from_m2mdata013[[#This Row],[fdescmemo]])</f>
        <v>#VALUE!</v>
      </c>
      <c r="L1494" s="2" t="e">
        <f>FIND("`REV",Table_Query_from_m2mdata013[[#This Row],[fdesc]])</f>
        <v>#VALUE!</v>
      </c>
      <c r="M14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4" s="2" t="str">
        <f>IF(Table_Query_from_m2mdata013[[#This Row],[fpartrev]]="NS",Table_Query_from_m2mdata013[[#This Row],[SELECT]],Table_Query_from_m2mdata013[[#This Row],[fpartrev]])</f>
        <v>02</v>
      </c>
      <c r="O1494" s="2" t="str">
        <f>CONCATENATE("DMG ",Table_Query_from_m2mdata013[[#This Row],[fpartnoOriginal]])</f>
        <v>DMG SULL-1000-4017-PF</v>
      </c>
    </row>
    <row r="1495" spans="1:15" x14ac:dyDescent="0.25">
      <c r="A1495" t="s">
        <v>3193</v>
      </c>
      <c r="B1495" t="s">
        <v>43</v>
      </c>
      <c r="C1495">
        <v>10</v>
      </c>
      <c r="D1495" t="s">
        <v>87</v>
      </c>
      <c r="E1495" t="s">
        <v>2318</v>
      </c>
      <c r="F1495" t="s">
        <v>43</v>
      </c>
      <c r="G1495" t="s">
        <v>2469</v>
      </c>
      <c r="H1495" t="s">
        <v>2468</v>
      </c>
      <c r="I1495" s="2" t="e">
        <f>FIND("REV",Table_Query_from_m2mdata013[[#This Row],[fdescmemo]])</f>
        <v>#VALUE!</v>
      </c>
      <c r="J1495" s="2" t="e">
        <f>FIND("REV",Table_Query_from_m2mdata013[[#This Row],[fdesc]])</f>
        <v>#VALUE!</v>
      </c>
      <c r="K1495" s="2" t="e">
        <f>FIND("`REV",Table_Query_from_m2mdata013[[#This Row],[fdescmemo]])</f>
        <v>#VALUE!</v>
      </c>
      <c r="L1495" s="2" t="e">
        <f>FIND("`REV",Table_Query_from_m2mdata013[[#This Row],[fdesc]])</f>
        <v>#VALUE!</v>
      </c>
      <c r="M14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5" s="2" t="str">
        <f>IF(Table_Query_from_m2mdata013[[#This Row],[fpartrev]]="NS",Table_Query_from_m2mdata013[[#This Row],[SELECT]],Table_Query_from_m2mdata013[[#This Row],[fpartrev]])</f>
        <v>02</v>
      </c>
      <c r="O1495" s="2" t="str">
        <f>CONCATENATE("DMG ",Table_Query_from_m2mdata013[[#This Row],[fpartnoOriginal]])</f>
        <v>DMG SULL-1000-4017-PF</v>
      </c>
    </row>
    <row r="1496" spans="1:15" x14ac:dyDescent="0.25">
      <c r="A1496" t="s">
        <v>2613</v>
      </c>
      <c r="B1496" t="s">
        <v>43</v>
      </c>
      <c r="C1496">
        <v>24</v>
      </c>
      <c r="D1496" t="s">
        <v>87</v>
      </c>
      <c r="E1496" t="s">
        <v>2479</v>
      </c>
      <c r="F1496" t="s">
        <v>43</v>
      </c>
      <c r="G1496" t="s">
        <v>2615</v>
      </c>
      <c r="H1496" t="s">
        <v>2614</v>
      </c>
      <c r="I1496" s="2" t="e">
        <f>FIND("REV",Table_Query_from_m2mdata013[[#This Row],[fdescmemo]])</f>
        <v>#VALUE!</v>
      </c>
      <c r="J1496" s="2" t="e">
        <f>FIND("REV",Table_Query_from_m2mdata013[[#This Row],[fdesc]])</f>
        <v>#VALUE!</v>
      </c>
      <c r="K1496" s="2" t="e">
        <f>FIND("`REV",Table_Query_from_m2mdata013[[#This Row],[fdescmemo]])</f>
        <v>#VALUE!</v>
      </c>
      <c r="L1496" s="2" t="e">
        <f>FIND("`REV",Table_Query_from_m2mdata013[[#This Row],[fdesc]])</f>
        <v>#VALUE!</v>
      </c>
      <c r="M14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6" s="2" t="str">
        <f>IF(Table_Query_from_m2mdata013[[#This Row],[fpartrev]]="NS",Table_Query_from_m2mdata013[[#This Row],[SELECT]],Table_Query_from_m2mdata013[[#This Row],[fpartrev]])</f>
        <v>02</v>
      </c>
      <c r="O1496" s="2" t="str">
        <f>CONCATENATE("DMG ",Table_Query_from_m2mdata013[[#This Row],[fpartnoOriginal]])</f>
        <v>DMG SULL-1000-4018-PF</v>
      </c>
    </row>
    <row r="1497" spans="1:15" x14ac:dyDescent="0.25">
      <c r="A1497" t="s">
        <v>3301</v>
      </c>
      <c r="B1497" t="s">
        <v>43</v>
      </c>
      <c r="C1497">
        <v>24</v>
      </c>
      <c r="D1497" t="s">
        <v>87</v>
      </c>
      <c r="E1497" t="s">
        <v>2479</v>
      </c>
      <c r="F1497" t="s">
        <v>43</v>
      </c>
      <c r="G1497" t="s">
        <v>2615</v>
      </c>
      <c r="H1497" t="s">
        <v>2614</v>
      </c>
      <c r="I1497" s="2" t="e">
        <f>FIND("REV",Table_Query_from_m2mdata013[[#This Row],[fdescmemo]])</f>
        <v>#VALUE!</v>
      </c>
      <c r="J1497" s="2" t="e">
        <f>FIND("REV",Table_Query_from_m2mdata013[[#This Row],[fdesc]])</f>
        <v>#VALUE!</v>
      </c>
      <c r="K1497" s="2" t="e">
        <f>FIND("`REV",Table_Query_from_m2mdata013[[#This Row],[fdescmemo]])</f>
        <v>#VALUE!</v>
      </c>
      <c r="L1497" s="2" t="e">
        <f>FIND("`REV",Table_Query_from_m2mdata013[[#This Row],[fdesc]])</f>
        <v>#VALUE!</v>
      </c>
      <c r="M14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7" s="2" t="str">
        <f>IF(Table_Query_from_m2mdata013[[#This Row],[fpartrev]]="NS",Table_Query_from_m2mdata013[[#This Row],[SELECT]],Table_Query_from_m2mdata013[[#This Row],[fpartrev]])</f>
        <v>02</v>
      </c>
      <c r="O1497" s="2" t="str">
        <f>CONCATENATE("DMG ",Table_Query_from_m2mdata013[[#This Row],[fpartnoOriginal]])</f>
        <v>DMG SULL-1000-4018-PF</v>
      </c>
    </row>
    <row r="1498" spans="1:15" x14ac:dyDescent="0.25">
      <c r="A1498" t="s">
        <v>3194</v>
      </c>
      <c r="B1498" t="s">
        <v>43</v>
      </c>
      <c r="C1498">
        <v>24</v>
      </c>
      <c r="D1498" t="s">
        <v>87</v>
      </c>
      <c r="E1498" t="s">
        <v>2479</v>
      </c>
      <c r="F1498" t="s">
        <v>43</v>
      </c>
      <c r="G1498" t="s">
        <v>2615</v>
      </c>
      <c r="H1498" t="s">
        <v>2614</v>
      </c>
      <c r="I1498" s="2" t="e">
        <f>FIND("REV",Table_Query_from_m2mdata013[[#This Row],[fdescmemo]])</f>
        <v>#VALUE!</v>
      </c>
      <c r="J1498" s="2" t="e">
        <f>FIND("REV",Table_Query_from_m2mdata013[[#This Row],[fdesc]])</f>
        <v>#VALUE!</v>
      </c>
      <c r="K1498" s="2" t="e">
        <f>FIND("`REV",Table_Query_from_m2mdata013[[#This Row],[fdescmemo]])</f>
        <v>#VALUE!</v>
      </c>
      <c r="L1498" s="2" t="e">
        <f>FIND("`REV",Table_Query_from_m2mdata013[[#This Row],[fdesc]])</f>
        <v>#VALUE!</v>
      </c>
      <c r="M14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8" s="2" t="str">
        <f>IF(Table_Query_from_m2mdata013[[#This Row],[fpartrev]]="NS",Table_Query_from_m2mdata013[[#This Row],[SELECT]],Table_Query_from_m2mdata013[[#This Row],[fpartrev]])</f>
        <v>02</v>
      </c>
      <c r="O1498" s="2" t="str">
        <f>CONCATENATE("DMG ",Table_Query_from_m2mdata013[[#This Row],[fpartnoOriginal]])</f>
        <v>DMG SULL-1000-4018-PF</v>
      </c>
    </row>
    <row r="1499" spans="1:15" x14ac:dyDescent="0.25">
      <c r="A1499" t="s">
        <v>3302</v>
      </c>
      <c r="B1499" t="s">
        <v>43</v>
      </c>
      <c r="C1499">
        <v>10</v>
      </c>
      <c r="D1499" t="s">
        <v>87</v>
      </c>
      <c r="E1499" t="s">
        <v>2479</v>
      </c>
      <c r="F1499" t="s">
        <v>43</v>
      </c>
      <c r="G1499" t="s">
        <v>2615</v>
      </c>
      <c r="H1499" t="s">
        <v>2614</v>
      </c>
      <c r="I1499" s="2" t="e">
        <f>FIND("REV",Table_Query_from_m2mdata013[[#This Row],[fdescmemo]])</f>
        <v>#VALUE!</v>
      </c>
      <c r="J1499" s="2" t="e">
        <f>FIND("REV",Table_Query_from_m2mdata013[[#This Row],[fdesc]])</f>
        <v>#VALUE!</v>
      </c>
      <c r="K1499" s="2" t="e">
        <f>FIND("`REV",Table_Query_from_m2mdata013[[#This Row],[fdescmemo]])</f>
        <v>#VALUE!</v>
      </c>
      <c r="L1499" s="2" t="e">
        <f>FIND("`REV",Table_Query_from_m2mdata013[[#This Row],[fdesc]])</f>
        <v>#VALUE!</v>
      </c>
      <c r="M14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499" s="2" t="str">
        <f>IF(Table_Query_from_m2mdata013[[#This Row],[fpartrev]]="NS",Table_Query_from_m2mdata013[[#This Row],[SELECT]],Table_Query_from_m2mdata013[[#This Row],[fpartrev]])</f>
        <v>02</v>
      </c>
      <c r="O1499" s="2" t="str">
        <f>CONCATENATE("DMG ",Table_Query_from_m2mdata013[[#This Row],[fpartnoOriginal]])</f>
        <v>DMG SULL-1000-4018-PF</v>
      </c>
    </row>
    <row r="1500" spans="1:15" x14ac:dyDescent="0.25">
      <c r="A1500" t="s">
        <v>2616</v>
      </c>
      <c r="B1500" t="s">
        <v>43</v>
      </c>
      <c r="C1500">
        <v>24</v>
      </c>
      <c r="D1500" t="s">
        <v>87</v>
      </c>
      <c r="E1500" t="s">
        <v>2483</v>
      </c>
      <c r="F1500" t="s">
        <v>43</v>
      </c>
      <c r="G1500" t="s">
        <v>2618</v>
      </c>
      <c r="H1500" t="s">
        <v>2617</v>
      </c>
      <c r="I1500" s="2" t="e">
        <f>FIND("REV",Table_Query_from_m2mdata013[[#This Row],[fdescmemo]])</f>
        <v>#VALUE!</v>
      </c>
      <c r="J1500" s="2" t="e">
        <f>FIND("REV",Table_Query_from_m2mdata013[[#This Row],[fdesc]])</f>
        <v>#VALUE!</v>
      </c>
      <c r="K1500" s="2" t="e">
        <f>FIND("`REV",Table_Query_from_m2mdata013[[#This Row],[fdescmemo]])</f>
        <v>#VALUE!</v>
      </c>
      <c r="L1500" s="2" t="e">
        <f>FIND("`REV",Table_Query_from_m2mdata013[[#This Row],[fdesc]])</f>
        <v>#VALUE!</v>
      </c>
      <c r="M15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0" s="2" t="str">
        <f>IF(Table_Query_from_m2mdata013[[#This Row],[fpartrev]]="NS",Table_Query_from_m2mdata013[[#This Row],[SELECT]],Table_Query_from_m2mdata013[[#This Row],[fpartrev]])</f>
        <v>02</v>
      </c>
      <c r="O1500" s="2" t="str">
        <f>CONCATENATE("DMG ",Table_Query_from_m2mdata013[[#This Row],[fpartnoOriginal]])</f>
        <v>DMG SULL-1000-4019-PF</v>
      </c>
    </row>
    <row r="1501" spans="1:15" x14ac:dyDescent="0.25">
      <c r="A1501" t="s">
        <v>3303</v>
      </c>
      <c r="B1501" t="s">
        <v>43</v>
      </c>
      <c r="C1501">
        <v>24</v>
      </c>
      <c r="D1501" t="s">
        <v>87</v>
      </c>
      <c r="E1501" t="s">
        <v>2483</v>
      </c>
      <c r="F1501" t="s">
        <v>43</v>
      </c>
      <c r="G1501" t="s">
        <v>2618</v>
      </c>
      <c r="H1501" t="s">
        <v>2617</v>
      </c>
      <c r="I1501" s="2" t="e">
        <f>FIND("REV",Table_Query_from_m2mdata013[[#This Row],[fdescmemo]])</f>
        <v>#VALUE!</v>
      </c>
      <c r="J1501" s="2" t="e">
        <f>FIND("REV",Table_Query_from_m2mdata013[[#This Row],[fdesc]])</f>
        <v>#VALUE!</v>
      </c>
      <c r="K1501" s="2" t="e">
        <f>FIND("`REV",Table_Query_from_m2mdata013[[#This Row],[fdescmemo]])</f>
        <v>#VALUE!</v>
      </c>
      <c r="L1501" s="2" t="e">
        <f>FIND("`REV",Table_Query_from_m2mdata013[[#This Row],[fdesc]])</f>
        <v>#VALUE!</v>
      </c>
      <c r="M15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1" s="2" t="str">
        <f>IF(Table_Query_from_m2mdata013[[#This Row],[fpartrev]]="NS",Table_Query_from_m2mdata013[[#This Row],[SELECT]],Table_Query_from_m2mdata013[[#This Row],[fpartrev]])</f>
        <v>02</v>
      </c>
      <c r="O1501" s="2" t="str">
        <f>CONCATENATE("DMG ",Table_Query_from_m2mdata013[[#This Row],[fpartnoOriginal]])</f>
        <v>DMG SULL-1000-4019-PF</v>
      </c>
    </row>
    <row r="1502" spans="1:15" x14ac:dyDescent="0.25">
      <c r="A1502" t="s">
        <v>3195</v>
      </c>
      <c r="B1502" t="s">
        <v>43</v>
      </c>
      <c r="C1502">
        <v>24</v>
      </c>
      <c r="D1502" t="s">
        <v>87</v>
      </c>
      <c r="E1502" t="s">
        <v>2483</v>
      </c>
      <c r="F1502" t="s">
        <v>43</v>
      </c>
      <c r="G1502" t="s">
        <v>2618</v>
      </c>
      <c r="H1502" t="s">
        <v>2617</v>
      </c>
      <c r="I1502" s="2" t="e">
        <f>FIND("REV",Table_Query_from_m2mdata013[[#This Row],[fdescmemo]])</f>
        <v>#VALUE!</v>
      </c>
      <c r="J1502" s="2" t="e">
        <f>FIND("REV",Table_Query_from_m2mdata013[[#This Row],[fdesc]])</f>
        <v>#VALUE!</v>
      </c>
      <c r="K1502" s="2" t="e">
        <f>FIND("`REV",Table_Query_from_m2mdata013[[#This Row],[fdescmemo]])</f>
        <v>#VALUE!</v>
      </c>
      <c r="L1502" s="2" t="e">
        <f>FIND("`REV",Table_Query_from_m2mdata013[[#This Row],[fdesc]])</f>
        <v>#VALUE!</v>
      </c>
      <c r="M15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2" s="2" t="str">
        <f>IF(Table_Query_from_m2mdata013[[#This Row],[fpartrev]]="NS",Table_Query_from_m2mdata013[[#This Row],[SELECT]],Table_Query_from_m2mdata013[[#This Row],[fpartrev]])</f>
        <v>02</v>
      </c>
      <c r="O1502" s="2" t="str">
        <f>CONCATENATE("DMG ",Table_Query_from_m2mdata013[[#This Row],[fpartnoOriginal]])</f>
        <v>DMG SULL-1000-4019-PF</v>
      </c>
    </row>
    <row r="1503" spans="1:15" x14ac:dyDescent="0.25">
      <c r="A1503" t="s">
        <v>3196</v>
      </c>
      <c r="B1503" t="s">
        <v>43</v>
      </c>
      <c r="C1503">
        <v>10</v>
      </c>
      <c r="D1503" t="s">
        <v>87</v>
      </c>
      <c r="E1503" t="s">
        <v>2483</v>
      </c>
      <c r="F1503" t="s">
        <v>43</v>
      </c>
      <c r="G1503" t="s">
        <v>2618</v>
      </c>
      <c r="H1503" t="s">
        <v>2617</v>
      </c>
      <c r="I1503" s="2" t="e">
        <f>FIND("REV",Table_Query_from_m2mdata013[[#This Row],[fdescmemo]])</f>
        <v>#VALUE!</v>
      </c>
      <c r="J1503" s="2" t="e">
        <f>FIND("REV",Table_Query_from_m2mdata013[[#This Row],[fdesc]])</f>
        <v>#VALUE!</v>
      </c>
      <c r="K1503" s="2" t="e">
        <f>FIND("`REV",Table_Query_from_m2mdata013[[#This Row],[fdescmemo]])</f>
        <v>#VALUE!</v>
      </c>
      <c r="L1503" s="2" t="e">
        <f>FIND("`REV",Table_Query_from_m2mdata013[[#This Row],[fdesc]])</f>
        <v>#VALUE!</v>
      </c>
      <c r="M15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3" s="2" t="str">
        <f>IF(Table_Query_from_m2mdata013[[#This Row],[fpartrev]]="NS",Table_Query_from_m2mdata013[[#This Row],[SELECT]],Table_Query_from_m2mdata013[[#This Row],[fpartrev]])</f>
        <v>02</v>
      </c>
      <c r="O1503" s="2" t="str">
        <f>CONCATENATE("DMG ",Table_Query_from_m2mdata013[[#This Row],[fpartnoOriginal]])</f>
        <v>DMG SULL-1000-4019-PF</v>
      </c>
    </row>
    <row r="1504" spans="1:15" x14ac:dyDescent="0.25">
      <c r="A1504" t="s">
        <v>3664</v>
      </c>
      <c r="B1504" t="s">
        <v>43</v>
      </c>
      <c r="C1504">
        <v>8</v>
      </c>
      <c r="D1504" t="s">
        <v>87</v>
      </c>
      <c r="E1504" t="s">
        <v>2483</v>
      </c>
      <c r="F1504" t="s">
        <v>43</v>
      </c>
      <c r="G1504" t="s">
        <v>2618</v>
      </c>
      <c r="H1504" t="s">
        <v>2617</v>
      </c>
      <c r="I1504" s="2" t="e">
        <f>FIND("REV",Table_Query_from_m2mdata013[[#This Row],[fdescmemo]])</f>
        <v>#VALUE!</v>
      </c>
      <c r="J1504" s="2" t="e">
        <f>FIND("REV",Table_Query_from_m2mdata013[[#This Row],[fdesc]])</f>
        <v>#VALUE!</v>
      </c>
      <c r="K1504" s="2" t="e">
        <f>FIND("`REV",Table_Query_from_m2mdata013[[#This Row],[fdescmemo]])</f>
        <v>#VALUE!</v>
      </c>
      <c r="L1504" s="2" t="e">
        <f>FIND("`REV",Table_Query_from_m2mdata013[[#This Row],[fdesc]])</f>
        <v>#VALUE!</v>
      </c>
      <c r="M15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4" s="2" t="str">
        <f>IF(Table_Query_from_m2mdata013[[#This Row],[fpartrev]]="NS",Table_Query_from_m2mdata013[[#This Row],[SELECT]],Table_Query_from_m2mdata013[[#This Row],[fpartrev]])</f>
        <v>02</v>
      </c>
      <c r="O1504" s="2" t="str">
        <f>CONCATENATE("DMG ",Table_Query_from_m2mdata013[[#This Row],[fpartnoOriginal]])</f>
        <v>DMG SULL-1000-4019-PF</v>
      </c>
    </row>
    <row r="1505" spans="1:15" x14ac:dyDescent="0.25">
      <c r="A1505" t="s">
        <v>2660</v>
      </c>
      <c r="B1505" t="s">
        <v>42</v>
      </c>
      <c r="C1505">
        <v>24</v>
      </c>
      <c r="D1505" t="s">
        <v>87</v>
      </c>
      <c r="E1505" t="s">
        <v>2662</v>
      </c>
      <c r="F1505" t="s">
        <v>42</v>
      </c>
      <c r="G1505" t="s">
        <v>2663</v>
      </c>
      <c r="H1505" t="s">
        <v>2661</v>
      </c>
      <c r="I1505" s="2" t="e">
        <f>FIND("REV",Table_Query_from_m2mdata013[[#This Row],[fdescmemo]])</f>
        <v>#VALUE!</v>
      </c>
      <c r="J1505" s="2" t="e">
        <f>FIND("REV",Table_Query_from_m2mdata013[[#This Row],[fdesc]])</f>
        <v>#VALUE!</v>
      </c>
      <c r="K1505" s="2" t="e">
        <f>FIND("`REV",Table_Query_from_m2mdata013[[#This Row],[fdescmemo]])</f>
        <v>#VALUE!</v>
      </c>
      <c r="L1505" s="2" t="e">
        <f>FIND("`REV",Table_Query_from_m2mdata013[[#This Row],[fdesc]])</f>
        <v>#VALUE!</v>
      </c>
      <c r="M15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5" s="2" t="str">
        <f>IF(Table_Query_from_m2mdata013[[#This Row],[fpartrev]]="NS",Table_Query_from_m2mdata013[[#This Row],[SELECT]],Table_Query_from_m2mdata013[[#This Row],[fpartrev]])</f>
        <v>01</v>
      </c>
      <c r="O1505" s="2" t="str">
        <f>CONCATENATE("DMG ",Table_Query_from_m2mdata013[[#This Row],[fpartnoOriginal]])</f>
        <v>DMG SULL-1000-4020-F</v>
      </c>
    </row>
    <row r="1506" spans="1:15" x14ac:dyDescent="0.25">
      <c r="A1506" t="s">
        <v>2696</v>
      </c>
      <c r="B1506" t="s">
        <v>42</v>
      </c>
      <c r="C1506">
        <v>24</v>
      </c>
      <c r="D1506" t="s">
        <v>87</v>
      </c>
      <c r="E1506" t="s">
        <v>2662</v>
      </c>
      <c r="F1506" t="s">
        <v>42</v>
      </c>
      <c r="G1506" t="s">
        <v>2663</v>
      </c>
      <c r="H1506" t="s">
        <v>2661</v>
      </c>
      <c r="I1506" s="2" t="e">
        <f>FIND("REV",Table_Query_from_m2mdata013[[#This Row],[fdescmemo]])</f>
        <v>#VALUE!</v>
      </c>
      <c r="J1506" s="2" t="e">
        <f>FIND("REV",Table_Query_from_m2mdata013[[#This Row],[fdesc]])</f>
        <v>#VALUE!</v>
      </c>
      <c r="K1506" s="2" t="e">
        <f>FIND("`REV",Table_Query_from_m2mdata013[[#This Row],[fdescmemo]])</f>
        <v>#VALUE!</v>
      </c>
      <c r="L1506" s="2" t="e">
        <f>FIND("`REV",Table_Query_from_m2mdata013[[#This Row],[fdesc]])</f>
        <v>#VALUE!</v>
      </c>
      <c r="M15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6" s="2" t="str">
        <f>IF(Table_Query_from_m2mdata013[[#This Row],[fpartrev]]="NS",Table_Query_from_m2mdata013[[#This Row],[SELECT]],Table_Query_from_m2mdata013[[#This Row],[fpartrev]])</f>
        <v>01</v>
      </c>
      <c r="O1506" s="2" t="str">
        <f>CONCATENATE("DMG ",Table_Query_from_m2mdata013[[#This Row],[fpartnoOriginal]])</f>
        <v>DMG SULL-1000-4020-F</v>
      </c>
    </row>
    <row r="1507" spans="1:15" x14ac:dyDescent="0.25">
      <c r="A1507" t="s">
        <v>3197</v>
      </c>
      <c r="B1507" t="s">
        <v>42</v>
      </c>
      <c r="C1507">
        <v>24</v>
      </c>
      <c r="D1507" t="s">
        <v>87</v>
      </c>
      <c r="E1507" t="s">
        <v>2662</v>
      </c>
      <c r="F1507" t="s">
        <v>42</v>
      </c>
      <c r="G1507" t="s">
        <v>2663</v>
      </c>
      <c r="H1507" t="s">
        <v>2661</v>
      </c>
      <c r="I1507" s="2" t="e">
        <f>FIND("REV",Table_Query_from_m2mdata013[[#This Row],[fdescmemo]])</f>
        <v>#VALUE!</v>
      </c>
      <c r="J1507" s="2" t="e">
        <f>FIND("REV",Table_Query_from_m2mdata013[[#This Row],[fdesc]])</f>
        <v>#VALUE!</v>
      </c>
      <c r="K1507" s="2" t="e">
        <f>FIND("`REV",Table_Query_from_m2mdata013[[#This Row],[fdescmemo]])</f>
        <v>#VALUE!</v>
      </c>
      <c r="L1507" s="2" t="e">
        <f>FIND("`REV",Table_Query_from_m2mdata013[[#This Row],[fdesc]])</f>
        <v>#VALUE!</v>
      </c>
      <c r="M15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7" s="2" t="str">
        <f>IF(Table_Query_from_m2mdata013[[#This Row],[fpartrev]]="NS",Table_Query_from_m2mdata013[[#This Row],[SELECT]],Table_Query_from_m2mdata013[[#This Row],[fpartrev]])</f>
        <v>01</v>
      </c>
      <c r="O1507" s="2" t="str">
        <f>CONCATENATE("DMG ",Table_Query_from_m2mdata013[[#This Row],[fpartnoOriginal]])</f>
        <v>DMG SULL-1000-4020-F</v>
      </c>
    </row>
    <row r="1508" spans="1:15" x14ac:dyDescent="0.25">
      <c r="A1508" t="s">
        <v>3198</v>
      </c>
      <c r="B1508" t="s">
        <v>42</v>
      </c>
      <c r="C1508">
        <v>10</v>
      </c>
      <c r="D1508" t="s">
        <v>87</v>
      </c>
      <c r="E1508" t="s">
        <v>2662</v>
      </c>
      <c r="F1508" t="s">
        <v>42</v>
      </c>
      <c r="G1508" t="s">
        <v>2663</v>
      </c>
      <c r="H1508" t="s">
        <v>2661</v>
      </c>
      <c r="I1508" s="2" t="e">
        <f>FIND("REV",Table_Query_from_m2mdata013[[#This Row],[fdescmemo]])</f>
        <v>#VALUE!</v>
      </c>
      <c r="J1508" s="2" t="e">
        <f>FIND("REV",Table_Query_from_m2mdata013[[#This Row],[fdesc]])</f>
        <v>#VALUE!</v>
      </c>
      <c r="K1508" s="2" t="e">
        <f>FIND("`REV",Table_Query_from_m2mdata013[[#This Row],[fdescmemo]])</f>
        <v>#VALUE!</v>
      </c>
      <c r="L1508" s="2" t="e">
        <f>FIND("`REV",Table_Query_from_m2mdata013[[#This Row],[fdesc]])</f>
        <v>#VALUE!</v>
      </c>
      <c r="M15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8" s="2" t="str">
        <f>IF(Table_Query_from_m2mdata013[[#This Row],[fpartrev]]="NS",Table_Query_from_m2mdata013[[#This Row],[SELECT]],Table_Query_from_m2mdata013[[#This Row],[fpartrev]])</f>
        <v>01</v>
      </c>
      <c r="O1508" s="2" t="str">
        <f>CONCATENATE("DMG ",Table_Query_from_m2mdata013[[#This Row],[fpartnoOriginal]])</f>
        <v>DMG SULL-1000-4020-F</v>
      </c>
    </row>
    <row r="1509" spans="1:15" x14ac:dyDescent="0.25">
      <c r="A1509" t="s">
        <v>3199</v>
      </c>
      <c r="B1509" t="s">
        <v>42</v>
      </c>
      <c r="C1509">
        <v>10</v>
      </c>
      <c r="D1509" t="s">
        <v>87</v>
      </c>
      <c r="E1509" t="s">
        <v>2662</v>
      </c>
      <c r="F1509" t="s">
        <v>42</v>
      </c>
      <c r="G1509" t="s">
        <v>2663</v>
      </c>
      <c r="H1509" t="s">
        <v>2661</v>
      </c>
      <c r="I1509" s="2" t="e">
        <f>FIND("REV",Table_Query_from_m2mdata013[[#This Row],[fdescmemo]])</f>
        <v>#VALUE!</v>
      </c>
      <c r="J1509" s="2" t="e">
        <f>FIND("REV",Table_Query_from_m2mdata013[[#This Row],[fdesc]])</f>
        <v>#VALUE!</v>
      </c>
      <c r="K1509" s="2" t="e">
        <f>FIND("`REV",Table_Query_from_m2mdata013[[#This Row],[fdescmemo]])</f>
        <v>#VALUE!</v>
      </c>
      <c r="L1509" s="2" t="e">
        <f>FIND("`REV",Table_Query_from_m2mdata013[[#This Row],[fdesc]])</f>
        <v>#VALUE!</v>
      </c>
      <c r="M15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09" s="2" t="str">
        <f>IF(Table_Query_from_m2mdata013[[#This Row],[fpartrev]]="NS",Table_Query_from_m2mdata013[[#This Row],[SELECT]],Table_Query_from_m2mdata013[[#This Row],[fpartrev]])</f>
        <v>01</v>
      </c>
      <c r="O1509" s="2" t="str">
        <f>CONCATENATE("DMG ",Table_Query_from_m2mdata013[[#This Row],[fpartnoOriginal]])</f>
        <v>DMG SULL-1000-4020-F</v>
      </c>
    </row>
    <row r="1510" spans="1:15" x14ac:dyDescent="0.25">
      <c r="A1510" t="s">
        <v>2619</v>
      </c>
      <c r="B1510" t="s">
        <v>43</v>
      </c>
      <c r="C1510">
        <v>24</v>
      </c>
      <c r="D1510" t="s">
        <v>87</v>
      </c>
      <c r="E1510" t="s">
        <v>2487</v>
      </c>
      <c r="F1510" t="s">
        <v>43</v>
      </c>
      <c r="G1510" t="s">
        <v>2621</v>
      </c>
      <c r="H1510" t="s">
        <v>2620</v>
      </c>
      <c r="I1510" s="2" t="e">
        <f>FIND("REV",Table_Query_from_m2mdata013[[#This Row],[fdescmemo]])</f>
        <v>#VALUE!</v>
      </c>
      <c r="J1510" s="2" t="e">
        <f>FIND("REV",Table_Query_from_m2mdata013[[#This Row],[fdesc]])</f>
        <v>#VALUE!</v>
      </c>
      <c r="K1510" s="2" t="e">
        <f>FIND("`REV",Table_Query_from_m2mdata013[[#This Row],[fdescmemo]])</f>
        <v>#VALUE!</v>
      </c>
      <c r="L1510" s="2" t="e">
        <f>FIND("`REV",Table_Query_from_m2mdata013[[#This Row],[fdesc]])</f>
        <v>#VALUE!</v>
      </c>
      <c r="M15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0" s="2" t="str">
        <f>IF(Table_Query_from_m2mdata013[[#This Row],[fpartrev]]="NS",Table_Query_from_m2mdata013[[#This Row],[SELECT]],Table_Query_from_m2mdata013[[#This Row],[fpartrev]])</f>
        <v>02</v>
      </c>
      <c r="O1510" s="2" t="str">
        <f>CONCATENATE("DMG ",Table_Query_from_m2mdata013[[#This Row],[fpartnoOriginal]])</f>
        <v>DMG SULL-1000-4021-PF</v>
      </c>
    </row>
    <row r="1511" spans="1:15" x14ac:dyDescent="0.25">
      <c r="A1511" t="s">
        <v>2881</v>
      </c>
      <c r="B1511" t="s">
        <v>43</v>
      </c>
      <c r="C1511">
        <v>24</v>
      </c>
      <c r="D1511" t="s">
        <v>87</v>
      </c>
      <c r="E1511" t="s">
        <v>2487</v>
      </c>
      <c r="F1511" t="s">
        <v>43</v>
      </c>
      <c r="G1511" t="s">
        <v>2621</v>
      </c>
      <c r="H1511" t="s">
        <v>2620</v>
      </c>
      <c r="I1511" s="2" t="e">
        <f>FIND("REV",Table_Query_from_m2mdata013[[#This Row],[fdescmemo]])</f>
        <v>#VALUE!</v>
      </c>
      <c r="J1511" s="2" t="e">
        <f>FIND("REV",Table_Query_from_m2mdata013[[#This Row],[fdesc]])</f>
        <v>#VALUE!</v>
      </c>
      <c r="K1511" s="2" t="e">
        <f>FIND("`REV",Table_Query_from_m2mdata013[[#This Row],[fdescmemo]])</f>
        <v>#VALUE!</v>
      </c>
      <c r="L1511" s="2" t="e">
        <f>FIND("`REV",Table_Query_from_m2mdata013[[#This Row],[fdesc]])</f>
        <v>#VALUE!</v>
      </c>
      <c r="M15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1" s="2" t="str">
        <f>IF(Table_Query_from_m2mdata013[[#This Row],[fpartrev]]="NS",Table_Query_from_m2mdata013[[#This Row],[SELECT]],Table_Query_from_m2mdata013[[#This Row],[fpartrev]])</f>
        <v>02</v>
      </c>
      <c r="O1511" s="2" t="str">
        <f>CONCATENATE("DMG ",Table_Query_from_m2mdata013[[#This Row],[fpartnoOriginal]])</f>
        <v>DMG SULL-1000-4021-PF</v>
      </c>
    </row>
    <row r="1512" spans="1:15" x14ac:dyDescent="0.25">
      <c r="A1512" t="s">
        <v>3304</v>
      </c>
      <c r="B1512" t="s">
        <v>43</v>
      </c>
      <c r="C1512">
        <v>24</v>
      </c>
      <c r="D1512" t="s">
        <v>87</v>
      </c>
      <c r="E1512" t="s">
        <v>2487</v>
      </c>
      <c r="F1512" t="s">
        <v>43</v>
      </c>
      <c r="G1512" t="s">
        <v>2621</v>
      </c>
      <c r="H1512" t="s">
        <v>2620</v>
      </c>
      <c r="I1512" s="2" t="e">
        <f>FIND("REV",Table_Query_from_m2mdata013[[#This Row],[fdescmemo]])</f>
        <v>#VALUE!</v>
      </c>
      <c r="J1512" s="2" t="e">
        <f>FIND("REV",Table_Query_from_m2mdata013[[#This Row],[fdesc]])</f>
        <v>#VALUE!</v>
      </c>
      <c r="K1512" s="2" t="e">
        <f>FIND("`REV",Table_Query_from_m2mdata013[[#This Row],[fdescmemo]])</f>
        <v>#VALUE!</v>
      </c>
      <c r="L1512" s="2" t="e">
        <f>FIND("`REV",Table_Query_from_m2mdata013[[#This Row],[fdesc]])</f>
        <v>#VALUE!</v>
      </c>
      <c r="M15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2" s="2" t="str">
        <f>IF(Table_Query_from_m2mdata013[[#This Row],[fpartrev]]="NS",Table_Query_from_m2mdata013[[#This Row],[SELECT]],Table_Query_from_m2mdata013[[#This Row],[fpartrev]])</f>
        <v>02</v>
      </c>
      <c r="O1512" s="2" t="str">
        <f>CONCATENATE("DMG ",Table_Query_from_m2mdata013[[#This Row],[fpartnoOriginal]])</f>
        <v>DMG SULL-1000-4021-PF</v>
      </c>
    </row>
    <row r="1513" spans="1:15" x14ac:dyDescent="0.25">
      <c r="A1513" t="s">
        <v>3200</v>
      </c>
      <c r="B1513" t="s">
        <v>43</v>
      </c>
      <c r="C1513">
        <v>10</v>
      </c>
      <c r="D1513" t="s">
        <v>87</v>
      </c>
      <c r="E1513" t="s">
        <v>2487</v>
      </c>
      <c r="F1513" t="s">
        <v>43</v>
      </c>
      <c r="G1513" t="s">
        <v>2621</v>
      </c>
      <c r="H1513" t="s">
        <v>2620</v>
      </c>
      <c r="I1513" s="2" t="e">
        <f>FIND("REV",Table_Query_from_m2mdata013[[#This Row],[fdescmemo]])</f>
        <v>#VALUE!</v>
      </c>
      <c r="J1513" s="2" t="e">
        <f>FIND("REV",Table_Query_from_m2mdata013[[#This Row],[fdesc]])</f>
        <v>#VALUE!</v>
      </c>
      <c r="K1513" s="2" t="e">
        <f>FIND("`REV",Table_Query_from_m2mdata013[[#This Row],[fdescmemo]])</f>
        <v>#VALUE!</v>
      </c>
      <c r="L1513" s="2" t="e">
        <f>FIND("`REV",Table_Query_from_m2mdata013[[#This Row],[fdesc]])</f>
        <v>#VALUE!</v>
      </c>
      <c r="M15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3" s="2" t="str">
        <f>IF(Table_Query_from_m2mdata013[[#This Row],[fpartrev]]="NS",Table_Query_from_m2mdata013[[#This Row],[SELECT]],Table_Query_from_m2mdata013[[#This Row],[fpartrev]])</f>
        <v>02</v>
      </c>
      <c r="O1513" s="2" t="str">
        <f>CONCATENATE("DMG ",Table_Query_from_m2mdata013[[#This Row],[fpartnoOriginal]])</f>
        <v>DMG SULL-1000-4021-PF</v>
      </c>
    </row>
    <row r="1514" spans="1:15" x14ac:dyDescent="0.25">
      <c r="A1514" t="s">
        <v>2664</v>
      </c>
      <c r="B1514" t="s">
        <v>42</v>
      </c>
      <c r="C1514">
        <v>24</v>
      </c>
      <c r="D1514" t="s">
        <v>87</v>
      </c>
      <c r="E1514" t="s">
        <v>2666</v>
      </c>
      <c r="F1514" t="s">
        <v>42</v>
      </c>
      <c r="G1514" t="s">
        <v>2667</v>
      </c>
      <c r="H1514" t="s">
        <v>2665</v>
      </c>
      <c r="I1514" s="2" t="e">
        <f>FIND("REV",Table_Query_from_m2mdata013[[#This Row],[fdescmemo]])</f>
        <v>#VALUE!</v>
      </c>
      <c r="J1514" s="2" t="e">
        <f>FIND("REV",Table_Query_from_m2mdata013[[#This Row],[fdesc]])</f>
        <v>#VALUE!</v>
      </c>
      <c r="K1514" s="2" t="e">
        <f>FIND("`REV",Table_Query_from_m2mdata013[[#This Row],[fdescmemo]])</f>
        <v>#VALUE!</v>
      </c>
      <c r="L1514" s="2" t="e">
        <f>FIND("`REV",Table_Query_from_m2mdata013[[#This Row],[fdesc]])</f>
        <v>#VALUE!</v>
      </c>
      <c r="M15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4" s="2" t="str">
        <f>IF(Table_Query_from_m2mdata013[[#This Row],[fpartrev]]="NS",Table_Query_from_m2mdata013[[#This Row],[SELECT]],Table_Query_from_m2mdata013[[#This Row],[fpartrev]])</f>
        <v>01</v>
      </c>
      <c r="O1514" s="2" t="str">
        <f>CONCATENATE("DMG ",Table_Query_from_m2mdata013[[#This Row],[fpartnoOriginal]])</f>
        <v>DMG SULL-1000-4022-F</v>
      </c>
    </row>
    <row r="1515" spans="1:15" x14ac:dyDescent="0.25">
      <c r="A1515" t="s">
        <v>2825</v>
      </c>
      <c r="B1515" t="s">
        <v>42</v>
      </c>
      <c r="C1515">
        <v>24</v>
      </c>
      <c r="D1515" t="s">
        <v>87</v>
      </c>
      <c r="E1515" t="s">
        <v>2666</v>
      </c>
      <c r="F1515" t="s">
        <v>42</v>
      </c>
      <c r="G1515" t="s">
        <v>2667</v>
      </c>
      <c r="H1515" t="s">
        <v>2665</v>
      </c>
      <c r="I1515" s="2" t="e">
        <f>FIND("REV",Table_Query_from_m2mdata013[[#This Row],[fdescmemo]])</f>
        <v>#VALUE!</v>
      </c>
      <c r="J1515" s="2" t="e">
        <f>FIND("REV",Table_Query_from_m2mdata013[[#This Row],[fdesc]])</f>
        <v>#VALUE!</v>
      </c>
      <c r="K1515" s="2" t="e">
        <f>FIND("`REV",Table_Query_from_m2mdata013[[#This Row],[fdescmemo]])</f>
        <v>#VALUE!</v>
      </c>
      <c r="L1515" s="2" t="e">
        <f>FIND("`REV",Table_Query_from_m2mdata013[[#This Row],[fdesc]])</f>
        <v>#VALUE!</v>
      </c>
      <c r="M15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5" s="2" t="str">
        <f>IF(Table_Query_from_m2mdata013[[#This Row],[fpartrev]]="NS",Table_Query_from_m2mdata013[[#This Row],[SELECT]],Table_Query_from_m2mdata013[[#This Row],[fpartrev]])</f>
        <v>01</v>
      </c>
      <c r="O1515" s="2" t="str">
        <f>CONCATENATE("DMG ",Table_Query_from_m2mdata013[[#This Row],[fpartnoOriginal]])</f>
        <v>DMG SULL-1000-4022-F</v>
      </c>
    </row>
    <row r="1516" spans="1:15" x14ac:dyDescent="0.25">
      <c r="A1516" t="s">
        <v>3201</v>
      </c>
      <c r="B1516" t="s">
        <v>42</v>
      </c>
      <c r="C1516">
        <v>24</v>
      </c>
      <c r="D1516" t="s">
        <v>87</v>
      </c>
      <c r="E1516" t="s">
        <v>2666</v>
      </c>
      <c r="F1516" t="s">
        <v>42</v>
      </c>
      <c r="G1516" t="s">
        <v>2667</v>
      </c>
      <c r="H1516" t="s">
        <v>2665</v>
      </c>
      <c r="I1516" s="2" t="e">
        <f>FIND("REV",Table_Query_from_m2mdata013[[#This Row],[fdescmemo]])</f>
        <v>#VALUE!</v>
      </c>
      <c r="J1516" s="2" t="e">
        <f>FIND("REV",Table_Query_from_m2mdata013[[#This Row],[fdesc]])</f>
        <v>#VALUE!</v>
      </c>
      <c r="K1516" s="2" t="e">
        <f>FIND("`REV",Table_Query_from_m2mdata013[[#This Row],[fdescmemo]])</f>
        <v>#VALUE!</v>
      </c>
      <c r="L1516" s="2" t="e">
        <f>FIND("`REV",Table_Query_from_m2mdata013[[#This Row],[fdesc]])</f>
        <v>#VALUE!</v>
      </c>
      <c r="M15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6" s="2" t="str">
        <f>IF(Table_Query_from_m2mdata013[[#This Row],[fpartrev]]="NS",Table_Query_from_m2mdata013[[#This Row],[SELECT]],Table_Query_from_m2mdata013[[#This Row],[fpartrev]])</f>
        <v>01</v>
      </c>
      <c r="O1516" s="2" t="str">
        <f>CONCATENATE("DMG ",Table_Query_from_m2mdata013[[#This Row],[fpartnoOriginal]])</f>
        <v>DMG SULL-1000-4022-F</v>
      </c>
    </row>
    <row r="1517" spans="1:15" x14ac:dyDescent="0.25">
      <c r="A1517" t="s">
        <v>3202</v>
      </c>
      <c r="B1517" t="s">
        <v>42</v>
      </c>
      <c r="C1517">
        <v>10</v>
      </c>
      <c r="D1517" t="s">
        <v>87</v>
      </c>
      <c r="E1517" t="s">
        <v>2666</v>
      </c>
      <c r="F1517" t="s">
        <v>42</v>
      </c>
      <c r="G1517" t="s">
        <v>2667</v>
      </c>
      <c r="H1517" t="s">
        <v>2665</v>
      </c>
      <c r="I1517" s="2" t="e">
        <f>FIND("REV",Table_Query_from_m2mdata013[[#This Row],[fdescmemo]])</f>
        <v>#VALUE!</v>
      </c>
      <c r="J1517" s="2" t="e">
        <f>FIND("REV",Table_Query_from_m2mdata013[[#This Row],[fdesc]])</f>
        <v>#VALUE!</v>
      </c>
      <c r="K1517" s="2" t="e">
        <f>FIND("`REV",Table_Query_from_m2mdata013[[#This Row],[fdescmemo]])</f>
        <v>#VALUE!</v>
      </c>
      <c r="L1517" s="2" t="e">
        <f>FIND("`REV",Table_Query_from_m2mdata013[[#This Row],[fdesc]])</f>
        <v>#VALUE!</v>
      </c>
      <c r="M15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7" s="2" t="str">
        <f>IF(Table_Query_from_m2mdata013[[#This Row],[fpartrev]]="NS",Table_Query_from_m2mdata013[[#This Row],[SELECT]],Table_Query_from_m2mdata013[[#This Row],[fpartrev]])</f>
        <v>01</v>
      </c>
      <c r="O1517" s="2" t="str">
        <f>CONCATENATE("DMG ",Table_Query_from_m2mdata013[[#This Row],[fpartnoOriginal]])</f>
        <v>DMG SULL-1000-4022-F</v>
      </c>
    </row>
    <row r="1518" spans="1:15" x14ac:dyDescent="0.25">
      <c r="A1518" t="s">
        <v>2622</v>
      </c>
      <c r="B1518" t="s">
        <v>43</v>
      </c>
      <c r="C1518">
        <v>24</v>
      </c>
      <c r="D1518" t="s">
        <v>87</v>
      </c>
      <c r="E1518" t="s">
        <v>2491</v>
      </c>
      <c r="F1518" t="s">
        <v>43</v>
      </c>
      <c r="G1518" t="s">
        <v>2624</v>
      </c>
      <c r="H1518" t="s">
        <v>2623</v>
      </c>
      <c r="I1518" s="2" t="e">
        <f>FIND("REV",Table_Query_from_m2mdata013[[#This Row],[fdescmemo]])</f>
        <v>#VALUE!</v>
      </c>
      <c r="J1518" s="2" t="e">
        <f>FIND("REV",Table_Query_from_m2mdata013[[#This Row],[fdesc]])</f>
        <v>#VALUE!</v>
      </c>
      <c r="K1518" s="2" t="e">
        <f>FIND("`REV",Table_Query_from_m2mdata013[[#This Row],[fdescmemo]])</f>
        <v>#VALUE!</v>
      </c>
      <c r="L1518" s="2" t="e">
        <f>FIND("`REV",Table_Query_from_m2mdata013[[#This Row],[fdesc]])</f>
        <v>#VALUE!</v>
      </c>
      <c r="M15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8" s="2" t="str">
        <f>IF(Table_Query_from_m2mdata013[[#This Row],[fpartrev]]="NS",Table_Query_from_m2mdata013[[#This Row],[SELECT]],Table_Query_from_m2mdata013[[#This Row],[fpartrev]])</f>
        <v>02</v>
      </c>
      <c r="O1518" s="2" t="str">
        <f>CONCATENATE("DMG ",Table_Query_from_m2mdata013[[#This Row],[fpartnoOriginal]])</f>
        <v>DMG SULL-1000-4023-PF</v>
      </c>
    </row>
    <row r="1519" spans="1:15" x14ac:dyDescent="0.25">
      <c r="A1519" t="s">
        <v>3305</v>
      </c>
      <c r="B1519" t="s">
        <v>43</v>
      </c>
      <c r="C1519">
        <v>24</v>
      </c>
      <c r="D1519" t="s">
        <v>87</v>
      </c>
      <c r="E1519" t="s">
        <v>2491</v>
      </c>
      <c r="F1519" t="s">
        <v>43</v>
      </c>
      <c r="G1519" t="s">
        <v>2624</v>
      </c>
      <c r="H1519" t="s">
        <v>2623</v>
      </c>
      <c r="I1519" s="2" t="e">
        <f>FIND("REV",Table_Query_from_m2mdata013[[#This Row],[fdescmemo]])</f>
        <v>#VALUE!</v>
      </c>
      <c r="J1519" s="2" t="e">
        <f>FIND("REV",Table_Query_from_m2mdata013[[#This Row],[fdesc]])</f>
        <v>#VALUE!</v>
      </c>
      <c r="K1519" s="2" t="e">
        <f>FIND("`REV",Table_Query_from_m2mdata013[[#This Row],[fdescmemo]])</f>
        <v>#VALUE!</v>
      </c>
      <c r="L1519" s="2" t="e">
        <f>FIND("`REV",Table_Query_from_m2mdata013[[#This Row],[fdesc]])</f>
        <v>#VALUE!</v>
      </c>
      <c r="M15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19" s="2" t="str">
        <f>IF(Table_Query_from_m2mdata013[[#This Row],[fpartrev]]="NS",Table_Query_from_m2mdata013[[#This Row],[SELECT]],Table_Query_from_m2mdata013[[#This Row],[fpartrev]])</f>
        <v>02</v>
      </c>
      <c r="O1519" s="2" t="str">
        <f>CONCATENATE("DMG ",Table_Query_from_m2mdata013[[#This Row],[fpartnoOriginal]])</f>
        <v>DMG SULL-1000-4023-PF</v>
      </c>
    </row>
    <row r="1520" spans="1:15" x14ac:dyDescent="0.25">
      <c r="A1520" t="s">
        <v>3203</v>
      </c>
      <c r="B1520" t="s">
        <v>43</v>
      </c>
      <c r="C1520">
        <v>24</v>
      </c>
      <c r="D1520" t="s">
        <v>87</v>
      </c>
      <c r="E1520" t="s">
        <v>2491</v>
      </c>
      <c r="F1520" t="s">
        <v>43</v>
      </c>
      <c r="G1520" t="s">
        <v>2624</v>
      </c>
      <c r="H1520" t="s">
        <v>2623</v>
      </c>
      <c r="I1520" s="2" t="e">
        <f>FIND("REV",Table_Query_from_m2mdata013[[#This Row],[fdescmemo]])</f>
        <v>#VALUE!</v>
      </c>
      <c r="J1520" s="2" t="e">
        <f>FIND("REV",Table_Query_from_m2mdata013[[#This Row],[fdesc]])</f>
        <v>#VALUE!</v>
      </c>
      <c r="K1520" s="2" t="e">
        <f>FIND("`REV",Table_Query_from_m2mdata013[[#This Row],[fdescmemo]])</f>
        <v>#VALUE!</v>
      </c>
      <c r="L1520" s="2" t="e">
        <f>FIND("`REV",Table_Query_from_m2mdata013[[#This Row],[fdesc]])</f>
        <v>#VALUE!</v>
      </c>
      <c r="M15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0" s="2" t="str">
        <f>IF(Table_Query_from_m2mdata013[[#This Row],[fpartrev]]="NS",Table_Query_from_m2mdata013[[#This Row],[SELECT]],Table_Query_from_m2mdata013[[#This Row],[fpartrev]])</f>
        <v>02</v>
      </c>
      <c r="O1520" s="2" t="str">
        <f>CONCATENATE("DMG ",Table_Query_from_m2mdata013[[#This Row],[fpartnoOriginal]])</f>
        <v>DMG SULL-1000-4023-PF</v>
      </c>
    </row>
    <row r="1521" spans="1:15" x14ac:dyDescent="0.25">
      <c r="A1521" t="s">
        <v>3204</v>
      </c>
      <c r="B1521" t="s">
        <v>43</v>
      </c>
      <c r="C1521">
        <v>10</v>
      </c>
      <c r="D1521" t="s">
        <v>87</v>
      </c>
      <c r="E1521" t="s">
        <v>2491</v>
      </c>
      <c r="F1521" t="s">
        <v>43</v>
      </c>
      <c r="G1521" t="s">
        <v>2624</v>
      </c>
      <c r="H1521" t="s">
        <v>2623</v>
      </c>
      <c r="I1521" s="2" t="e">
        <f>FIND("REV",Table_Query_from_m2mdata013[[#This Row],[fdescmemo]])</f>
        <v>#VALUE!</v>
      </c>
      <c r="J1521" s="2" t="e">
        <f>FIND("REV",Table_Query_from_m2mdata013[[#This Row],[fdesc]])</f>
        <v>#VALUE!</v>
      </c>
      <c r="K1521" s="2" t="e">
        <f>FIND("`REV",Table_Query_from_m2mdata013[[#This Row],[fdescmemo]])</f>
        <v>#VALUE!</v>
      </c>
      <c r="L1521" s="2" t="e">
        <f>FIND("`REV",Table_Query_from_m2mdata013[[#This Row],[fdesc]])</f>
        <v>#VALUE!</v>
      </c>
      <c r="M15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1" s="2" t="str">
        <f>IF(Table_Query_from_m2mdata013[[#This Row],[fpartrev]]="NS",Table_Query_from_m2mdata013[[#This Row],[SELECT]],Table_Query_from_m2mdata013[[#This Row],[fpartrev]])</f>
        <v>02</v>
      </c>
      <c r="O1521" s="2" t="str">
        <f>CONCATENATE("DMG ",Table_Query_from_m2mdata013[[#This Row],[fpartnoOriginal]])</f>
        <v>DMG SULL-1000-4023-PF</v>
      </c>
    </row>
    <row r="1522" spans="1:15" x14ac:dyDescent="0.25">
      <c r="A1522" t="s">
        <v>3665</v>
      </c>
      <c r="B1522" t="s">
        <v>43</v>
      </c>
      <c r="C1522">
        <v>8</v>
      </c>
      <c r="D1522" t="s">
        <v>87</v>
      </c>
      <c r="E1522" t="s">
        <v>2491</v>
      </c>
      <c r="F1522" t="s">
        <v>43</v>
      </c>
      <c r="G1522" t="s">
        <v>2624</v>
      </c>
      <c r="H1522" t="s">
        <v>2623</v>
      </c>
      <c r="I1522" s="2" t="e">
        <f>FIND("REV",Table_Query_from_m2mdata013[[#This Row],[fdescmemo]])</f>
        <v>#VALUE!</v>
      </c>
      <c r="J1522" s="2" t="e">
        <f>FIND("REV",Table_Query_from_m2mdata013[[#This Row],[fdesc]])</f>
        <v>#VALUE!</v>
      </c>
      <c r="K1522" s="2" t="e">
        <f>FIND("`REV",Table_Query_from_m2mdata013[[#This Row],[fdescmemo]])</f>
        <v>#VALUE!</v>
      </c>
      <c r="L1522" s="2" t="e">
        <f>FIND("`REV",Table_Query_from_m2mdata013[[#This Row],[fdesc]])</f>
        <v>#VALUE!</v>
      </c>
      <c r="M15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2" s="2" t="str">
        <f>IF(Table_Query_from_m2mdata013[[#This Row],[fpartrev]]="NS",Table_Query_from_m2mdata013[[#This Row],[SELECT]],Table_Query_from_m2mdata013[[#This Row],[fpartrev]])</f>
        <v>02</v>
      </c>
      <c r="O1522" s="2" t="str">
        <f>CONCATENATE("DMG ",Table_Query_from_m2mdata013[[#This Row],[fpartnoOriginal]])</f>
        <v>DMG SULL-1000-4023-PF</v>
      </c>
    </row>
    <row r="1523" spans="1:15" x14ac:dyDescent="0.25">
      <c r="A1523" t="s">
        <v>2625</v>
      </c>
      <c r="B1523" t="s">
        <v>43</v>
      </c>
      <c r="C1523">
        <v>24</v>
      </c>
      <c r="D1523" t="s">
        <v>87</v>
      </c>
      <c r="E1523" t="s">
        <v>2495</v>
      </c>
      <c r="F1523" t="s">
        <v>43</v>
      </c>
      <c r="G1523" t="s">
        <v>2627</v>
      </c>
      <c r="H1523" t="s">
        <v>2626</v>
      </c>
      <c r="I1523" s="2" t="e">
        <f>FIND("REV",Table_Query_from_m2mdata013[[#This Row],[fdescmemo]])</f>
        <v>#VALUE!</v>
      </c>
      <c r="J1523" s="2" t="e">
        <f>FIND("REV",Table_Query_from_m2mdata013[[#This Row],[fdesc]])</f>
        <v>#VALUE!</v>
      </c>
      <c r="K1523" s="2" t="e">
        <f>FIND("`REV",Table_Query_from_m2mdata013[[#This Row],[fdescmemo]])</f>
        <v>#VALUE!</v>
      </c>
      <c r="L1523" s="2" t="e">
        <f>FIND("`REV",Table_Query_from_m2mdata013[[#This Row],[fdesc]])</f>
        <v>#VALUE!</v>
      </c>
      <c r="M15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3" s="2" t="str">
        <f>IF(Table_Query_from_m2mdata013[[#This Row],[fpartrev]]="NS",Table_Query_from_m2mdata013[[#This Row],[SELECT]],Table_Query_from_m2mdata013[[#This Row],[fpartrev]])</f>
        <v>02</v>
      </c>
      <c r="O1523" s="2" t="str">
        <f>CONCATENATE("DMG ",Table_Query_from_m2mdata013[[#This Row],[fpartnoOriginal]])</f>
        <v>DMG SULL-1000-4024-PF</v>
      </c>
    </row>
    <row r="1524" spans="1:15" x14ac:dyDescent="0.25">
      <c r="A1524" t="s">
        <v>3306</v>
      </c>
      <c r="B1524" t="s">
        <v>43</v>
      </c>
      <c r="C1524">
        <v>24</v>
      </c>
      <c r="D1524" t="s">
        <v>87</v>
      </c>
      <c r="E1524" t="s">
        <v>2495</v>
      </c>
      <c r="F1524" t="s">
        <v>43</v>
      </c>
      <c r="G1524" t="s">
        <v>2627</v>
      </c>
      <c r="H1524" t="s">
        <v>2626</v>
      </c>
      <c r="I1524" s="2" t="e">
        <f>FIND("REV",Table_Query_from_m2mdata013[[#This Row],[fdescmemo]])</f>
        <v>#VALUE!</v>
      </c>
      <c r="J1524" s="2" t="e">
        <f>FIND("REV",Table_Query_from_m2mdata013[[#This Row],[fdesc]])</f>
        <v>#VALUE!</v>
      </c>
      <c r="K1524" s="2" t="e">
        <f>FIND("`REV",Table_Query_from_m2mdata013[[#This Row],[fdescmemo]])</f>
        <v>#VALUE!</v>
      </c>
      <c r="L1524" s="2" t="e">
        <f>FIND("`REV",Table_Query_from_m2mdata013[[#This Row],[fdesc]])</f>
        <v>#VALUE!</v>
      </c>
      <c r="M15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4" s="2" t="str">
        <f>IF(Table_Query_from_m2mdata013[[#This Row],[fpartrev]]="NS",Table_Query_from_m2mdata013[[#This Row],[SELECT]],Table_Query_from_m2mdata013[[#This Row],[fpartrev]])</f>
        <v>02</v>
      </c>
      <c r="O1524" s="2" t="str">
        <f>CONCATENATE("DMG ",Table_Query_from_m2mdata013[[#This Row],[fpartnoOriginal]])</f>
        <v>DMG SULL-1000-4024-PF</v>
      </c>
    </row>
    <row r="1525" spans="1:15" x14ac:dyDescent="0.25">
      <c r="A1525" t="s">
        <v>3205</v>
      </c>
      <c r="B1525" t="s">
        <v>43</v>
      </c>
      <c r="C1525">
        <v>24</v>
      </c>
      <c r="D1525" t="s">
        <v>87</v>
      </c>
      <c r="E1525" t="s">
        <v>2495</v>
      </c>
      <c r="F1525" t="s">
        <v>43</v>
      </c>
      <c r="G1525" t="s">
        <v>2627</v>
      </c>
      <c r="H1525" t="s">
        <v>2626</v>
      </c>
      <c r="I1525" s="2" t="e">
        <f>FIND("REV",Table_Query_from_m2mdata013[[#This Row],[fdescmemo]])</f>
        <v>#VALUE!</v>
      </c>
      <c r="J1525" s="2" t="e">
        <f>FIND("REV",Table_Query_from_m2mdata013[[#This Row],[fdesc]])</f>
        <v>#VALUE!</v>
      </c>
      <c r="K1525" s="2" t="e">
        <f>FIND("`REV",Table_Query_from_m2mdata013[[#This Row],[fdescmemo]])</f>
        <v>#VALUE!</v>
      </c>
      <c r="L1525" s="2" t="e">
        <f>FIND("`REV",Table_Query_from_m2mdata013[[#This Row],[fdesc]])</f>
        <v>#VALUE!</v>
      </c>
      <c r="M15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5" s="2" t="str">
        <f>IF(Table_Query_from_m2mdata013[[#This Row],[fpartrev]]="NS",Table_Query_from_m2mdata013[[#This Row],[SELECT]],Table_Query_from_m2mdata013[[#This Row],[fpartrev]])</f>
        <v>02</v>
      </c>
      <c r="O1525" s="2" t="str">
        <f>CONCATENATE("DMG ",Table_Query_from_m2mdata013[[#This Row],[fpartnoOriginal]])</f>
        <v>DMG SULL-1000-4024-PF</v>
      </c>
    </row>
    <row r="1526" spans="1:15" x14ac:dyDescent="0.25">
      <c r="A1526" t="s">
        <v>3307</v>
      </c>
      <c r="B1526" t="s">
        <v>43</v>
      </c>
      <c r="C1526">
        <v>10</v>
      </c>
      <c r="D1526" t="s">
        <v>87</v>
      </c>
      <c r="E1526" t="s">
        <v>2495</v>
      </c>
      <c r="F1526" t="s">
        <v>43</v>
      </c>
      <c r="G1526" t="s">
        <v>2627</v>
      </c>
      <c r="H1526" t="s">
        <v>2626</v>
      </c>
      <c r="I1526" s="2" t="e">
        <f>FIND("REV",Table_Query_from_m2mdata013[[#This Row],[fdescmemo]])</f>
        <v>#VALUE!</v>
      </c>
      <c r="J1526" s="2" t="e">
        <f>FIND("REV",Table_Query_from_m2mdata013[[#This Row],[fdesc]])</f>
        <v>#VALUE!</v>
      </c>
      <c r="K1526" s="2" t="e">
        <f>FIND("`REV",Table_Query_from_m2mdata013[[#This Row],[fdescmemo]])</f>
        <v>#VALUE!</v>
      </c>
      <c r="L1526" s="2" t="e">
        <f>FIND("`REV",Table_Query_from_m2mdata013[[#This Row],[fdesc]])</f>
        <v>#VALUE!</v>
      </c>
      <c r="M15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6" s="2" t="str">
        <f>IF(Table_Query_from_m2mdata013[[#This Row],[fpartrev]]="NS",Table_Query_from_m2mdata013[[#This Row],[SELECT]],Table_Query_from_m2mdata013[[#This Row],[fpartrev]])</f>
        <v>02</v>
      </c>
      <c r="O1526" s="2" t="str">
        <f>CONCATENATE("DMG ",Table_Query_from_m2mdata013[[#This Row],[fpartnoOriginal]])</f>
        <v>DMG SULL-1000-4024-PF</v>
      </c>
    </row>
    <row r="1527" spans="1:15" x14ac:dyDescent="0.25">
      <c r="A1527" t="s">
        <v>2628</v>
      </c>
      <c r="B1527" t="s">
        <v>43</v>
      </c>
      <c r="C1527">
        <v>24</v>
      </c>
      <c r="D1527" t="s">
        <v>87</v>
      </c>
      <c r="E1527" t="s">
        <v>2499</v>
      </c>
      <c r="F1527" t="s">
        <v>43</v>
      </c>
      <c r="G1527" t="s">
        <v>2630</v>
      </c>
      <c r="H1527" t="s">
        <v>2629</v>
      </c>
      <c r="I1527" s="2" t="e">
        <f>FIND("REV",Table_Query_from_m2mdata013[[#This Row],[fdescmemo]])</f>
        <v>#VALUE!</v>
      </c>
      <c r="J1527" s="2" t="e">
        <f>FIND("REV",Table_Query_from_m2mdata013[[#This Row],[fdesc]])</f>
        <v>#VALUE!</v>
      </c>
      <c r="K1527" s="2" t="e">
        <f>FIND("`REV",Table_Query_from_m2mdata013[[#This Row],[fdescmemo]])</f>
        <v>#VALUE!</v>
      </c>
      <c r="L1527" s="2" t="e">
        <f>FIND("`REV",Table_Query_from_m2mdata013[[#This Row],[fdesc]])</f>
        <v>#VALUE!</v>
      </c>
      <c r="M15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7" s="2" t="str">
        <f>IF(Table_Query_from_m2mdata013[[#This Row],[fpartrev]]="NS",Table_Query_from_m2mdata013[[#This Row],[SELECT]],Table_Query_from_m2mdata013[[#This Row],[fpartrev]])</f>
        <v>02</v>
      </c>
      <c r="O1527" s="2" t="str">
        <f>CONCATENATE("DMG ",Table_Query_from_m2mdata013[[#This Row],[fpartnoOriginal]])</f>
        <v>DMG SULL-1000-4025-PF</v>
      </c>
    </row>
    <row r="1528" spans="1:15" x14ac:dyDescent="0.25">
      <c r="A1528" t="s">
        <v>3308</v>
      </c>
      <c r="B1528" t="s">
        <v>43</v>
      </c>
      <c r="C1528">
        <v>24</v>
      </c>
      <c r="D1528" t="s">
        <v>87</v>
      </c>
      <c r="E1528" t="s">
        <v>2499</v>
      </c>
      <c r="F1528" t="s">
        <v>43</v>
      </c>
      <c r="G1528" t="s">
        <v>2630</v>
      </c>
      <c r="H1528" t="s">
        <v>2629</v>
      </c>
      <c r="I1528" s="2" t="e">
        <f>FIND("REV",Table_Query_from_m2mdata013[[#This Row],[fdescmemo]])</f>
        <v>#VALUE!</v>
      </c>
      <c r="J1528" s="2" t="e">
        <f>FIND("REV",Table_Query_from_m2mdata013[[#This Row],[fdesc]])</f>
        <v>#VALUE!</v>
      </c>
      <c r="K1528" s="2" t="e">
        <f>FIND("`REV",Table_Query_from_m2mdata013[[#This Row],[fdescmemo]])</f>
        <v>#VALUE!</v>
      </c>
      <c r="L1528" s="2" t="e">
        <f>FIND("`REV",Table_Query_from_m2mdata013[[#This Row],[fdesc]])</f>
        <v>#VALUE!</v>
      </c>
      <c r="M15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8" s="2" t="str">
        <f>IF(Table_Query_from_m2mdata013[[#This Row],[fpartrev]]="NS",Table_Query_from_m2mdata013[[#This Row],[SELECT]],Table_Query_from_m2mdata013[[#This Row],[fpartrev]])</f>
        <v>02</v>
      </c>
      <c r="O1528" s="2" t="str">
        <f>CONCATENATE("DMG ",Table_Query_from_m2mdata013[[#This Row],[fpartnoOriginal]])</f>
        <v>DMG SULL-1000-4025-PF</v>
      </c>
    </row>
    <row r="1529" spans="1:15" x14ac:dyDescent="0.25">
      <c r="A1529" t="s">
        <v>3206</v>
      </c>
      <c r="B1529" t="s">
        <v>43</v>
      </c>
      <c r="C1529">
        <v>24</v>
      </c>
      <c r="D1529" t="s">
        <v>87</v>
      </c>
      <c r="E1529" t="s">
        <v>2499</v>
      </c>
      <c r="F1529" t="s">
        <v>43</v>
      </c>
      <c r="G1529" t="s">
        <v>2630</v>
      </c>
      <c r="H1529" t="s">
        <v>2629</v>
      </c>
      <c r="I1529" s="2" t="e">
        <f>FIND("REV",Table_Query_from_m2mdata013[[#This Row],[fdescmemo]])</f>
        <v>#VALUE!</v>
      </c>
      <c r="J1529" s="2" t="e">
        <f>FIND("REV",Table_Query_from_m2mdata013[[#This Row],[fdesc]])</f>
        <v>#VALUE!</v>
      </c>
      <c r="K1529" s="2" t="e">
        <f>FIND("`REV",Table_Query_from_m2mdata013[[#This Row],[fdescmemo]])</f>
        <v>#VALUE!</v>
      </c>
      <c r="L1529" s="2" t="e">
        <f>FIND("`REV",Table_Query_from_m2mdata013[[#This Row],[fdesc]])</f>
        <v>#VALUE!</v>
      </c>
      <c r="M15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29" s="2" t="str">
        <f>IF(Table_Query_from_m2mdata013[[#This Row],[fpartrev]]="NS",Table_Query_from_m2mdata013[[#This Row],[SELECT]],Table_Query_from_m2mdata013[[#This Row],[fpartrev]])</f>
        <v>02</v>
      </c>
      <c r="O1529" s="2" t="str">
        <f>CONCATENATE("DMG ",Table_Query_from_m2mdata013[[#This Row],[fpartnoOriginal]])</f>
        <v>DMG SULL-1000-4025-PF</v>
      </c>
    </row>
    <row r="1530" spans="1:15" x14ac:dyDescent="0.25">
      <c r="A1530" t="s">
        <v>3207</v>
      </c>
      <c r="B1530" t="s">
        <v>43</v>
      </c>
      <c r="C1530">
        <v>10</v>
      </c>
      <c r="D1530" t="s">
        <v>87</v>
      </c>
      <c r="E1530" t="s">
        <v>2499</v>
      </c>
      <c r="F1530" t="s">
        <v>43</v>
      </c>
      <c r="G1530" t="s">
        <v>2630</v>
      </c>
      <c r="H1530" t="s">
        <v>2629</v>
      </c>
      <c r="I1530" s="2" t="e">
        <f>FIND("REV",Table_Query_from_m2mdata013[[#This Row],[fdescmemo]])</f>
        <v>#VALUE!</v>
      </c>
      <c r="J1530" s="2" t="e">
        <f>FIND("REV",Table_Query_from_m2mdata013[[#This Row],[fdesc]])</f>
        <v>#VALUE!</v>
      </c>
      <c r="K1530" s="2" t="e">
        <f>FIND("`REV",Table_Query_from_m2mdata013[[#This Row],[fdescmemo]])</f>
        <v>#VALUE!</v>
      </c>
      <c r="L1530" s="2" t="e">
        <f>FIND("`REV",Table_Query_from_m2mdata013[[#This Row],[fdesc]])</f>
        <v>#VALUE!</v>
      </c>
      <c r="M15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0" s="2" t="str">
        <f>IF(Table_Query_from_m2mdata013[[#This Row],[fpartrev]]="NS",Table_Query_from_m2mdata013[[#This Row],[SELECT]],Table_Query_from_m2mdata013[[#This Row],[fpartrev]])</f>
        <v>02</v>
      </c>
      <c r="O1530" s="2" t="str">
        <f>CONCATENATE("DMG ",Table_Query_from_m2mdata013[[#This Row],[fpartnoOriginal]])</f>
        <v>DMG SULL-1000-4025-PF</v>
      </c>
    </row>
    <row r="1531" spans="1:15" x14ac:dyDescent="0.25">
      <c r="A1531" t="s">
        <v>3666</v>
      </c>
      <c r="B1531" t="s">
        <v>43</v>
      </c>
      <c r="C1531">
        <v>8</v>
      </c>
      <c r="D1531" t="s">
        <v>87</v>
      </c>
      <c r="E1531" t="s">
        <v>2499</v>
      </c>
      <c r="F1531" t="s">
        <v>43</v>
      </c>
      <c r="G1531" t="s">
        <v>2630</v>
      </c>
      <c r="H1531" t="s">
        <v>2629</v>
      </c>
      <c r="I1531" s="2" t="e">
        <f>FIND("REV",Table_Query_from_m2mdata013[[#This Row],[fdescmemo]])</f>
        <v>#VALUE!</v>
      </c>
      <c r="J1531" s="2" t="e">
        <f>FIND("REV",Table_Query_from_m2mdata013[[#This Row],[fdesc]])</f>
        <v>#VALUE!</v>
      </c>
      <c r="K1531" s="2" t="e">
        <f>FIND("`REV",Table_Query_from_m2mdata013[[#This Row],[fdescmemo]])</f>
        <v>#VALUE!</v>
      </c>
      <c r="L1531" s="2" t="e">
        <f>FIND("`REV",Table_Query_from_m2mdata013[[#This Row],[fdesc]])</f>
        <v>#VALUE!</v>
      </c>
      <c r="M15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1" s="2" t="str">
        <f>IF(Table_Query_from_m2mdata013[[#This Row],[fpartrev]]="NS",Table_Query_from_m2mdata013[[#This Row],[SELECT]],Table_Query_from_m2mdata013[[#This Row],[fpartrev]])</f>
        <v>02</v>
      </c>
      <c r="O1531" s="2" t="str">
        <f>CONCATENATE("DMG ",Table_Query_from_m2mdata013[[#This Row],[fpartnoOriginal]])</f>
        <v>DMG SULL-1000-4025-PF</v>
      </c>
    </row>
    <row r="1532" spans="1:15" x14ac:dyDescent="0.25">
      <c r="A1532" t="s">
        <v>2631</v>
      </c>
      <c r="B1532" t="s">
        <v>43</v>
      </c>
      <c r="C1532">
        <v>30</v>
      </c>
      <c r="D1532" t="s">
        <v>87</v>
      </c>
      <c r="E1532" t="s">
        <v>2503</v>
      </c>
      <c r="F1532" t="s">
        <v>43</v>
      </c>
      <c r="G1532" t="s">
        <v>2633</v>
      </c>
      <c r="H1532" t="s">
        <v>2632</v>
      </c>
      <c r="I1532" s="2" t="e">
        <f>FIND("REV",Table_Query_from_m2mdata013[[#This Row],[fdescmemo]])</f>
        <v>#VALUE!</v>
      </c>
      <c r="J1532" s="2" t="e">
        <f>FIND("REV",Table_Query_from_m2mdata013[[#This Row],[fdesc]])</f>
        <v>#VALUE!</v>
      </c>
      <c r="K1532" s="2" t="e">
        <f>FIND("`REV",Table_Query_from_m2mdata013[[#This Row],[fdescmemo]])</f>
        <v>#VALUE!</v>
      </c>
      <c r="L1532" s="2" t="e">
        <f>FIND("`REV",Table_Query_from_m2mdata013[[#This Row],[fdesc]])</f>
        <v>#VALUE!</v>
      </c>
      <c r="M15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2" s="2" t="str">
        <f>IF(Table_Query_from_m2mdata013[[#This Row],[fpartrev]]="NS",Table_Query_from_m2mdata013[[#This Row],[SELECT]],Table_Query_from_m2mdata013[[#This Row],[fpartrev]])</f>
        <v>02</v>
      </c>
      <c r="O1532" s="2" t="str">
        <f>CONCATENATE("DMG ",Table_Query_from_m2mdata013[[#This Row],[fpartnoOriginal]])</f>
        <v>DMG SULL-1000-4026-PF</v>
      </c>
    </row>
    <row r="1533" spans="1:15" x14ac:dyDescent="0.25">
      <c r="A1533" t="s">
        <v>2634</v>
      </c>
      <c r="B1533" t="s">
        <v>43</v>
      </c>
      <c r="C1533">
        <v>18</v>
      </c>
      <c r="D1533" t="s">
        <v>87</v>
      </c>
      <c r="E1533" t="s">
        <v>2503</v>
      </c>
      <c r="F1533" t="s">
        <v>43</v>
      </c>
      <c r="G1533" t="s">
        <v>2633</v>
      </c>
      <c r="H1533" t="s">
        <v>2632</v>
      </c>
      <c r="I1533" s="2" t="e">
        <f>FIND("REV",Table_Query_from_m2mdata013[[#This Row],[fdescmemo]])</f>
        <v>#VALUE!</v>
      </c>
      <c r="J1533" s="2" t="e">
        <f>FIND("REV",Table_Query_from_m2mdata013[[#This Row],[fdesc]])</f>
        <v>#VALUE!</v>
      </c>
      <c r="K1533" s="2" t="e">
        <f>FIND("`REV",Table_Query_from_m2mdata013[[#This Row],[fdescmemo]])</f>
        <v>#VALUE!</v>
      </c>
      <c r="L1533" s="2" t="e">
        <f>FIND("`REV",Table_Query_from_m2mdata013[[#This Row],[fdesc]])</f>
        <v>#VALUE!</v>
      </c>
      <c r="M15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3" s="2" t="str">
        <f>IF(Table_Query_from_m2mdata013[[#This Row],[fpartrev]]="NS",Table_Query_from_m2mdata013[[#This Row],[SELECT]],Table_Query_from_m2mdata013[[#This Row],[fpartrev]])</f>
        <v>02</v>
      </c>
      <c r="O1533" s="2" t="str">
        <f>CONCATENATE("DMG ",Table_Query_from_m2mdata013[[#This Row],[fpartnoOriginal]])</f>
        <v>DMG SULL-1000-4026-PF</v>
      </c>
    </row>
    <row r="1534" spans="1:15" x14ac:dyDescent="0.25">
      <c r="A1534" t="s">
        <v>2882</v>
      </c>
      <c r="B1534" t="s">
        <v>43</v>
      </c>
      <c r="C1534">
        <v>30</v>
      </c>
      <c r="D1534" t="s">
        <v>87</v>
      </c>
      <c r="E1534" t="s">
        <v>2503</v>
      </c>
      <c r="F1534" t="s">
        <v>43</v>
      </c>
      <c r="G1534" t="s">
        <v>2633</v>
      </c>
      <c r="H1534" t="s">
        <v>2632</v>
      </c>
      <c r="I1534" s="2" t="e">
        <f>FIND("REV",Table_Query_from_m2mdata013[[#This Row],[fdescmemo]])</f>
        <v>#VALUE!</v>
      </c>
      <c r="J1534" s="2" t="e">
        <f>FIND("REV",Table_Query_from_m2mdata013[[#This Row],[fdesc]])</f>
        <v>#VALUE!</v>
      </c>
      <c r="K1534" s="2" t="e">
        <f>FIND("`REV",Table_Query_from_m2mdata013[[#This Row],[fdescmemo]])</f>
        <v>#VALUE!</v>
      </c>
      <c r="L1534" s="2" t="e">
        <f>FIND("`REV",Table_Query_from_m2mdata013[[#This Row],[fdesc]])</f>
        <v>#VALUE!</v>
      </c>
      <c r="M15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4" s="2" t="str">
        <f>IF(Table_Query_from_m2mdata013[[#This Row],[fpartrev]]="NS",Table_Query_from_m2mdata013[[#This Row],[SELECT]],Table_Query_from_m2mdata013[[#This Row],[fpartrev]])</f>
        <v>02</v>
      </c>
      <c r="O1534" s="2" t="str">
        <f>CONCATENATE("DMG ",Table_Query_from_m2mdata013[[#This Row],[fpartnoOriginal]])</f>
        <v>DMG SULL-1000-4026-PF</v>
      </c>
    </row>
    <row r="1535" spans="1:15" x14ac:dyDescent="0.25">
      <c r="A1535" t="s">
        <v>2883</v>
      </c>
      <c r="B1535" t="s">
        <v>43</v>
      </c>
      <c r="C1535">
        <v>10</v>
      </c>
      <c r="D1535" t="s">
        <v>87</v>
      </c>
      <c r="E1535" t="s">
        <v>2503</v>
      </c>
      <c r="F1535" t="s">
        <v>43</v>
      </c>
      <c r="G1535" t="s">
        <v>2633</v>
      </c>
      <c r="H1535" t="s">
        <v>2632</v>
      </c>
      <c r="I1535" s="2" t="e">
        <f>FIND("REV",Table_Query_from_m2mdata013[[#This Row],[fdescmemo]])</f>
        <v>#VALUE!</v>
      </c>
      <c r="J1535" s="2" t="e">
        <f>FIND("REV",Table_Query_from_m2mdata013[[#This Row],[fdesc]])</f>
        <v>#VALUE!</v>
      </c>
      <c r="K1535" s="2" t="e">
        <f>FIND("`REV",Table_Query_from_m2mdata013[[#This Row],[fdescmemo]])</f>
        <v>#VALUE!</v>
      </c>
      <c r="L1535" s="2" t="e">
        <f>FIND("`REV",Table_Query_from_m2mdata013[[#This Row],[fdesc]])</f>
        <v>#VALUE!</v>
      </c>
      <c r="M15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5" s="2" t="str">
        <f>IF(Table_Query_from_m2mdata013[[#This Row],[fpartrev]]="NS",Table_Query_from_m2mdata013[[#This Row],[SELECT]],Table_Query_from_m2mdata013[[#This Row],[fpartrev]])</f>
        <v>02</v>
      </c>
      <c r="O1535" s="2" t="str">
        <f>CONCATENATE("DMG ",Table_Query_from_m2mdata013[[#This Row],[fpartnoOriginal]])</f>
        <v>DMG SULL-1000-4026-PF</v>
      </c>
    </row>
    <row r="1536" spans="1:15" x14ac:dyDescent="0.25">
      <c r="A1536" t="s">
        <v>3309</v>
      </c>
      <c r="B1536" t="s">
        <v>43</v>
      </c>
      <c r="C1536">
        <v>30</v>
      </c>
      <c r="D1536" t="s">
        <v>87</v>
      </c>
      <c r="E1536" t="s">
        <v>2503</v>
      </c>
      <c r="F1536" t="s">
        <v>43</v>
      </c>
      <c r="G1536" t="s">
        <v>2633</v>
      </c>
      <c r="H1536" t="s">
        <v>2632</v>
      </c>
      <c r="I1536" s="2" t="e">
        <f>FIND("REV",Table_Query_from_m2mdata013[[#This Row],[fdescmemo]])</f>
        <v>#VALUE!</v>
      </c>
      <c r="J1536" s="2" t="e">
        <f>FIND("REV",Table_Query_from_m2mdata013[[#This Row],[fdesc]])</f>
        <v>#VALUE!</v>
      </c>
      <c r="K1536" s="2" t="e">
        <f>FIND("`REV",Table_Query_from_m2mdata013[[#This Row],[fdescmemo]])</f>
        <v>#VALUE!</v>
      </c>
      <c r="L1536" s="2" t="e">
        <f>FIND("`REV",Table_Query_from_m2mdata013[[#This Row],[fdesc]])</f>
        <v>#VALUE!</v>
      </c>
      <c r="M15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6" s="2" t="str">
        <f>IF(Table_Query_from_m2mdata013[[#This Row],[fpartrev]]="NS",Table_Query_from_m2mdata013[[#This Row],[SELECT]],Table_Query_from_m2mdata013[[#This Row],[fpartrev]])</f>
        <v>02</v>
      </c>
      <c r="O1536" s="2" t="str">
        <f>CONCATENATE("DMG ",Table_Query_from_m2mdata013[[#This Row],[fpartnoOriginal]])</f>
        <v>DMG SULL-1000-4026-PF</v>
      </c>
    </row>
    <row r="1537" spans="1:15" x14ac:dyDescent="0.25">
      <c r="A1537" t="s">
        <v>3208</v>
      </c>
      <c r="B1537" t="s">
        <v>43</v>
      </c>
      <c r="C1537">
        <v>26</v>
      </c>
      <c r="D1537" t="s">
        <v>87</v>
      </c>
      <c r="E1537" t="s">
        <v>2503</v>
      </c>
      <c r="F1537" t="s">
        <v>43</v>
      </c>
      <c r="G1537" t="s">
        <v>2633</v>
      </c>
      <c r="H1537" t="s">
        <v>2632</v>
      </c>
      <c r="I1537" s="2" t="e">
        <f>FIND("REV",Table_Query_from_m2mdata013[[#This Row],[fdescmemo]])</f>
        <v>#VALUE!</v>
      </c>
      <c r="J1537" s="2" t="e">
        <f>FIND("REV",Table_Query_from_m2mdata013[[#This Row],[fdesc]])</f>
        <v>#VALUE!</v>
      </c>
      <c r="K1537" s="2" t="e">
        <f>FIND("`REV",Table_Query_from_m2mdata013[[#This Row],[fdescmemo]])</f>
        <v>#VALUE!</v>
      </c>
      <c r="L1537" s="2" t="e">
        <f>FIND("`REV",Table_Query_from_m2mdata013[[#This Row],[fdesc]])</f>
        <v>#VALUE!</v>
      </c>
      <c r="M15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7" s="2" t="str">
        <f>IF(Table_Query_from_m2mdata013[[#This Row],[fpartrev]]="NS",Table_Query_from_m2mdata013[[#This Row],[SELECT]],Table_Query_from_m2mdata013[[#This Row],[fpartrev]])</f>
        <v>02</v>
      </c>
      <c r="O1537" s="2" t="str">
        <f>CONCATENATE("DMG ",Table_Query_from_m2mdata013[[#This Row],[fpartnoOriginal]])</f>
        <v>DMG SULL-1000-4026-PF</v>
      </c>
    </row>
    <row r="1538" spans="1:15" x14ac:dyDescent="0.25">
      <c r="A1538" t="s">
        <v>2866</v>
      </c>
      <c r="B1538" t="s">
        <v>43</v>
      </c>
      <c r="C1538">
        <v>10</v>
      </c>
      <c r="D1538" t="s">
        <v>87</v>
      </c>
      <c r="E1538" t="s">
        <v>2503</v>
      </c>
      <c r="F1538" t="s">
        <v>43</v>
      </c>
      <c r="G1538" t="s">
        <v>2633</v>
      </c>
      <c r="H1538" t="s">
        <v>2632</v>
      </c>
      <c r="I1538" s="2" t="e">
        <f>FIND("REV",Table_Query_from_m2mdata013[[#This Row],[fdescmemo]])</f>
        <v>#VALUE!</v>
      </c>
      <c r="J1538" s="2" t="e">
        <f>FIND("REV",Table_Query_from_m2mdata013[[#This Row],[fdesc]])</f>
        <v>#VALUE!</v>
      </c>
      <c r="K1538" s="2" t="e">
        <f>FIND("`REV",Table_Query_from_m2mdata013[[#This Row],[fdescmemo]])</f>
        <v>#VALUE!</v>
      </c>
      <c r="L1538" s="2" t="e">
        <f>FIND("`REV",Table_Query_from_m2mdata013[[#This Row],[fdesc]])</f>
        <v>#VALUE!</v>
      </c>
      <c r="M15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8" s="2" t="str">
        <f>IF(Table_Query_from_m2mdata013[[#This Row],[fpartrev]]="NS",Table_Query_from_m2mdata013[[#This Row],[SELECT]],Table_Query_from_m2mdata013[[#This Row],[fpartrev]])</f>
        <v>02</v>
      </c>
      <c r="O1538" s="2" t="str">
        <f>CONCATENATE("DMG ",Table_Query_from_m2mdata013[[#This Row],[fpartnoOriginal]])</f>
        <v>DMG SULL-1000-4026-PF</v>
      </c>
    </row>
    <row r="1539" spans="1:15" x14ac:dyDescent="0.25">
      <c r="A1539" t="s">
        <v>2306</v>
      </c>
      <c r="B1539" t="s">
        <v>11</v>
      </c>
      <c r="C1539">
        <v>24</v>
      </c>
      <c r="D1539" t="s">
        <v>87</v>
      </c>
      <c r="E1539" t="s">
        <v>2308</v>
      </c>
      <c r="F1539" t="s">
        <v>11</v>
      </c>
      <c r="G1539" t="s">
        <v>2309</v>
      </c>
      <c r="H1539" t="s">
        <v>2307</v>
      </c>
      <c r="I1539" s="2" t="e">
        <f>FIND("REV",Table_Query_from_m2mdata013[[#This Row],[fdescmemo]])</f>
        <v>#VALUE!</v>
      </c>
      <c r="J1539" s="2" t="e">
        <f>FIND("REV",Table_Query_from_m2mdata013[[#This Row],[fdesc]])</f>
        <v>#VALUE!</v>
      </c>
      <c r="K1539" s="2" t="e">
        <f>FIND("`REV",Table_Query_from_m2mdata013[[#This Row],[fdescmemo]])</f>
        <v>#VALUE!</v>
      </c>
      <c r="L1539" s="2" t="e">
        <f>FIND("`REV",Table_Query_from_m2mdata013[[#This Row],[fdesc]])</f>
        <v>#VALUE!</v>
      </c>
      <c r="M15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39" s="2" t="str">
        <f>IF(Table_Query_from_m2mdata013[[#This Row],[fpartrev]]="NS",Table_Query_from_m2mdata013[[#This Row],[SELECT]],Table_Query_from_m2mdata013[[#This Row],[fpartrev]])</f>
        <v>00</v>
      </c>
      <c r="O1539" s="2" t="str">
        <f>CONCATENATE("DMG ",Table_Query_from_m2mdata013[[#This Row],[fpartnoOriginal]])</f>
        <v>DMG SULL-1000-4027</v>
      </c>
    </row>
    <row r="1540" spans="1:15" x14ac:dyDescent="0.25">
      <c r="A1540" t="s">
        <v>2470</v>
      </c>
      <c r="B1540" t="s">
        <v>11</v>
      </c>
      <c r="C1540">
        <v>24</v>
      </c>
      <c r="D1540" t="s">
        <v>87</v>
      </c>
      <c r="E1540" t="s">
        <v>2308</v>
      </c>
      <c r="F1540" t="s">
        <v>11</v>
      </c>
      <c r="G1540" t="s">
        <v>2309</v>
      </c>
      <c r="H1540" t="s">
        <v>2307</v>
      </c>
      <c r="I1540" s="2" t="e">
        <f>FIND("REV",Table_Query_from_m2mdata013[[#This Row],[fdescmemo]])</f>
        <v>#VALUE!</v>
      </c>
      <c r="J1540" s="2" t="e">
        <f>FIND("REV",Table_Query_from_m2mdata013[[#This Row],[fdesc]])</f>
        <v>#VALUE!</v>
      </c>
      <c r="K1540" s="2" t="e">
        <f>FIND("`REV",Table_Query_from_m2mdata013[[#This Row],[fdescmemo]])</f>
        <v>#VALUE!</v>
      </c>
      <c r="L1540" s="2" t="e">
        <f>FIND("`REV",Table_Query_from_m2mdata013[[#This Row],[fdesc]])</f>
        <v>#VALUE!</v>
      </c>
      <c r="M15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0" s="2" t="str">
        <f>IF(Table_Query_from_m2mdata013[[#This Row],[fpartrev]]="NS",Table_Query_from_m2mdata013[[#This Row],[SELECT]],Table_Query_from_m2mdata013[[#This Row],[fpartrev]])</f>
        <v>00</v>
      </c>
      <c r="O1540" s="2" t="str">
        <f>CONCATENATE("DMG ",Table_Query_from_m2mdata013[[#This Row],[fpartnoOriginal]])</f>
        <v>DMG SULL-1000-4027</v>
      </c>
    </row>
    <row r="1541" spans="1:15" x14ac:dyDescent="0.25">
      <c r="A1541" t="s">
        <v>2471</v>
      </c>
      <c r="B1541" t="s">
        <v>11</v>
      </c>
      <c r="C1541">
        <v>24</v>
      </c>
      <c r="D1541" t="s">
        <v>87</v>
      </c>
      <c r="E1541" t="s">
        <v>2308</v>
      </c>
      <c r="F1541" t="s">
        <v>11</v>
      </c>
      <c r="G1541" t="s">
        <v>2309</v>
      </c>
      <c r="H1541" t="s">
        <v>2307</v>
      </c>
      <c r="I1541" s="2" t="e">
        <f>FIND("REV",Table_Query_from_m2mdata013[[#This Row],[fdescmemo]])</f>
        <v>#VALUE!</v>
      </c>
      <c r="J1541" s="2" t="e">
        <f>FIND("REV",Table_Query_from_m2mdata013[[#This Row],[fdesc]])</f>
        <v>#VALUE!</v>
      </c>
      <c r="K1541" s="2" t="e">
        <f>FIND("`REV",Table_Query_from_m2mdata013[[#This Row],[fdescmemo]])</f>
        <v>#VALUE!</v>
      </c>
      <c r="L1541" s="2" t="e">
        <f>FIND("`REV",Table_Query_from_m2mdata013[[#This Row],[fdesc]])</f>
        <v>#VALUE!</v>
      </c>
      <c r="M15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1" s="2" t="str">
        <f>IF(Table_Query_from_m2mdata013[[#This Row],[fpartrev]]="NS",Table_Query_from_m2mdata013[[#This Row],[SELECT]],Table_Query_from_m2mdata013[[#This Row],[fpartrev]])</f>
        <v>00</v>
      </c>
      <c r="O1541" s="2" t="str">
        <f>CONCATENATE("DMG ",Table_Query_from_m2mdata013[[#This Row],[fpartnoOriginal]])</f>
        <v>DMG SULL-1000-4027</v>
      </c>
    </row>
    <row r="1542" spans="1:15" x14ac:dyDescent="0.25">
      <c r="A1542" t="s">
        <v>3310</v>
      </c>
      <c r="B1542" t="s">
        <v>11</v>
      </c>
      <c r="C1542">
        <v>8</v>
      </c>
      <c r="D1542" t="s">
        <v>87</v>
      </c>
      <c r="E1542" t="s">
        <v>1628</v>
      </c>
      <c r="F1542" t="s">
        <v>11</v>
      </c>
      <c r="G1542" t="s">
        <v>1629</v>
      </c>
      <c r="H1542" t="s">
        <v>1627</v>
      </c>
      <c r="I1542" s="2" t="e">
        <f>FIND("REV",Table_Query_from_m2mdata013[[#This Row],[fdescmemo]])</f>
        <v>#VALUE!</v>
      </c>
      <c r="J1542" s="2" t="e">
        <f>FIND("REV",Table_Query_from_m2mdata013[[#This Row],[fdesc]])</f>
        <v>#VALUE!</v>
      </c>
      <c r="K1542" s="2" t="e">
        <f>FIND("`REV",Table_Query_from_m2mdata013[[#This Row],[fdescmemo]])</f>
        <v>#VALUE!</v>
      </c>
      <c r="L1542" s="2" t="e">
        <f>FIND("`REV",Table_Query_from_m2mdata013[[#This Row],[fdesc]])</f>
        <v>#VALUE!</v>
      </c>
      <c r="M15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2" s="2" t="str">
        <f>IF(Table_Query_from_m2mdata013[[#This Row],[fpartrev]]="NS",Table_Query_from_m2mdata013[[#This Row],[SELECT]],Table_Query_from_m2mdata013[[#This Row],[fpartrev]])</f>
        <v>00</v>
      </c>
      <c r="O1542" s="2" t="str">
        <f>CONCATENATE("DMG ",Table_Query_from_m2mdata013[[#This Row],[fpartnoOriginal]])</f>
        <v>DMG SULL-1000-4827-F</v>
      </c>
    </row>
    <row r="1543" spans="1:15" x14ac:dyDescent="0.25">
      <c r="A1543" t="s">
        <v>3058</v>
      </c>
      <c r="B1543" t="s">
        <v>11</v>
      </c>
      <c r="C1543">
        <v>8</v>
      </c>
      <c r="D1543" t="s">
        <v>87</v>
      </c>
      <c r="E1543" t="s">
        <v>1628</v>
      </c>
      <c r="F1543" t="s">
        <v>11</v>
      </c>
      <c r="G1543" t="s">
        <v>1629</v>
      </c>
      <c r="H1543" t="s">
        <v>1627</v>
      </c>
      <c r="I1543" s="2" t="e">
        <f>FIND("REV",Table_Query_from_m2mdata013[[#This Row],[fdescmemo]])</f>
        <v>#VALUE!</v>
      </c>
      <c r="J1543" s="2" t="e">
        <f>FIND("REV",Table_Query_from_m2mdata013[[#This Row],[fdesc]])</f>
        <v>#VALUE!</v>
      </c>
      <c r="K1543" s="2" t="e">
        <f>FIND("`REV",Table_Query_from_m2mdata013[[#This Row],[fdescmemo]])</f>
        <v>#VALUE!</v>
      </c>
      <c r="L1543" s="2" t="e">
        <f>FIND("`REV",Table_Query_from_m2mdata013[[#This Row],[fdesc]])</f>
        <v>#VALUE!</v>
      </c>
      <c r="M15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3" s="2" t="str">
        <f>IF(Table_Query_from_m2mdata013[[#This Row],[fpartrev]]="NS",Table_Query_from_m2mdata013[[#This Row],[SELECT]],Table_Query_from_m2mdata013[[#This Row],[fpartrev]])</f>
        <v>00</v>
      </c>
      <c r="O1543" s="2" t="str">
        <f>CONCATENATE("DMG ",Table_Query_from_m2mdata013[[#This Row],[fpartnoOriginal]])</f>
        <v>DMG SULL-1000-4827-F</v>
      </c>
    </row>
    <row r="1544" spans="1:15" x14ac:dyDescent="0.25">
      <c r="A1544" t="s">
        <v>3059</v>
      </c>
      <c r="B1544" t="s">
        <v>11</v>
      </c>
      <c r="C1544">
        <v>8</v>
      </c>
      <c r="D1544" t="s">
        <v>87</v>
      </c>
      <c r="E1544" t="s">
        <v>1628</v>
      </c>
      <c r="F1544" t="s">
        <v>11</v>
      </c>
      <c r="G1544" t="s">
        <v>1629</v>
      </c>
      <c r="H1544" t="s">
        <v>1627</v>
      </c>
      <c r="I1544" s="2" t="e">
        <f>FIND("REV",Table_Query_from_m2mdata013[[#This Row],[fdescmemo]])</f>
        <v>#VALUE!</v>
      </c>
      <c r="J1544" s="2" t="e">
        <f>FIND("REV",Table_Query_from_m2mdata013[[#This Row],[fdesc]])</f>
        <v>#VALUE!</v>
      </c>
      <c r="K1544" s="2" t="e">
        <f>FIND("`REV",Table_Query_from_m2mdata013[[#This Row],[fdescmemo]])</f>
        <v>#VALUE!</v>
      </c>
      <c r="L1544" s="2" t="e">
        <f>FIND("`REV",Table_Query_from_m2mdata013[[#This Row],[fdesc]])</f>
        <v>#VALUE!</v>
      </c>
      <c r="M15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4" s="2" t="str">
        <f>IF(Table_Query_from_m2mdata013[[#This Row],[fpartrev]]="NS",Table_Query_from_m2mdata013[[#This Row],[SELECT]],Table_Query_from_m2mdata013[[#This Row],[fpartrev]])</f>
        <v>00</v>
      </c>
      <c r="O1544" s="2" t="str">
        <f>CONCATENATE("DMG ",Table_Query_from_m2mdata013[[#This Row],[fpartnoOriginal]])</f>
        <v>DMG SULL-1000-4827-F</v>
      </c>
    </row>
    <row r="1545" spans="1:15" x14ac:dyDescent="0.25">
      <c r="A1545" t="s">
        <v>2668</v>
      </c>
      <c r="B1545" t="s">
        <v>11</v>
      </c>
      <c r="C1545">
        <v>8</v>
      </c>
      <c r="D1545" t="s">
        <v>87</v>
      </c>
      <c r="E1545" t="s">
        <v>1628</v>
      </c>
      <c r="F1545" t="s">
        <v>11</v>
      </c>
      <c r="G1545" t="s">
        <v>1629</v>
      </c>
      <c r="H1545" t="s">
        <v>1627</v>
      </c>
      <c r="I1545" s="2" t="e">
        <f>FIND("REV",Table_Query_from_m2mdata013[[#This Row],[fdescmemo]])</f>
        <v>#VALUE!</v>
      </c>
      <c r="J1545" s="2" t="e">
        <f>FIND("REV",Table_Query_from_m2mdata013[[#This Row],[fdesc]])</f>
        <v>#VALUE!</v>
      </c>
      <c r="K1545" s="2" t="e">
        <f>FIND("`REV",Table_Query_from_m2mdata013[[#This Row],[fdescmemo]])</f>
        <v>#VALUE!</v>
      </c>
      <c r="L1545" s="2" t="e">
        <f>FIND("`REV",Table_Query_from_m2mdata013[[#This Row],[fdesc]])</f>
        <v>#VALUE!</v>
      </c>
      <c r="M15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5" s="2" t="str">
        <f>IF(Table_Query_from_m2mdata013[[#This Row],[fpartrev]]="NS",Table_Query_from_m2mdata013[[#This Row],[SELECT]],Table_Query_from_m2mdata013[[#This Row],[fpartrev]])</f>
        <v>00</v>
      </c>
      <c r="O1545" s="2" t="str">
        <f>CONCATENATE("DMG ",Table_Query_from_m2mdata013[[#This Row],[fpartnoOriginal]])</f>
        <v>DMG SULL-1000-4827-F</v>
      </c>
    </row>
    <row r="1546" spans="1:15" x14ac:dyDescent="0.25">
      <c r="A1546" t="s">
        <v>2310</v>
      </c>
      <c r="B1546" t="s">
        <v>11</v>
      </c>
      <c r="C1546">
        <v>8</v>
      </c>
      <c r="D1546" t="s">
        <v>87</v>
      </c>
      <c r="E1546" t="s">
        <v>1628</v>
      </c>
      <c r="F1546" t="s">
        <v>11</v>
      </c>
      <c r="G1546" t="s">
        <v>1629</v>
      </c>
      <c r="H1546" t="s">
        <v>1627</v>
      </c>
      <c r="I1546" s="2" t="e">
        <f>FIND("REV",Table_Query_from_m2mdata013[[#This Row],[fdescmemo]])</f>
        <v>#VALUE!</v>
      </c>
      <c r="J1546" s="2" t="e">
        <f>FIND("REV",Table_Query_from_m2mdata013[[#This Row],[fdesc]])</f>
        <v>#VALUE!</v>
      </c>
      <c r="K1546" s="2" t="e">
        <f>FIND("`REV",Table_Query_from_m2mdata013[[#This Row],[fdescmemo]])</f>
        <v>#VALUE!</v>
      </c>
      <c r="L1546" s="2" t="e">
        <f>FIND("`REV",Table_Query_from_m2mdata013[[#This Row],[fdesc]])</f>
        <v>#VALUE!</v>
      </c>
      <c r="M15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6" s="2" t="str">
        <f>IF(Table_Query_from_m2mdata013[[#This Row],[fpartrev]]="NS",Table_Query_from_m2mdata013[[#This Row],[SELECT]],Table_Query_from_m2mdata013[[#This Row],[fpartrev]])</f>
        <v>00</v>
      </c>
      <c r="O1546" s="2" t="str">
        <f>CONCATENATE("DMG ",Table_Query_from_m2mdata013[[#This Row],[fpartnoOriginal]])</f>
        <v>DMG SULL-1000-4827-F</v>
      </c>
    </row>
    <row r="1547" spans="1:15" x14ac:dyDescent="0.25">
      <c r="A1547" t="s">
        <v>2157</v>
      </c>
      <c r="B1547" t="s">
        <v>11</v>
      </c>
      <c r="C1547">
        <v>8</v>
      </c>
      <c r="D1547" t="s">
        <v>87</v>
      </c>
      <c r="E1547" t="s">
        <v>1628</v>
      </c>
      <c r="F1547" t="s">
        <v>11</v>
      </c>
      <c r="G1547" t="s">
        <v>1629</v>
      </c>
      <c r="H1547" t="s">
        <v>1627</v>
      </c>
      <c r="I1547" s="2" t="e">
        <f>FIND("REV",Table_Query_from_m2mdata013[[#This Row],[fdescmemo]])</f>
        <v>#VALUE!</v>
      </c>
      <c r="J1547" s="2" t="e">
        <f>FIND("REV",Table_Query_from_m2mdata013[[#This Row],[fdesc]])</f>
        <v>#VALUE!</v>
      </c>
      <c r="K1547" s="2" t="e">
        <f>FIND("`REV",Table_Query_from_m2mdata013[[#This Row],[fdescmemo]])</f>
        <v>#VALUE!</v>
      </c>
      <c r="L1547" s="2" t="e">
        <f>FIND("`REV",Table_Query_from_m2mdata013[[#This Row],[fdesc]])</f>
        <v>#VALUE!</v>
      </c>
      <c r="M15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7" s="2" t="str">
        <f>IF(Table_Query_from_m2mdata013[[#This Row],[fpartrev]]="NS",Table_Query_from_m2mdata013[[#This Row],[SELECT]],Table_Query_from_m2mdata013[[#This Row],[fpartrev]])</f>
        <v>00</v>
      </c>
      <c r="O1547" s="2" t="str">
        <f>CONCATENATE("DMG ",Table_Query_from_m2mdata013[[#This Row],[fpartnoOriginal]])</f>
        <v>DMG SULL-1000-4827-F</v>
      </c>
    </row>
    <row r="1548" spans="1:15" x14ac:dyDescent="0.25">
      <c r="A1548" t="s">
        <v>1626</v>
      </c>
      <c r="B1548" t="s">
        <v>11</v>
      </c>
      <c r="C1548">
        <v>4</v>
      </c>
      <c r="D1548" t="s">
        <v>87</v>
      </c>
      <c r="E1548" t="s">
        <v>1628</v>
      </c>
      <c r="F1548" t="s">
        <v>11</v>
      </c>
      <c r="G1548" t="s">
        <v>1629</v>
      </c>
      <c r="H1548" t="s">
        <v>1627</v>
      </c>
      <c r="I1548" s="2" t="e">
        <f>FIND("REV",Table_Query_from_m2mdata013[[#This Row],[fdescmemo]])</f>
        <v>#VALUE!</v>
      </c>
      <c r="J1548" s="2" t="e">
        <f>FIND("REV",Table_Query_from_m2mdata013[[#This Row],[fdesc]])</f>
        <v>#VALUE!</v>
      </c>
      <c r="K1548" s="2" t="e">
        <f>FIND("`REV",Table_Query_from_m2mdata013[[#This Row],[fdescmemo]])</f>
        <v>#VALUE!</v>
      </c>
      <c r="L1548" s="2" t="e">
        <f>FIND("`REV",Table_Query_from_m2mdata013[[#This Row],[fdesc]])</f>
        <v>#VALUE!</v>
      </c>
      <c r="M15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8" s="2" t="str">
        <f>IF(Table_Query_from_m2mdata013[[#This Row],[fpartrev]]="NS",Table_Query_from_m2mdata013[[#This Row],[SELECT]],Table_Query_from_m2mdata013[[#This Row],[fpartrev]])</f>
        <v>00</v>
      </c>
      <c r="O1548" s="2" t="str">
        <f>CONCATENATE("DMG ",Table_Query_from_m2mdata013[[#This Row],[fpartnoOriginal]])</f>
        <v>DMG SULL-1000-4827-F</v>
      </c>
    </row>
    <row r="1549" spans="1:15" x14ac:dyDescent="0.25">
      <c r="A1549" t="s">
        <v>3021</v>
      </c>
      <c r="B1549" t="s">
        <v>11</v>
      </c>
      <c r="C1549">
        <v>8</v>
      </c>
      <c r="D1549" t="s">
        <v>87</v>
      </c>
      <c r="E1549" t="s">
        <v>1632</v>
      </c>
      <c r="F1549" t="s">
        <v>11</v>
      </c>
      <c r="G1549" t="s">
        <v>1633</v>
      </c>
      <c r="H1549" t="s">
        <v>1631</v>
      </c>
      <c r="I1549" s="2" t="e">
        <f>FIND("REV",Table_Query_from_m2mdata013[[#This Row],[fdescmemo]])</f>
        <v>#VALUE!</v>
      </c>
      <c r="J1549" s="2" t="e">
        <f>FIND("REV",Table_Query_from_m2mdata013[[#This Row],[fdesc]])</f>
        <v>#VALUE!</v>
      </c>
      <c r="K1549" s="2" t="e">
        <f>FIND("`REV",Table_Query_from_m2mdata013[[#This Row],[fdescmemo]])</f>
        <v>#VALUE!</v>
      </c>
      <c r="L1549" s="2" t="e">
        <f>FIND("`REV",Table_Query_from_m2mdata013[[#This Row],[fdesc]])</f>
        <v>#VALUE!</v>
      </c>
      <c r="M15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49" s="2" t="str">
        <f>IF(Table_Query_from_m2mdata013[[#This Row],[fpartrev]]="NS",Table_Query_from_m2mdata013[[#This Row],[SELECT]],Table_Query_from_m2mdata013[[#This Row],[fpartrev]])</f>
        <v>00</v>
      </c>
      <c r="O1549" s="2" t="str">
        <f>CONCATENATE("DMG ",Table_Query_from_m2mdata013[[#This Row],[fpartnoOriginal]])</f>
        <v>DMG SULL-1000-4856-F</v>
      </c>
    </row>
    <row r="1550" spans="1:15" x14ac:dyDescent="0.25">
      <c r="A1550" t="s">
        <v>3022</v>
      </c>
      <c r="B1550" t="s">
        <v>11</v>
      </c>
      <c r="C1550">
        <v>8</v>
      </c>
      <c r="D1550" t="s">
        <v>87</v>
      </c>
      <c r="E1550" t="s">
        <v>1632</v>
      </c>
      <c r="F1550" t="s">
        <v>11</v>
      </c>
      <c r="G1550" t="s">
        <v>1633</v>
      </c>
      <c r="H1550" t="s">
        <v>1631</v>
      </c>
      <c r="I1550" s="2" t="e">
        <f>FIND("REV",Table_Query_from_m2mdata013[[#This Row],[fdescmemo]])</f>
        <v>#VALUE!</v>
      </c>
      <c r="J1550" s="2" t="e">
        <f>FIND("REV",Table_Query_from_m2mdata013[[#This Row],[fdesc]])</f>
        <v>#VALUE!</v>
      </c>
      <c r="K1550" s="2" t="e">
        <f>FIND("`REV",Table_Query_from_m2mdata013[[#This Row],[fdescmemo]])</f>
        <v>#VALUE!</v>
      </c>
      <c r="L1550" s="2" t="e">
        <f>FIND("`REV",Table_Query_from_m2mdata013[[#This Row],[fdesc]])</f>
        <v>#VALUE!</v>
      </c>
      <c r="M15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0" s="2" t="str">
        <f>IF(Table_Query_from_m2mdata013[[#This Row],[fpartrev]]="NS",Table_Query_from_m2mdata013[[#This Row],[SELECT]],Table_Query_from_m2mdata013[[#This Row],[fpartrev]])</f>
        <v>00</v>
      </c>
      <c r="O1550" s="2" t="str">
        <f>CONCATENATE("DMG ",Table_Query_from_m2mdata013[[#This Row],[fpartnoOriginal]])</f>
        <v>DMG SULL-1000-4856-F</v>
      </c>
    </row>
    <row r="1551" spans="1:15" x14ac:dyDescent="0.25">
      <c r="A1551" t="s">
        <v>3023</v>
      </c>
      <c r="B1551" t="s">
        <v>11</v>
      </c>
      <c r="C1551">
        <v>8</v>
      </c>
      <c r="D1551" t="s">
        <v>87</v>
      </c>
      <c r="E1551" t="s">
        <v>1632</v>
      </c>
      <c r="F1551" t="s">
        <v>11</v>
      </c>
      <c r="G1551" t="s">
        <v>1633</v>
      </c>
      <c r="H1551" t="s">
        <v>1631</v>
      </c>
      <c r="I1551" s="2" t="e">
        <f>FIND("REV",Table_Query_from_m2mdata013[[#This Row],[fdescmemo]])</f>
        <v>#VALUE!</v>
      </c>
      <c r="J1551" s="2" t="e">
        <f>FIND("REV",Table_Query_from_m2mdata013[[#This Row],[fdesc]])</f>
        <v>#VALUE!</v>
      </c>
      <c r="K1551" s="2" t="e">
        <f>FIND("`REV",Table_Query_from_m2mdata013[[#This Row],[fdescmemo]])</f>
        <v>#VALUE!</v>
      </c>
      <c r="L1551" s="2" t="e">
        <f>FIND("`REV",Table_Query_from_m2mdata013[[#This Row],[fdesc]])</f>
        <v>#VALUE!</v>
      </c>
      <c r="M15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1" s="2" t="str">
        <f>IF(Table_Query_from_m2mdata013[[#This Row],[fpartrev]]="NS",Table_Query_from_m2mdata013[[#This Row],[SELECT]],Table_Query_from_m2mdata013[[#This Row],[fpartrev]])</f>
        <v>00</v>
      </c>
      <c r="O1551" s="2" t="str">
        <f>CONCATENATE("DMG ",Table_Query_from_m2mdata013[[#This Row],[fpartnoOriginal]])</f>
        <v>DMG SULL-1000-4856-F</v>
      </c>
    </row>
    <row r="1552" spans="1:15" x14ac:dyDescent="0.25">
      <c r="A1552" t="s">
        <v>2669</v>
      </c>
      <c r="B1552" t="s">
        <v>11</v>
      </c>
      <c r="C1552">
        <v>8</v>
      </c>
      <c r="D1552" t="s">
        <v>87</v>
      </c>
      <c r="E1552" t="s">
        <v>1632</v>
      </c>
      <c r="F1552" t="s">
        <v>11</v>
      </c>
      <c r="G1552" t="s">
        <v>1633</v>
      </c>
      <c r="H1552" t="s">
        <v>1631</v>
      </c>
      <c r="I1552" s="2" t="e">
        <f>FIND("REV",Table_Query_from_m2mdata013[[#This Row],[fdescmemo]])</f>
        <v>#VALUE!</v>
      </c>
      <c r="J1552" s="2" t="e">
        <f>FIND("REV",Table_Query_from_m2mdata013[[#This Row],[fdesc]])</f>
        <v>#VALUE!</v>
      </c>
      <c r="K1552" s="2" t="e">
        <f>FIND("`REV",Table_Query_from_m2mdata013[[#This Row],[fdescmemo]])</f>
        <v>#VALUE!</v>
      </c>
      <c r="L1552" s="2" t="e">
        <f>FIND("`REV",Table_Query_from_m2mdata013[[#This Row],[fdesc]])</f>
        <v>#VALUE!</v>
      </c>
      <c r="M15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2" s="2" t="str">
        <f>IF(Table_Query_from_m2mdata013[[#This Row],[fpartrev]]="NS",Table_Query_from_m2mdata013[[#This Row],[SELECT]],Table_Query_from_m2mdata013[[#This Row],[fpartrev]])</f>
        <v>00</v>
      </c>
      <c r="O1552" s="2" t="str">
        <f>CONCATENATE("DMG ",Table_Query_from_m2mdata013[[#This Row],[fpartnoOriginal]])</f>
        <v>DMG SULL-1000-4856-F</v>
      </c>
    </row>
    <row r="1553" spans="1:15" x14ac:dyDescent="0.25">
      <c r="A1553" t="s">
        <v>2311</v>
      </c>
      <c r="B1553" t="s">
        <v>11</v>
      </c>
      <c r="C1553">
        <v>8</v>
      </c>
      <c r="D1553" t="s">
        <v>87</v>
      </c>
      <c r="E1553" t="s">
        <v>1632</v>
      </c>
      <c r="F1553" t="s">
        <v>11</v>
      </c>
      <c r="G1553" t="s">
        <v>1633</v>
      </c>
      <c r="H1553" t="s">
        <v>1631</v>
      </c>
      <c r="I1553" s="2" t="e">
        <f>FIND("REV",Table_Query_from_m2mdata013[[#This Row],[fdescmemo]])</f>
        <v>#VALUE!</v>
      </c>
      <c r="J1553" s="2" t="e">
        <f>FIND("REV",Table_Query_from_m2mdata013[[#This Row],[fdesc]])</f>
        <v>#VALUE!</v>
      </c>
      <c r="K1553" s="2" t="e">
        <f>FIND("`REV",Table_Query_from_m2mdata013[[#This Row],[fdescmemo]])</f>
        <v>#VALUE!</v>
      </c>
      <c r="L1553" s="2" t="e">
        <f>FIND("`REV",Table_Query_from_m2mdata013[[#This Row],[fdesc]])</f>
        <v>#VALUE!</v>
      </c>
      <c r="M15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3" s="2" t="str">
        <f>IF(Table_Query_from_m2mdata013[[#This Row],[fpartrev]]="NS",Table_Query_from_m2mdata013[[#This Row],[SELECT]],Table_Query_from_m2mdata013[[#This Row],[fpartrev]])</f>
        <v>00</v>
      </c>
      <c r="O1553" s="2" t="str">
        <f>CONCATENATE("DMG ",Table_Query_from_m2mdata013[[#This Row],[fpartnoOriginal]])</f>
        <v>DMG SULL-1000-4856-F</v>
      </c>
    </row>
    <row r="1554" spans="1:15" x14ac:dyDescent="0.25">
      <c r="A1554" t="s">
        <v>2158</v>
      </c>
      <c r="B1554" t="s">
        <v>11</v>
      </c>
      <c r="C1554">
        <v>8</v>
      </c>
      <c r="D1554" t="s">
        <v>87</v>
      </c>
      <c r="E1554" t="s">
        <v>1632</v>
      </c>
      <c r="F1554" t="s">
        <v>11</v>
      </c>
      <c r="G1554" t="s">
        <v>1633</v>
      </c>
      <c r="H1554" t="s">
        <v>1631</v>
      </c>
      <c r="I1554" s="2" t="e">
        <f>FIND("REV",Table_Query_from_m2mdata013[[#This Row],[fdescmemo]])</f>
        <v>#VALUE!</v>
      </c>
      <c r="J1554" s="2" t="e">
        <f>FIND("REV",Table_Query_from_m2mdata013[[#This Row],[fdesc]])</f>
        <v>#VALUE!</v>
      </c>
      <c r="K1554" s="2" t="e">
        <f>FIND("`REV",Table_Query_from_m2mdata013[[#This Row],[fdescmemo]])</f>
        <v>#VALUE!</v>
      </c>
      <c r="L1554" s="2" t="e">
        <f>FIND("`REV",Table_Query_from_m2mdata013[[#This Row],[fdesc]])</f>
        <v>#VALUE!</v>
      </c>
      <c r="M15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4" s="2" t="str">
        <f>IF(Table_Query_from_m2mdata013[[#This Row],[fpartrev]]="NS",Table_Query_from_m2mdata013[[#This Row],[SELECT]],Table_Query_from_m2mdata013[[#This Row],[fpartrev]])</f>
        <v>00</v>
      </c>
      <c r="O1554" s="2" t="str">
        <f>CONCATENATE("DMG ",Table_Query_from_m2mdata013[[#This Row],[fpartnoOriginal]])</f>
        <v>DMG SULL-1000-4856-F</v>
      </c>
    </row>
    <row r="1555" spans="1:15" x14ac:dyDescent="0.25">
      <c r="A1555" t="s">
        <v>1630</v>
      </c>
      <c r="B1555" t="s">
        <v>11</v>
      </c>
      <c r="C1555">
        <v>4</v>
      </c>
      <c r="D1555" t="s">
        <v>87</v>
      </c>
      <c r="E1555" t="s">
        <v>1632</v>
      </c>
      <c r="F1555" t="s">
        <v>11</v>
      </c>
      <c r="G1555" t="s">
        <v>1633</v>
      </c>
      <c r="H1555" t="s">
        <v>1631</v>
      </c>
      <c r="I1555" s="2" t="e">
        <f>FIND("REV",Table_Query_from_m2mdata013[[#This Row],[fdescmemo]])</f>
        <v>#VALUE!</v>
      </c>
      <c r="J1555" s="2" t="e">
        <f>FIND("REV",Table_Query_from_m2mdata013[[#This Row],[fdesc]])</f>
        <v>#VALUE!</v>
      </c>
      <c r="K1555" s="2" t="e">
        <f>FIND("`REV",Table_Query_from_m2mdata013[[#This Row],[fdescmemo]])</f>
        <v>#VALUE!</v>
      </c>
      <c r="L1555" s="2" t="e">
        <f>FIND("`REV",Table_Query_from_m2mdata013[[#This Row],[fdesc]])</f>
        <v>#VALUE!</v>
      </c>
      <c r="M15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5" s="2" t="str">
        <f>IF(Table_Query_from_m2mdata013[[#This Row],[fpartrev]]="NS",Table_Query_from_m2mdata013[[#This Row],[SELECT]],Table_Query_from_m2mdata013[[#This Row],[fpartrev]])</f>
        <v>00</v>
      </c>
      <c r="O1555" s="2" t="str">
        <f>CONCATENATE("DMG ",Table_Query_from_m2mdata013[[#This Row],[fpartnoOriginal]])</f>
        <v>DMG SULL-1000-4856-F</v>
      </c>
    </row>
    <row r="1556" spans="1:15" x14ac:dyDescent="0.25">
      <c r="A1556" t="s">
        <v>1961</v>
      </c>
      <c r="B1556" t="s">
        <v>11</v>
      </c>
      <c r="C1556">
        <v>63</v>
      </c>
      <c r="D1556" t="s">
        <v>87</v>
      </c>
      <c r="E1556" t="s">
        <v>1963</v>
      </c>
      <c r="F1556" t="s">
        <v>11</v>
      </c>
      <c r="G1556" t="s">
        <v>1964</v>
      </c>
      <c r="H1556" t="s">
        <v>1962</v>
      </c>
      <c r="I1556" s="2" t="e">
        <f>FIND("REV",Table_Query_from_m2mdata013[[#This Row],[fdescmemo]])</f>
        <v>#VALUE!</v>
      </c>
      <c r="J1556" s="2" t="e">
        <f>FIND("REV",Table_Query_from_m2mdata013[[#This Row],[fdesc]])</f>
        <v>#VALUE!</v>
      </c>
      <c r="K1556" s="2" t="e">
        <f>FIND("`REV",Table_Query_from_m2mdata013[[#This Row],[fdescmemo]])</f>
        <v>#VALUE!</v>
      </c>
      <c r="L1556" s="2" t="e">
        <f>FIND("`REV",Table_Query_from_m2mdata013[[#This Row],[fdesc]])</f>
        <v>#VALUE!</v>
      </c>
      <c r="M15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6" s="2" t="str">
        <f>IF(Table_Query_from_m2mdata013[[#This Row],[fpartrev]]="NS",Table_Query_from_m2mdata013[[#This Row],[SELECT]],Table_Query_from_m2mdata013[[#This Row],[fpartrev]])</f>
        <v>00</v>
      </c>
      <c r="O1556" s="2" t="str">
        <f>CONCATENATE("DMG ",Table_Query_from_m2mdata013[[#This Row],[fpartnoOriginal]])</f>
        <v>DMG SULL-1000-4857</v>
      </c>
    </row>
    <row r="1557" spans="1:15" x14ac:dyDescent="0.25">
      <c r="A1557" t="s">
        <v>2005</v>
      </c>
      <c r="B1557" t="s">
        <v>11</v>
      </c>
      <c r="C1557">
        <v>12</v>
      </c>
      <c r="D1557" t="s">
        <v>87</v>
      </c>
      <c r="E1557" t="s">
        <v>1967</v>
      </c>
      <c r="F1557" t="s">
        <v>11</v>
      </c>
      <c r="G1557" t="s">
        <v>1968</v>
      </c>
      <c r="H1557" t="s">
        <v>1966</v>
      </c>
      <c r="I1557" s="2" t="e">
        <f>FIND("REV",Table_Query_from_m2mdata013[[#This Row],[fdescmemo]])</f>
        <v>#VALUE!</v>
      </c>
      <c r="J1557" s="2" t="e">
        <f>FIND("REV",Table_Query_from_m2mdata013[[#This Row],[fdesc]])</f>
        <v>#VALUE!</v>
      </c>
      <c r="K1557" s="2" t="e">
        <f>FIND("`REV",Table_Query_from_m2mdata013[[#This Row],[fdescmemo]])</f>
        <v>#VALUE!</v>
      </c>
      <c r="L1557" s="2" t="e">
        <f>FIND("`REV",Table_Query_from_m2mdata013[[#This Row],[fdesc]])</f>
        <v>#VALUE!</v>
      </c>
      <c r="M15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7" s="2" t="str">
        <f>IF(Table_Query_from_m2mdata013[[#This Row],[fpartrev]]="NS",Table_Query_from_m2mdata013[[#This Row],[SELECT]],Table_Query_from_m2mdata013[[#This Row],[fpartrev]])</f>
        <v>00</v>
      </c>
      <c r="O1557" s="2" t="str">
        <f>CONCATENATE("DMG ",Table_Query_from_m2mdata013[[#This Row],[fpartnoOriginal]])</f>
        <v>DMG SULL-1000-4858</v>
      </c>
    </row>
    <row r="1558" spans="1:15" x14ac:dyDescent="0.25">
      <c r="A1558" t="s">
        <v>1965</v>
      </c>
      <c r="B1558" t="s">
        <v>11</v>
      </c>
      <c r="C1558">
        <v>12</v>
      </c>
      <c r="D1558" t="s">
        <v>87</v>
      </c>
      <c r="E1558" t="s">
        <v>1967</v>
      </c>
      <c r="F1558" t="s">
        <v>11</v>
      </c>
      <c r="G1558" t="s">
        <v>1968</v>
      </c>
      <c r="H1558" t="s">
        <v>1966</v>
      </c>
      <c r="I1558" s="2" t="e">
        <f>FIND("REV",Table_Query_from_m2mdata013[[#This Row],[fdescmemo]])</f>
        <v>#VALUE!</v>
      </c>
      <c r="J1558" s="2" t="e">
        <f>FIND("REV",Table_Query_from_m2mdata013[[#This Row],[fdesc]])</f>
        <v>#VALUE!</v>
      </c>
      <c r="K1558" s="2" t="e">
        <f>FIND("`REV",Table_Query_from_m2mdata013[[#This Row],[fdescmemo]])</f>
        <v>#VALUE!</v>
      </c>
      <c r="L1558" s="2" t="e">
        <f>FIND("`REV",Table_Query_from_m2mdata013[[#This Row],[fdesc]])</f>
        <v>#VALUE!</v>
      </c>
      <c r="M15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8" s="2" t="str">
        <f>IF(Table_Query_from_m2mdata013[[#This Row],[fpartrev]]="NS",Table_Query_from_m2mdata013[[#This Row],[SELECT]],Table_Query_from_m2mdata013[[#This Row],[fpartrev]])</f>
        <v>00</v>
      </c>
      <c r="O1558" s="2" t="str">
        <f>CONCATENATE("DMG ",Table_Query_from_m2mdata013[[#This Row],[fpartnoOriginal]])</f>
        <v>DMG SULL-1000-4858</v>
      </c>
    </row>
    <row r="1559" spans="1:15" x14ac:dyDescent="0.25">
      <c r="A1559" t="s">
        <v>2006</v>
      </c>
      <c r="B1559" t="s">
        <v>11</v>
      </c>
      <c r="C1559">
        <v>24</v>
      </c>
      <c r="D1559" t="s">
        <v>87</v>
      </c>
      <c r="E1559" t="s">
        <v>1967</v>
      </c>
      <c r="F1559" t="s">
        <v>11</v>
      </c>
      <c r="G1559" t="s">
        <v>1968</v>
      </c>
      <c r="H1559" t="s">
        <v>1966</v>
      </c>
      <c r="I1559" s="2" t="e">
        <f>FIND("REV",Table_Query_from_m2mdata013[[#This Row],[fdescmemo]])</f>
        <v>#VALUE!</v>
      </c>
      <c r="J1559" s="2" t="e">
        <f>FIND("REV",Table_Query_from_m2mdata013[[#This Row],[fdesc]])</f>
        <v>#VALUE!</v>
      </c>
      <c r="K1559" s="2" t="e">
        <f>FIND("`REV",Table_Query_from_m2mdata013[[#This Row],[fdescmemo]])</f>
        <v>#VALUE!</v>
      </c>
      <c r="L1559" s="2" t="e">
        <f>FIND("`REV",Table_Query_from_m2mdata013[[#This Row],[fdesc]])</f>
        <v>#VALUE!</v>
      </c>
      <c r="M15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59" s="2" t="str">
        <f>IF(Table_Query_from_m2mdata013[[#This Row],[fpartrev]]="NS",Table_Query_from_m2mdata013[[#This Row],[SELECT]],Table_Query_from_m2mdata013[[#This Row],[fpartrev]])</f>
        <v>00</v>
      </c>
      <c r="O1559" s="2" t="str">
        <f>CONCATENATE("DMG ",Table_Query_from_m2mdata013[[#This Row],[fpartnoOriginal]])</f>
        <v>DMG SULL-1000-4858</v>
      </c>
    </row>
    <row r="1560" spans="1:15" x14ac:dyDescent="0.25">
      <c r="A1560" t="s">
        <v>2007</v>
      </c>
      <c r="B1560" t="s">
        <v>11</v>
      </c>
      <c r="C1560">
        <v>12</v>
      </c>
      <c r="D1560" t="s">
        <v>87</v>
      </c>
      <c r="E1560" t="s">
        <v>1967</v>
      </c>
      <c r="F1560" t="s">
        <v>11</v>
      </c>
      <c r="G1560" t="s">
        <v>1968</v>
      </c>
      <c r="H1560" t="s">
        <v>1966</v>
      </c>
      <c r="I1560" s="2" t="e">
        <f>FIND("REV",Table_Query_from_m2mdata013[[#This Row],[fdescmemo]])</f>
        <v>#VALUE!</v>
      </c>
      <c r="J1560" s="2" t="e">
        <f>FIND("REV",Table_Query_from_m2mdata013[[#This Row],[fdesc]])</f>
        <v>#VALUE!</v>
      </c>
      <c r="K1560" s="2" t="e">
        <f>FIND("`REV",Table_Query_from_m2mdata013[[#This Row],[fdescmemo]])</f>
        <v>#VALUE!</v>
      </c>
      <c r="L1560" s="2" t="e">
        <f>FIND("`REV",Table_Query_from_m2mdata013[[#This Row],[fdesc]])</f>
        <v>#VALUE!</v>
      </c>
      <c r="M15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0" s="2" t="str">
        <f>IF(Table_Query_from_m2mdata013[[#This Row],[fpartrev]]="NS",Table_Query_from_m2mdata013[[#This Row],[SELECT]],Table_Query_from_m2mdata013[[#This Row],[fpartrev]])</f>
        <v>00</v>
      </c>
      <c r="O1560" s="2" t="str">
        <f>CONCATENATE("DMG ",Table_Query_from_m2mdata013[[#This Row],[fpartnoOriginal]])</f>
        <v>DMG SULL-1000-4858</v>
      </c>
    </row>
    <row r="1561" spans="1:15" x14ac:dyDescent="0.25">
      <c r="A1561" t="s">
        <v>3467</v>
      </c>
      <c r="B1561" t="s">
        <v>11</v>
      </c>
      <c r="C1561">
        <v>12</v>
      </c>
      <c r="D1561" t="s">
        <v>87</v>
      </c>
      <c r="E1561" t="s">
        <v>1967</v>
      </c>
      <c r="F1561" t="s">
        <v>11</v>
      </c>
      <c r="G1561" t="s">
        <v>1968</v>
      </c>
      <c r="H1561" t="s">
        <v>1966</v>
      </c>
      <c r="I1561" s="2" t="e">
        <f>FIND("REV",Table_Query_from_m2mdata013[[#This Row],[fdescmemo]])</f>
        <v>#VALUE!</v>
      </c>
      <c r="J1561" s="2" t="e">
        <f>FIND("REV",Table_Query_from_m2mdata013[[#This Row],[fdesc]])</f>
        <v>#VALUE!</v>
      </c>
      <c r="K1561" s="2" t="e">
        <f>FIND("`REV",Table_Query_from_m2mdata013[[#This Row],[fdescmemo]])</f>
        <v>#VALUE!</v>
      </c>
      <c r="L1561" s="2" t="e">
        <f>FIND("`REV",Table_Query_from_m2mdata013[[#This Row],[fdesc]])</f>
        <v>#VALUE!</v>
      </c>
      <c r="M15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1" s="2" t="str">
        <f>IF(Table_Query_from_m2mdata013[[#This Row],[fpartrev]]="NS",Table_Query_from_m2mdata013[[#This Row],[SELECT]],Table_Query_from_m2mdata013[[#This Row],[fpartrev]])</f>
        <v>00</v>
      </c>
      <c r="O1561" s="2" t="str">
        <f>CONCATENATE("DMG ",Table_Query_from_m2mdata013[[#This Row],[fpartnoOriginal]])</f>
        <v>DMG SULL-1000-4858</v>
      </c>
    </row>
    <row r="1562" spans="1:15" x14ac:dyDescent="0.25">
      <c r="A1562" t="s">
        <v>3209</v>
      </c>
      <c r="B1562" t="s">
        <v>11</v>
      </c>
      <c r="C1562">
        <v>14</v>
      </c>
      <c r="D1562" t="s">
        <v>87</v>
      </c>
      <c r="E1562" t="s">
        <v>1967</v>
      </c>
      <c r="F1562" t="s">
        <v>11</v>
      </c>
      <c r="G1562" t="s">
        <v>1968</v>
      </c>
      <c r="H1562" t="s">
        <v>1966</v>
      </c>
      <c r="I1562" s="2" t="e">
        <f>FIND("REV",Table_Query_from_m2mdata013[[#This Row],[fdescmemo]])</f>
        <v>#VALUE!</v>
      </c>
      <c r="J1562" s="2" t="e">
        <f>FIND("REV",Table_Query_from_m2mdata013[[#This Row],[fdesc]])</f>
        <v>#VALUE!</v>
      </c>
      <c r="K1562" s="2" t="e">
        <f>FIND("`REV",Table_Query_from_m2mdata013[[#This Row],[fdescmemo]])</f>
        <v>#VALUE!</v>
      </c>
      <c r="L1562" s="2" t="e">
        <f>FIND("`REV",Table_Query_from_m2mdata013[[#This Row],[fdesc]])</f>
        <v>#VALUE!</v>
      </c>
      <c r="M15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2" s="2" t="str">
        <f>IF(Table_Query_from_m2mdata013[[#This Row],[fpartrev]]="NS",Table_Query_from_m2mdata013[[#This Row],[SELECT]],Table_Query_from_m2mdata013[[#This Row],[fpartrev]])</f>
        <v>00</v>
      </c>
      <c r="O1562" s="2" t="str">
        <f>CONCATENATE("DMG ",Table_Query_from_m2mdata013[[#This Row],[fpartnoOriginal]])</f>
        <v>DMG SULL-1000-4858</v>
      </c>
    </row>
    <row r="1563" spans="1:15" x14ac:dyDescent="0.25">
      <c r="A1563" t="s">
        <v>1634</v>
      </c>
      <c r="B1563" t="s">
        <v>11</v>
      </c>
      <c r="C1563">
        <v>12</v>
      </c>
      <c r="D1563" t="s">
        <v>87</v>
      </c>
      <c r="E1563" t="s">
        <v>1636</v>
      </c>
      <c r="F1563" t="s">
        <v>11</v>
      </c>
      <c r="G1563" t="s">
        <v>1637</v>
      </c>
      <c r="H1563" t="s">
        <v>1635</v>
      </c>
      <c r="I1563" s="2" t="e">
        <f>FIND("REV",Table_Query_from_m2mdata013[[#This Row],[fdescmemo]])</f>
        <v>#VALUE!</v>
      </c>
      <c r="J1563" s="2" t="e">
        <f>FIND("REV",Table_Query_from_m2mdata013[[#This Row],[fdesc]])</f>
        <v>#VALUE!</v>
      </c>
      <c r="K1563" s="2" t="e">
        <f>FIND("`REV",Table_Query_from_m2mdata013[[#This Row],[fdescmemo]])</f>
        <v>#VALUE!</v>
      </c>
      <c r="L1563" s="2" t="e">
        <f>FIND("`REV",Table_Query_from_m2mdata013[[#This Row],[fdesc]])</f>
        <v>#VALUE!</v>
      </c>
      <c r="M15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3" s="2" t="str">
        <f>IF(Table_Query_from_m2mdata013[[#This Row],[fpartrev]]="NS",Table_Query_from_m2mdata013[[#This Row],[SELECT]],Table_Query_from_m2mdata013[[#This Row],[fpartrev]])</f>
        <v>00</v>
      </c>
      <c r="O1563" s="2" t="str">
        <f>CONCATENATE("DMG ",Table_Query_from_m2mdata013[[#This Row],[fpartnoOriginal]])</f>
        <v>DMG SULL-1000-4861-PF</v>
      </c>
    </row>
    <row r="1564" spans="1:15" x14ac:dyDescent="0.25">
      <c r="A1564" t="s">
        <v>3667</v>
      </c>
      <c r="B1564" t="s">
        <v>11</v>
      </c>
      <c r="C1564">
        <v>30</v>
      </c>
      <c r="D1564" t="s">
        <v>87</v>
      </c>
      <c r="E1564" t="s">
        <v>1636</v>
      </c>
      <c r="F1564" t="s">
        <v>11</v>
      </c>
      <c r="G1564" t="s">
        <v>1637</v>
      </c>
      <c r="H1564" t="s">
        <v>1635</v>
      </c>
      <c r="I1564" s="2" t="e">
        <f>FIND("REV",Table_Query_from_m2mdata013[[#This Row],[fdescmemo]])</f>
        <v>#VALUE!</v>
      </c>
      <c r="J1564" s="2" t="e">
        <f>FIND("REV",Table_Query_from_m2mdata013[[#This Row],[fdesc]])</f>
        <v>#VALUE!</v>
      </c>
      <c r="K1564" s="2" t="e">
        <f>FIND("`REV",Table_Query_from_m2mdata013[[#This Row],[fdescmemo]])</f>
        <v>#VALUE!</v>
      </c>
      <c r="L1564" s="2" t="e">
        <f>FIND("`REV",Table_Query_from_m2mdata013[[#This Row],[fdesc]])</f>
        <v>#VALUE!</v>
      </c>
      <c r="M15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4" s="2" t="str">
        <f>IF(Table_Query_from_m2mdata013[[#This Row],[fpartrev]]="NS",Table_Query_from_m2mdata013[[#This Row],[SELECT]],Table_Query_from_m2mdata013[[#This Row],[fpartrev]])</f>
        <v>00</v>
      </c>
      <c r="O1564" s="2" t="str">
        <f>CONCATENATE("DMG ",Table_Query_from_m2mdata013[[#This Row],[fpartnoOriginal]])</f>
        <v>DMG SULL-1000-4861-PF</v>
      </c>
    </row>
    <row r="1565" spans="1:15" x14ac:dyDescent="0.25">
      <c r="A1565" t="s">
        <v>1638</v>
      </c>
      <c r="B1565" t="s">
        <v>11</v>
      </c>
      <c r="C1565">
        <v>12</v>
      </c>
      <c r="D1565" t="s">
        <v>87</v>
      </c>
      <c r="E1565" t="s">
        <v>1640</v>
      </c>
      <c r="F1565" t="s">
        <v>11</v>
      </c>
      <c r="G1565" t="s">
        <v>1641</v>
      </c>
      <c r="H1565" t="s">
        <v>1639</v>
      </c>
      <c r="I1565" s="2" t="e">
        <f>FIND("REV",Table_Query_from_m2mdata013[[#This Row],[fdescmemo]])</f>
        <v>#VALUE!</v>
      </c>
      <c r="J1565" s="2" t="e">
        <f>FIND("REV",Table_Query_from_m2mdata013[[#This Row],[fdesc]])</f>
        <v>#VALUE!</v>
      </c>
      <c r="K1565" s="2" t="e">
        <f>FIND("`REV",Table_Query_from_m2mdata013[[#This Row],[fdescmemo]])</f>
        <v>#VALUE!</v>
      </c>
      <c r="L1565" s="2" t="e">
        <f>FIND("`REV",Table_Query_from_m2mdata013[[#This Row],[fdesc]])</f>
        <v>#VALUE!</v>
      </c>
      <c r="M15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5" s="2" t="str">
        <f>IF(Table_Query_from_m2mdata013[[#This Row],[fpartrev]]="NS",Table_Query_from_m2mdata013[[#This Row],[SELECT]],Table_Query_from_m2mdata013[[#This Row],[fpartrev]])</f>
        <v>00</v>
      </c>
      <c r="O1565" s="2" t="str">
        <f>CONCATENATE("DMG ",Table_Query_from_m2mdata013[[#This Row],[fpartnoOriginal]])</f>
        <v>DMG SULL-1000-4862-PF</v>
      </c>
    </row>
    <row r="1566" spans="1:15" x14ac:dyDescent="0.25">
      <c r="A1566" t="s">
        <v>3668</v>
      </c>
      <c r="B1566" t="s">
        <v>11</v>
      </c>
      <c r="C1566">
        <v>23</v>
      </c>
      <c r="D1566" t="s">
        <v>87</v>
      </c>
      <c r="E1566" t="s">
        <v>1640</v>
      </c>
      <c r="F1566" t="s">
        <v>11</v>
      </c>
      <c r="G1566" t="s">
        <v>1641</v>
      </c>
      <c r="H1566" t="s">
        <v>1639</v>
      </c>
      <c r="I1566" s="2" t="e">
        <f>FIND("REV",Table_Query_from_m2mdata013[[#This Row],[fdescmemo]])</f>
        <v>#VALUE!</v>
      </c>
      <c r="J1566" s="2" t="e">
        <f>FIND("REV",Table_Query_from_m2mdata013[[#This Row],[fdesc]])</f>
        <v>#VALUE!</v>
      </c>
      <c r="K1566" s="2" t="e">
        <f>FIND("`REV",Table_Query_from_m2mdata013[[#This Row],[fdescmemo]])</f>
        <v>#VALUE!</v>
      </c>
      <c r="L1566" s="2" t="e">
        <f>FIND("`REV",Table_Query_from_m2mdata013[[#This Row],[fdesc]])</f>
        <v>#VALUE!</v>
      </c>
      <c r="M15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6" s="2" t="str">
        <f>IF(Table_Query_from_m2mdata013[[#This Row],[fpartrev]]="NS",Table_Query_from_m2mdata013[[#This Row],[SELECT]],Table_Query_from_m2mdata013[[#This Row],[fpartrev]])</f>
        <v>00</v>
      </c>
      <c r="O1566" s="2" t="str">
        <f>CONCATENATE("DMG ",Table_Query_from_m2mdata013[[#This Row],[fpartnoOriginal]])</f>
        <v>DMG SULL-1000-4862-PF</v>
      </c>
    </row>
    <row r="1567" spans="1:15" x14ac:dyDescent="0.25">
      <c r="A1567" t="s">
        <v>1642</v>
      </c>
      <c r="B1567" t="s">
        <v>11</v>
      </c>
      <c r="C1567">
        <v>12</v>
      </c>
      <c r="D1567" t="s">
        <v>87</v>
      </c>
      <c r="E1567" t="s">
        <v>1644</v>
      </c>
      <c r="F1567" t="s">
        <v>11</v>
      </c>
      <c r="G1567" t="s">
        <v>1645</v>
      </c>
      <c r="H1567" t="s">
        <v>1643</v>
      </c>
      <c r="I1567" s="2" t="e">
        <f>FIND("REV",Table_Query_from_m2mdata013[[#This Row],[fdescmemo]])</f>
        <v>#VALUE!</v>
      </c>
      <c r="J1567" s="2" t="e">
        <f>FIND("REV",Table_Query_from_m2mdata013[[#This Row],[fdesc]])</f>
        <v>#VALUE!</v>
      </c>
      <c r="K1567" s="2" t="e">
        <f>FIND("`REV",Table_Query_from_m2mdata013[[#This Row],[fdescmemo]])</f>
        <v>#VALUE!</v>
      </c>
      <c r="L1567" s="2" t="e">
        <f>FIND("`REV",Table_Query_from_m2mdata013[[#This Row],[fdesc]])</f>
        <v>#VALUE!</v>
      </c>
      <c r="M15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7" s="2" t="str">
        <f>IF(Table_Query_from_m2mdata013[[#This Row],[fpartrev]]="NS",Table_Query_from_m2mdata013[[#This Row],[SELECT]],Table_Query_from_m2mdata013[[#This Row],[fpartrev]])</f>
        <v>00</v>
      </c>
      <c r="O1567" s="2" t="str">
        <f>CONCATENATE("DMG ",Table_Query_from_m2mdata013[[#This Row],[fpartnoOriginal]])</f>
        <v>DMG SULL-1000-4863-PF</v>
      </c>
    </row>
    <row r="1568" spans="1:15" x14ac:dyDescent="0.25">
      <c r="A1568" t="s">
        <v>3669</v>
      </c>
      <c r="B1568" t="s">
        <v>11</v>
      </c>
      <c r="C1568">
        <v>24</v>
      </c>
      <c r="D1568" t="s">
        <v>87</v>
      </c>
      <c r="E1568" t="s">
        <v>1644</v>
      </c>
      <c r="F1568" t="s">
        <v>11</v>
      </c>
      <c r="G1568" t="s">
        <v>1645</v>
      </c>
      <c r="H1568" t="s">
        <v>1643</v>
      </c>
      <c r="I1568" s="2" t="e">
        <f>FIND("REV",Table_Query_from_m2mdata013[[#This Row],[fdescmemo]])</f>
        <v>#VALUE!</v>
      </c>
      <c r="J1568" s="2" t="e">
        <f>FIND("REV",Table_Query_from_m2mdata013[[#This Row],[fdesc]])</f>
        <v>#VALUE!</v>
      </c>
      <c r="K1568" s="2" t="e">
        <f>FIND("`REV",Table_Query_from_m2mdata013[[#This Row],[fdescmemo]])</f>
        <v>#VALUE!</v>
      </c>
      <c r="L1568" s="2" t="e">
        <f>FIND("`REV",Table_Query_from_m2mdata013[[#This Row],[fdesc]])</f>
        <v>#VALUE!</v>
      </c>
      <c r="M15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68" s="2" t="str">
        <f>IF(Table_Query_from_m2mdata013[[#This Row],[fpartrev]]="NS",Table_Query_from_m2mdata013[[#This Row],[SELECT]],Table_Query_from_m2mdata013[[#This Row],[fpartrev]])</f>
        <v>00</v>
      </c>
      <c r="O1568" s="2" t="str">
        <f>CONCATENATE("DMG ",Table_Query_from_m2mdata013[[#This Row],[fpartnoOriginal]])</f>
        <v>DMG SULL-1000-4863-PF</v>
      </c>
    </row>
    <row r="1569" spans="1:15" x14ac:dyDescent="0.25">
      <c r="A1569" t="s">
        <v>2635</v>
      </c>
      <c r="B1569" t="s">
        <v>92</v>
      </c>
      <c r="C1569">
        <v>15</v>
      </c>
      <c r="D1569" t="s">
        <v>87</v>
      </c>
      <c r="E1569" t="s">
        <v>729</v>
      </c>
      <c r="F1569" t="s">
        <v>92</v>
      </c>
      <c r="G1569" t="s">
        <v>389</v>
      </c>
      <c r="H1569" t="s">
        <v>728</v>
      </c>
      <c r="I1569" s="2">
        <f>FIND("REV",Table_Query_from_m2mdata013[[#This Row],[fdescmemo]])</f>
        <v>45</v>
      </c>
      <c r="J1569" s="2" t="e">
        <f>FIND("REV",Table_Query_from_m2mdata013[[#This Row],[fdesc]])</f>
        <v>#VALUE!</v>
      </c>
      <c r="K1569" s="2" t="e">
        <f>FIND("`REV",Table_Query_from_m2mdata013[[#This Row],[fdescmemo]])</f>
        <v>#VALUE!</v>
      </c>
      <c r="L1569" s="2" t="e">
        <f>FIND("`REV",Table_Query_from_m2mdata013[[#This Row],[fdesc]])</f>
        <v>#VALUE!</v>
      </c>
      <c r="M156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569" s="2" t="str">
        <f>IF(Table_Query_from_m2mdata013[[#This Row],[fpartrev]]="NS",Table_Query_from_m2mdata013[[#This Row],[SELECT]],Table_Query_from_m2mdata013[[#This Row],[fpartrev]])</f>
        <v>07</v>
      </c>
      <c r="O1569" s="2" t="str">
        <f>CONCATENATE("DMG ",Table_Query_from_m2mdata013[[#This Row],[fpartnoOriginal]])</f>
        <v>DMG SULL-I-02250174-294-1-UNF</v>
      </c>
    </row>
    <row r="1570" spans="1:15" x14ac:dyDescent="0.25">
      <c r="A1570" t="s">
        <v>3839</v>
      </c>
      <c r="B1570" t="s">
        <v>390</v>
      </c>
      <c r="C1570">
        <v>13</v>
      </c>
      <c r="D1570" t="s">
        <v>88</v>
      </c>
      <c r="E1570" t="s">
        <v>1327</v>
      </c>
      <c r="F1570" t="s">
        <v>390</v>
      </c>
      <c r="G1570" t="s">
        <v>1328</v>
      </c>
      <c r="H1570" t="s">
        <v>1326</v>
      </c>
      <c r="I1570" s="2">
        <f>FIND("REV",Table_Query_from_m2mdata013[[#This Row],[fdescmemo]])</f>
        <v>46</v>
      </c>
      <c r="J1570" s="2" t="e">
        <f>FIND("REV",Table_Query_from_m2mdata013[[#This Row],[fdesc]])</f>
        <v>#VALUE!</v>
      </c>
      <c r="K1570" s="2" t="e">
        <f>FIND("`REV",Table_Query_from_m2mdata013[[#This Row],[fdescmemo]])</f>
        <v>#VALUE!</v>
      </c>
      <c r="L1570" s="2" t="e">
        <f>FIND("`REV",Table_Query_from_m2mdata013[[#This Row],[fdesc]])</f>
        <v>#VALUE!</v>
      </c>
      <c r="M157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570" s="2" t="str">
        <f>IF(Table_Query_from_m2mdata013[[#This Row],[fpartrev]]="NS",Table_Query_from_m2mdata013[[#This Row],[SELECT]],Table_Query_from_m2mdata013[[#This Row],[fpartrev]])</f>
        <v>08A</v>
      </c>
      <c r="O1570" s="2" t="str">
        <f>CONCATENATE("DMG ",Table_Query_from_m2mdata013[[#This Row],[fpartnoOriginal]])</f>
        <v>DMG SULL-I-02250174-294-2-UNF</v>
      </c>
    </row>
    <row r="1571" spans="1:15" x14ac:dyDescent="0.25">
      <c r="A1571" t="s">
        <v>3840</v>
      </c>
      <c r="B1571" t="s">
        <v>390</v>
      </c>
      <c r="C1571">
        <v>15</v>
      </c>
      <c r="D1571" t="s">
        <v>88</v>
      </c>
      <c r="E1571" t="s">
        <v>394</v>
      </c>
      <c r="F1571" t="s">
        <v>390</v>
      </c>
      <c r="G1571" t="s">
        <v>389</v>
      </c>
      <c r="H1571" t="s">
        <v>393</v>
      </c>
      <c r="I1571" s="2">
        <f>FIND("REV",Table_Query_from_m2mdata013[[#This Row],[fdescmemo]])</f>
        <v>45</v>
      </c>
      <c r="J1571" s="2" t="e">
        <f>FIND("REV",Table_Query_from_m2mdata013[[#This Row],[fdesc]])</f>
        <v>#VALUE!</v>
      </c>
      <c r="K1571" s="2" t="e">
        <f>FIND("`REV",Table_Query_from_m2mdata013[[#This Row],[fdescmemo]])</f>
        <v>#VALUE!</v>
      </c>
      <c r="L1571" s="2" t="e">
        <f>FIND("`REV",Table_Query_from_m2mdata013[[#This Row],[fdesc]])</f>
        <v>#VALUE!</v>
      </c>
      <c r="M157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571" s="2" t="str">
        <f>IF(Table_Query_from_m2mdata013[[#This Row],[fpartrev]]="NS",Table_Query_from_m2mdata013[[#This Row],[SELECT]],Table_Query_from_m2mdata013[[#This Row],[fpartrev]])</f>
        <v>08A</v>
      </c>
      <c r="O1571" s="2" t="str">
        <f>CONCATENATE("DMG ",Table_Query_from_m2mdata013[[#This Row],[fpartnoOriginal]])</f>
        <v>DMG SULL-I-02250174-294-4-UNF</v>
      </c>
    </row>
    <row r="1572" spans="1:15" x14ac:dyDescent="0.25">
      <c r="A1572" t="s">
        <v>2312</v>
      </c>
      <c r="B1572" t="s">
        <v>72</v>
      </c>
      <c r="C1572">
        <v>20</v>
      </c>
      <c r="D1572" t="s">
        <v>87</v>
      </c>
      <c r="E1572" t="s">
        <v>215</v>
      </c>
      <c r="F1572" t="s">
        <v>72</v>
      </c>
      <c r="G1572" t="s">
        <v>216</v>
      </c>
      <c r="H1572" t="s">
        <v>214</v>
      </c>
      <c r="I1572" s="2" t="e">
        <f>FIND("REV",Table_Query_from_m2mdata013[[#This Row],[fdescmemo]])</f>
        <v>#VALUE!</v>
      </c>
      <c r="J1572" s="2" t="e">
        <f>FIND("REV",Table_Query_from_m2mdata013[[#This Row],[fdesc]])</f>
        <v>#VALUE!</v>
      </c>
      <c r="K1572" s="2" t="e">
        <f>FIND("`REV",Table_Query_from_m2mdata013[[#This Row],[fdescmemo]])</f>
        <v>#VALUE!</v>
      </c>
      <c r="L1572" s="2" t="e">
        <f>FIND("`REV",Table_Query_from_m2mdata013[[#This Row],[fdesc]])</f>
        <v>#VALUE!</v>
      </c>
      <c r="M15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72" s="2" t="str">
        <f>IF(Table_Query_from_m2mdata013[[#This Row],[fpartrev]]="NS",Table_Query_from_m2mdata013[[#This Row],[SELECT]],Table_Query_from_m2mdata013[[#This Row],[fpartrev]])</f>
        <v>2</v>
      </c>
      <c r="O1572" s="2" t="str">
        <f>CONCATENATE("DMG ",Table_Query_from_m2mdata013[[#This Row],[fpartnoOriginal]])</f>
        <v>DMG PHIL-9898-012-20367-F</v>
      </c>
    </row>
    <row r="1573" spans="1:15" x14ac:dyDescent="0.25">
      <c r="A1573" t="s">
        <v>2636</v>
      </c>
      <c r="B1573" t="s">
        <v>72</v>
      </c>
      <c r="C1573">
        <v>20</v>
      </c>
      <c r="D1573" t="s">
        <v>87</v>
      </c>
      <c r="E1573" t="s">
        <v>215</v>
      </c>
      <c r="F1573" t="s">
        <v>72</v>
      </c>
      <c r="G1573" t="s">
        <v>216</v>
      </c>
      <c r="H1573" t="s">
        <v>214</v>
      </c>
      <c r="I1573" s="2" t="e">
        <f>FIND("REV",Table_Query_from_m2mdata013[[#This Row],[fdescmemo]])</f>
        <v>#VALUE!</v>
      </c>
      <c r="J1573" s="2" t="e">
        <f>FIND("REV",Table_Query_from_m2mdata013[[#This Row],[fdesc]])</f>
        <v>#VALUE!</v>
      </c>
      <c r="K1573" s="2" t="e">
        <f>FIND("`REV",Table_Query_from_m2mdata013[[#This Row],[fdescmemo]])</f>
        <v>#VALUE!</v>
      </c>
      <c r="L1573" s="2" t="e">
        <f>FIND("`REV",Table_Query_from_m2mdata013[[#This Row],[fdesc]])</f>
        <v>#VALUE!</v>
      </c>
      <c r="M15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73" s="2" t="str">
        <f>IF(Table_Query_from_m2mdata013[[#This Row],[fpartrev]]="NS",Table_Query_from_m2mdata013[[#This Row],[SELECT]],Table_Query_from_m2mdata013[[#This Row],[fpartrev]])</f>
        <v>2</v>
      </c>
      <c r="O1573" s="2" t="str">
        <f>CONCATENATE("DMG ",Table_Query_from_m2mdata013[[#This Row],[fpartnoOriginal]])</f>
        <v>DMG PHIL-9898-012-20367-F</v>
      </c>
    </row>
    <row r="1574" spans="1:15" x14ac:dyDescent="0.25">
      <c r="A1574" t="s">
        <v>2472</v>
      </c>
      <c r="B1574" t="s">
        <v>72</v>
      </c>
      <c r="C1574">
        <v>20</v>
      </c>
      <c r="D1574" t="s">
        <v>87</v>
      </c>
      <c r="E1574" t="s">
        <v>215</v>
      </c>
      <c r="F1574" t="s">
        <v>72</v>
      </c>
      <c r="G1574" t="s">
        <v>216</v>
      </c>
      <c r="H1574" t="s">
        <v>214</v>
      </c>
      <c r="I1574" s="2" t="e">
        <f>FIND("REV",Table_Query_from_m2mdata013[[#This Row],[fdescmemo]])</f>
        <v>#VALUE!</v>
      </c>
      <c r="J1574" s="2" t="e">
        <f>FIND("REV",Table_Query_from_m2mdata013[[#This Row],[fdesc]])</f>
        <v>#VALUE!</v>
      </c>
      <c r="K1574" s="2" t="e">
        <f>FIND("`REV",Table_Query_from_m2mdata013[[#This Row],[fdescmemo]])</f>
        <v>#VALUE!</v>
      </c>
      <c r="L1574" s="2" t="e">
        <f>FIND("`REV",Table_Query_from_m2mdata013[[#This Row],[fdesc]])</f>
        <v>#VALUE!</v>
      </c>
      <c r="M15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74" s="2" t="str">
        <f>IF(Table_Query_from_m2mdata013[[#This Row],[fpartrev]]="NS",Table_Query_from_m2mdata013[[#This Row],[SELECT]],Table_Query_from_m2mdata013[[#This Row],[fpartrev]])</f>
        <v>2</v>
      </c>
      <c r="O1574" s="2" t="str">
        <f>CONCATENATE("DMG ",Table_Query_from_m2mdata013[[#This Row],[fpartnoOriginal]])</f>
        <v>DMG PHIL-9898-012-20367-F</v>
      </c>
    </row>
    <row r="1575" spans="1:15" x14ac:dyDescent="0.25">
      <c r="A1575" t="s">
        <v>2313</v>
      </c>
      <c r="B1575" t="s">
        <v>72</v>
      </c>
      <c r="C1575">
        <v>20</v>
      </c>
      <c r="D1575" t="s">
        <v>87</v>
      </c>
      <c r="E1575" t="s">
        <v>215</v>
      </c>
      <c r="F1575" t="s">
        <v>72</v>
      </c>
      <c r="G1575" t="s">
        <v>216</v>
      </c>
      <c r="H1575" t="s">
        <v>214</v>
      </c>
      <c r="I1575" s="2" t="e">
        <f>FIND("REV",Table_Query_from_m2mdata013[[#This Row],[fdescmemo]])</f>
        <v>#VALUE!</v>
      </c>
      <c r="J1575" s="2" t="e">
        <f>FIND("REV",Table_Query_from_m2mdata013[[#This Row],[fdesc]])</f>
        <v>#VALUE!</v>
      </c>
      <c r="K1575" s="2" t="e">
        <f>FIND("`REV",Table_Query_from_m2mdata013[[#This Row],[fdescmemo]])</f>
        <v>#VALUE!</v>
      </c>
      <c r="L1575" s="2" t="e">
        <f>FIND("`REV",Table_Query_from_m2mdata013[[#This Row],[fdesc]])</f>
        <v>#VALUE!</v>
      </c>
      <c r="M15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75" s="2" t="str">
        <f>IF(Table_Query_from_m2mdata013[[#This Row],[fpartrev]]="NS",Table_Query_from_m2mdata013[[#This Row],[SELECT]],Table_Query_from_m2mdata013[[#This Row],[fpartrev]])</f>
        <v>2</v>
      </c>
      <c r="O1575" s="2" t="str">
        <f>CONCATENATE("DMG ",Table_Query_from_m2mdata013[[#This Row],[fpartnoOriginal]])</f>
        <v>DMG PHIL-9898-012-20367-F</v>
      </c>
    </row>
    <row r="1576" spans="1:15" x14ac:dyDescent="0.25">
      <c r="A1576" t="s">
        <v>2473</v>
      </c>
      <c r="B1576" t="s">
        <v>72</v>
      </c>
      <c r="C1576">
        <v>20</v>
      </c>
      <c r="D1576" t="s">
        <v>87</v>
      </c>
      <c r="E1576" t="s">
        <v>215</v>
      </c>
      <c r="F1576" t="s">
        <v>72</v>
      </c>
      <c r="G1576" t="s">
        <v>216</v>
      </c>
      <c r="H1576" t="s">
        <v>214</v>
      </c>
      <c r="I1576" s="2" t="e">
        <f>FIND("REV",Table_Query_from_m2mdata013[[#This Row],[fdescmemo]])</f>
        <v>#VALUE!</v>
      </c>
      <c r="J1576" s="2" t="e">
        <f>FIND("REV",Table_Query_from_m2mdata013[[#This Row],[fdesc]])</f>
        <v>#VALUE!</v>
      </c>
      <c r="K1576" s="2" t="e">
        <f>FIND("`REV",Table_Query_from_m2mdata013[[#This Row],[fdescmemo]])</f>
        <v>#VALUE!</v>
      </c>
      <c r="L1576" s="2" t="e">
        <f>FIND("`REV",Table_Query_from_m2mdata013[[#This Row],[fdesc]])</f>
        <v>#VALUE!</v>
      </c>
      <c r="M15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76" s="2" t="str">
        <f>IF(Table_Query_from_m2mdata013[[#This Row],[fpartrev]]="NS",Table_Query_from_m2mdata013[[#This Row],[SELECT]],Table_Query_from_m2mdata013[[#This Row],[fpartrev]])</f>
        <v>2</v>
      </c>
      <c r="O1576" s="2" t="str">
        <f>CONCATENATE("DMG ",Table_Query_from_m2mdata013[[#This Row],[fpartnoOriginal]])</f>
        <v>DMG PHIL-9898-012-20367-F</v>
      </c>
    </row>
    <row r="1577" spans="1:15" x14ac:dyDescent="0.25">
      <c r="A1577" t="s">
        <v>2826</v>
      </c>
      <c r="B1577" t="s">
        <v>72</v>
      </c>
      <c r="C1577">
        <v>20</v>
      </c>
      <c r="D1577" t="s">
        <v>87</v>
      </c>
      <c r="E1577" t="s">
        <v>215</v>
      </c>
      <c r="F1577" t="s">
        <v>72</v>
      </c>
      <c r="G1577" t="s">
        <v>216</v>
      </c>
      <c r="H1577" t="s">
        <v>214</v>
      </c>
      <c r="I1577" s="2" t="e">
        <f>FIND("REV",Table_Query_from_m2mdata013[[#This Row],[fdescmemo]])</f>
        <v>#VALUE!</v>
      </c>
      <c r="J1577" s="2" t="e">
        <f>FIND("REV",Table_Query_from_m2mdata013[[#This Row],[fdesc]])</f>
        <v>#VALUE!</v>
      </c>
      <c r="K1577" s="2" t="e">
        <f>FIND("`REV",Table_Query_from_m2mdata013[[#This Row],[fdescmemo]])</f>
        <v>#VALUE!</v>
      </c>
      <c r="L1577" s="2" t="e">
        <f>FIND("`REV",Table_Query_from_m2mdata013[[#This Row],[fdesc]])</f>
        <v>#VALUE!</v>
      </c>
      <c r="M15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77" s="2" t="str">
        <f>IF(Table_Query_from_m2mdata013[[#This Row],[fpartrev]]="NS",Table_Query_from_m2mdata013[[#This Row],[SELECT]],Table_Query_from_m2mdata013[[#This Row],[fpartrev]])</f>
        <v>2</v>
      </c>
      <c r="O1577" s="2" t="str">
        <f>CONCATENATE("DMG ",Table_Query_from_m2mdata013[[#This Row],[fpartnoOriginal]])</f>
        <v>DMG PHIL-9898-012-20367-F</v>
      </c>
    </row>
    <row r="1578" spans="1:15" x14ac:dyDescent="0.25">
      <c r="A1578" t="s">
        <v>2827</v>
      </c>
      <c r="B1578" t="s">
        <v>72</v>
      </c>
      <c r="C1578">
        <v>20</v>
      </c>
      <c r="D1578" t="s">
        <v>87</v>
      </c>
      <c r="E1578" t="s">
        <v>215</v>
      </c>
      <c r="F1578" t="s">
        <v>72</v>
      </c>
      <c r="G1578" t="s">
        <v>216</v>
      </c>
      <c r="H1578" t="s">
        <v>214</v>
      </c>
      <c r="I1578" s="2" t="e">
        <f>FIND("REV",Table_Query_from_m2mdata013[[#This Row],[fdescmemo]])</f>
        <v>#VALUE!</v>
      </c>
      <c r="J1578" s="2" t="e">
        <f>FIND("REV",Table_Query_from_m2mdata013[[#This Row],[fdesc]])</f>
        <v>#VALUE!</v>
      </c>
      <c r="K1578" s="2" t="e">
        <f>FIND("`REV",Table_Query_from_m2mdata013[[#This Row],[fdescmemo]])</f>
        <v>#VALUE!</v>
      </c>
      <c r="L1578" s="2" t="e">
        <f>FIND("`REV",Table_Query_from_m2mdata013[[#This Row],[fdesc]])</f>
        <v>#VALUE!</v>
      </c>
      <c r="M15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78" s="2" t="str">
        <f>IF(Table_Query_from_m2mdata013[[#This Row],[fpartrev]]="NS",Table_Query_from_m2mdata013[[#This Row],[SELECT]],Table_Query_from_m2mdata013[[#This Row],[fpartrev]])</f>
        <v>2</v>
      </c>
      <c r="O1578" s="2" t="str">
        <f>CONCATENATE("DMG ",Table_Query_from_m2mdata013[[#This Row],[fpartnoOriginal]])</f>
        <v>DMG PHIL-9898-012-20367-F</v>
      </c>
    </row>
    <row r="1579" spans="1:15" x14ac:dyDescent="0.25">
      <c r="A1579" t="s">
        <v>2828</v>
      </c>
      <c r="B1579" t="s">
        <v>72</v>
      </c>
      <c r="C1579">
        <v>20</v>
      </c>
      <c r="D1579" t="s">
        <v>87</v>
      </c>
      <c r="E1579" t="s">
        <v>215</v>
      </c>
      <c r="F1579" t="s">
        <v>72</v>
      </c>
      <c r="G1579" t="s">
        <v>216</v>
      </c>
      <c r="H1579" t="s">
        <v>214</v>
      </c>
      <c r="I1579" s="2" t="e">
        <f>FIND("REV",Table_Query_from_m2mdata013[[#This Row],[fdescmemo]])</f>
        <v>#VALUE!</v>
      </c>
      <c r="J1579" s="2" t="e">
        <f>FIND("REV",Table_Query_from_m2mdata013[[#This Row],[fdesc]])</f>
        <v>#VALUE!</v>
      </c>
      <c r="K1579" s="2" t="e">
        <f>FIND("`REV",Table_Query_from_m2mdata013[[#This Row],[fdescmemo]])</f>
        <v>#VALUE!</v>
      </c>
      <c r="L1579" s="2" t="e">
        <f>FIND("`REV",Table_Query_from_m2mdata013[[#This Row],[fdesc]])</f>
        <v>#VALUE!</v>
      </c>
      <c r="M15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79" s="2" t="str">
        <f>IF(Table_Query_from_m2mdata013[[#This Row],[fpartrev]]="NS",Table_Query_from_m2mdata013[[#This Row],[SELECT]],Table_Query_from_m2mdata013[[#This Row],[fpartrev]])</f>
        <v>2</v>
      </c>
      <c r="O1579" s="2" t="str">
        <f>CONCATENATE("DMG ",Table_Query_from_m2mdata013[[#This Row],[fpartnoOriginal]])</f>
        <v>DMG PHIL-9898-012-20367-F</v>
      </c>
    </row>
    <row r="1580" spans="1:15" x14ac:dyDescent="0.25">
      <c r="A1580" t="s">
        <v>2829</v>
      </c>
      <c r="B1580" t="s">
        <v>72</v>
      </c>
      <c r="C1580">
        <v>20</v>
      </c>
      <c r="D1580" t="s">
        <v>87</v>
      </c>
      <c r="E1580" t="s">
        <v>215</v>
      </c>
      <c r="F1580" t="s">
        <v>72</v>
      </c>
      <c r="G1580" t="s">
        <v>216</v>
      </c>
      <c r="H1580" t="s">
        <v>214</v>
      </c>
      <c r="I1580" s="2" t="e">
        <f>FIND("REV",Table_Query_from_m2mdata013[[#This Row],[fdescmemo]])</f>
        <v>#VALUE!</v>
      </c>
      <c r="J1580" s="2" t="e">
        <f>FIND("REV",Table_Query_from_m2mdata013[[#This Row],[fdesc]])</f>
        <v>#VALUE!</v>
      </c>
      <c r="K1580" s="2" t="e">
        <f>FIND("`REV",Table_Query_from_m2mdata013[[#This Row],[fdescmemo]])</f>
        <v>#VALUE!</v>
      </c>
      <c r="L1580" s="2" t="e">
        <f>FIND("`REV",Table_Query_from_m2mdata013[[#This Row],[fdesc]])</f>
        <v>#VALUE!</v>
      </c>
      <c r="M15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0" s="2" t="str">
        <f>IF(Table_Query_from_m2mdata013[[#This Row],[fpartrev]]="NS",Table_Query_from_m2mdata013[[#This Row],[SELECT]],Table_Query_from_m2mdata013[[#This Row],[fpartrev]])</f>
        <v>2</v>
      </c>
      <c r="O1580" s="2" t="str">
        <f>CONCATENATE("DMG ",Table_Query_from_m2mdata013[[#This Row],[fpartnoOriginal]])</f>
        <v>DMG PHIL-9898-012-20367-F</v>
      </c>
    </row>
    <row r="1581" spans="1:15" x14ac:dyDescent="0.25">
      <c r="A1581" t="s">
        <v>2830</v>
      </c>
      <c r="B1581" t="s">
        <v>72</v>
      </c>
      <c r="C1581">
        <v>20</v>
      </c>
      <c r="D1581" t="s">
        <v>87</v>
      </c>
      <c r="E1581" t="s">
        <v>215</v>
      </c>
      <c r="F1581" t="s">
        <v>72</v>
      </c>
      <c r="G1581" t="s">
        <v>216</v>
      </c>
      <c r="H1581" t="s">
        <v>214</v>
      </c>
      <c r="I1581" s="2" t="e">
        <f>FIND("REV",Table_Query_from_m2mdata013[[#This Row],[fdescmemo]])</f>
        <v>#VALUE!</v>
      </c>
      <c r="J1581" s="2" t="e">
        <f>FIND("REV",Table_Query_from_m2mdata013[[#This Row],[fdesc]])</f>
        <v>#VALUE!</v>
      </c>
      <c r="K1581" s="2" t="e">
        <f>FIND("`REV",Table_Query_from_m2mdata013[[#This Row],[fdescmemo]])</f>
        <v>#VALUE!</v>
      </c>
      <c r="L1581" s="2" t="e">
        <f>FIND("`REV",Table_Query_from_m2mdata013[[#This Row],[fdesc]])</f>
        <v>#VALUE!</v>
      </c>
      <c r="M15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1" s="2" t="str">
        <f>IF(Table_Query_from_m2mdata013[[#This Row],[fpartrev]]="NS",Table_Query_from_m2mdata013[[#This Row],[SELECT]],Table_Query_from_m2mdata013[[#This Row],[fpartrev]])</f>
        <v>2</v>
      </c>
      <c r="O1581" s="2" t="str">
        <f>CONCATENATE("DMG ",Table_Query_from_m2mdata013[[#This Row],[fpartnoOriginal]])</f>
        <v>DMG PHIL-9898-012-20367-F</v>
      </c>
    </row>
    <row r="1582" spans="1:15" x14ac:dyDescent="0.25">
      <c r="A1582" t="s">
        <v>2884</v>
      </c>
      <c r="B1582" t="s">
        <v>72</v>
      </c>
      <c r="C1582">
        <v>20</v>
      </c>
      <c r="D1582" t="s">
        <v>88</v>
      </c>
      <c r="E1582" t="s">
        <v>215</v>
      </c>
      <c r="F1582" t="s">
        <v>72</v>
      </c>
      <c r="G1582" t="s">
        <v>216</v>
      </c>
      <c r="H1582" t="s">
        <v>214</v>
      </c>
      <c r="I1582" s="2" t="e">
        <f>FIND("REV",Table_Query_from_m2mdata013[[#This Row],[fdescmemo]])</f>
        <v>#VALUE!</v>
      </c>
      <c r="J1582" s="2" t="e">
        <f>FIND("REV",Table_Query_from_m2mdata013[[#This Row],[fdesc]])</f>
        <v>#VALUE!</v>
      </c>
      <c r="K1582" s="2" t="e">
        <f>FIND("`REV",Table_Query_from_m2mdata013[[#This Row],[fdescmemo]])</f>
        <v>#VALUE!</v>
      </c>
      <c r="L1582" s="2" t="e">
        <f>FIND("`REV",Table_Query_from_m2mdata013[[#This Row],[fdesc]])</f>
        <v>#VALUE!</v>
      </c>
      <c r="M15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2" s="2" t="str">
        <f>IF(Table_Query_from_m2mdata013[[#This Row],[fpartrev]]="NS",Table_Query_from_m2mdata013[[#This Row],[SELECT]],Table_Query_from_m2mdata013[[#This Row],[fpartrev]])</f>
        <v>2</v>
      </c>
      <c r="O1582" s="2" t="str">
        <f>CONCATENATE("DMG ",Table_Query_from_m2mdata013[[#This Row],[fpartnoOriginal]])</f>
        <v>DMG PHIL-9898-012-20367-F</v>
      </c>
    </row>
    <row r="1583" spans="1:15" x14ac:dyDescent="0.25">
      <c r="A1583" t="s">
        <v>3210</v>
      </c>
      <c r="B1583" t="s">
        <v>72</v>
      </c>
      <c r="C1583">
        <v>20</v>
      </c>
      <c r="D1583" t="s">
        <v>88</v>
      </c>
      <c r="E1583" t="s">
        <v>215</v>
      </c>
      <c r="F1583" t="s">
        <v>72</v>
      </c>
      <c r="G1583" t="s">
        <v>216</v>
      </c>
      <c r="H1583" t="s">
        <v>214</v>
      </c>
      <c r="I1583" s="2" t="e">
        <f>FIND("REV",Table_Query_from_m2mdata013[[#This Row],[fdescmemo]])</f>
        <v>#VALUE!</v>
      </c>
      <c r="J1583" s="2" t="e">
        <f>FIND("REV",Table_Query_from_m2mdata013[[#This Row],[fdesc]])</f>
        <v>#VALUE!</v>
      </c>
      <c r="K1583" s="2" t="e">
        <f>FIND("`REV",Table_Query_from_m2mdata013[[#This Row],[fdescmemo]])</f>
        <v>#VALUE!</v>
      </c>
      <c r="L1583" s="2" t="e">
        <f>FIND("`REV",Table_Query_from_m2mdata013[[#This Row],[fdesc]])</f>
        <v>#VALUE!</v>
      </c>
      <c r="M15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3" s="2" t="str">
        <f>IF(Table_Query_from_m2mdata013[[#This Row],[fpartrev]]="NS",Table_Query_from_m2mdata013[[#This Row],[SELECT]],Table_Query_from_m2mdata013[[#This Row],[fpartrev]])</f>
        <v>2</v>
      </c>
      <c r="O1583" s="2" t="str">
        <f>CONCATENATE("DMG ",Table_Query_from_m2mdata013[[#This Row],[fpartnoOriginal]])</f>
        <v>DMG PHIL-9898-012-20367-F</v>
      </c>
    </row>
    <row r="1584" spans="1:15" x14ac:dyDescent="0.25">
      <c r="A1584" t="s">
        <v>2637</v>
      </c>
      <c r="B1584" t="s">
        <v>72</v>
      </c>
      <c r="C1584">
        <v>300</v>
      </c>
      <c r="D1584" t="s">
        <v>87</v>
      </c>
      <c r="E1584" t="s">
        <v>218</v>
      </c>
      <c r="F1584" t="s">
        <v>72</v>
      </c>
      <c r="G1584" t="s">
        <v>219</v>
      </c>
      <c r="H1584" t="s">
        <v>217</v>
      </c>
      <c r="I1584" s="2" t="e">
        <f>FIND("REV",Table_Query_from_m2mdata013[[#This Row],[fdescmemo]])</f>
        <v>#VALUE!</v>
      </c>
      <c r="J1584" s="2" t="e">
        <f>FIND("REV",Table_Query_from_m2mdata013[[#This Row],[fdesc]])</f>
        <v>#VALUE!</v>
      </c>
      <c r="K1584" s="2" t="e">
        <f>FIND("`REV",Table_Query_from_m2mdata013[[#This Row],[fdescmemo]])</f>
        <v>#VALUE!</v>
      </c>
      <c r="L1584" s="2" t="e">
        <f>FIND("`REV",Table_Query_from_m2mdata013[[#This Row],[fdesc]])</f>
        <v>#VALUE!</v>
      </c>
      <c r="M15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4" s="2" t="str">
        <f>IF(Table_Query_from_m2mdata013[[#This Row],[fpartrev]]="NS",Table_Query_from_m2mdata013[[#This Row],[SELECT]],Table_Query_from_m2mdata013[[#This Row],[fpartrev]])</f>
        <v>2</v>
      </c>
      <c r="O1584" s="2" t="str">
        <f>CONCATENATE("DMG ",Table_Query_from_m2mdata013[[#This Row],[fpartnoOriginal]])</f>
        <v>DMG PHIL-9898-012-20367-LB-F</v>
      </c>
    </row>
    <row r="1585" spans="1:15" x14ac:dyDescent="0.25">
      <c r="A1585" t="s">
        <v>2474</v>
      </c>
      <c r="B1585" t="s">
        <v>72</v>
      </c>
      <c r="C1585">
        <v>300</v>
      </c>
      <c r="D1585" t="s">
        <v>87</v>
      </c>
      <c r="E1585" t="s">
        <v>218</v>
      </c>
      <c r="F1585" t="s">
        <v>72</v>
      </c>
      <c r="G1585" t="s">
        <v>219</v>
      </c>
      <c r="H1585" t="s">
        <v>217</v>
      </c>
      <c r="I1585" s="2" t="e">
        <f>FIND("REV",Table_Query_from_m2mdata013[[#This Row],[fdescmemo]])</f>
        <v>#VALUE!</v>
      </c>
      <c r="J1585" s="2" t="e">
        <f>FIND("REV",Table_Query_from_m2mdata013[[#This Row],[fdesc]])</f>
        <v>#VALUE!</v>
      </c>
      <c r="K1585" s="2" t="e">
        <f>FIND("`REV",Table_Query_from_m2mdata013[[#This Row],[fdescmemo]])</f>
        <v>#VALUE!</v>
      </c>
      <c r="L1585" s="2" t="e">
        <f>FIND("`REV",Table_Query_from_m2mdata013[[#This Row],[fdesc]])</f>
        <v>#VALUE!</v>
      </c>
      <c r="M15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5" s="2" t="str">
        <f>IF(Table_Query_from_m2mdata013[[#This Row],[fpartrev]]="NS",Table_Query_from_m2mdata013[[#This Row],[SELECT]],Table_Query_from_m2mdata013[[#This Row],[fpartrev]])</f>
        <v>2</v>
      </c>
      <c r="O1585" s="2" t="str">
        <f>CONCATENATE("DMG ",Table_Query_from_m2mdata013[[#This Row],[fpartnoOriginal]])</f>
        <v>DMG PHIL-9898-012-20367-LB-F</v>
      </c>
    </row>
    <row r="1586" spans="1:15" x14ac:dyDescent="0.25">
      <c r="A1586" t="s">
        <v>2638</v>
      </c>
      <c r="B1586" t="s">
        <v>72</v>
      </c>
      <c r="C1586">
        <v>300</v>
      </c>
      <c r="D1586" t="s">
        <v>87</v>
      </c>
      <c r="E1586" t="s">
        <v>218</v>
      </c>
      <c r="F1586" t="s">
        <v>72</v>
      </c>
      <c r="G1586" t="s">
        <v>219</v>
      </c>
      <c r="H1586" t="s">
        <v>217</v>
      </c>
      <c r="I1586" s="2" t="e">
        <f>FIND("REV",Table_Query_from_m2mdata013[[#This Row],[fdescmemo]])</f>
        <v>#VALUE!</v>
      </c>
      <c r="J1586" s="2" t="e">
        <f>FIND("REV",Table_Query_from_m2mdata013[[#This Row],[fdesc]])</f>
        <v>#VALUE!</v>
      </c>
      <c r="K1586" s="2" t="e">
        <f>FIND("`REV",Table_Query_from_m2mdata013[[#This Row],[fdescmemo]])</f>
        <v>#VALUE!</v>
      </c>
      <c r="L1586" s="2" t="e">
        <f>FIND("`REV",Table_Query_from_m2mdata013[[#This Row],[fdesc]])</f>
        <v>#VALUE!</v>
      </c>
      <c r="M15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6" s="2" t="str">
        <f>IF(Table_Query_from_m2mdata013[[#This Row],[fpartrev]]="NS",Table_Query_from_m2mdata013[[#This Row],[SELECT]],Table_Query_from_m2mdata013[[#This Row],[fpartrev]])</f>
        <v>2</v>
      </c>
      <c r="O1586" s="2" t="str">
        <f>CONCATENATE("DMG ",Table_Query_from_m2mdata013[[#This Row],[fpartnoOriginal]])</f>
        <v>DMG PHIL-9898-012-20367-LB-F</v>
      </c>
    </row>
    <row r="1587" spans="1:15" x14ac:dyDescent="0.25">
      <c r="A1587" t="s">
        <v>2314</v>
      </c>
      <c r="B1587" t="s">
        <v>72</v>
      </c>
      <c r="C1587">
        <v>300</v>
      </c>
      <c r="D1587" t="s">
        <v>87</v>
      </c>
      <c r="E1587" t="s">
        <v>218</v>
      </c>
      <c r="F1587" t="s">
        <v>72</v>
      </c>
      <c r="G1587" t="s">
        <v>219</v>
      </c>
      <c r="H1587" t="s">
        <v>217</v>
      </c>
      <c r="I1587" s="2" t="e">
        <f>FIND("REV",Table_Query_from_m2mdata013[[#This Row],[fdescmemo]])</f>
        <v>#VALUE!</v>
      </c>
      <c r="J1587" s="2" t="e">
        <f>FIND("REV",Table_Query_from_m2mdata013[[#This Row],[fdesc]])</f>
        <v>#VALUE!</v>
      </c>
      <c r="K1587" s="2" t="e">
        <f>FIND("`REV",Table_Query_from_m2mdata013[[#This Row],[fdescmemo]])</f>
        <v>#VALUE!</v>
      </c>
      <c r="L1587" s="2" t="e">
        <f>FIND("`REV",Table_Query_from_m2mdata013[[#This Row],[fdesc]])</f>
        <v>#VALUE!</v>
      </c>
      <c r="M15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7" s="2" t="str">
        <f>IF(Table_Query_from_m2mdata013[[#This Row],[fpartrev]]="NS",Table_Query_from_m2mdata013[[#This Row],[SELECT]],Table_Query_from_m2mdata013[[#This Row],[fpartrev]])</f>
        <v>2</v>
      </c>
      <c r="O1587" s="2" t="str">
        <f>CONCATENATE("DMG ",Table_Query_from_m2mdata013[[#This Row],[fpartnoOriginal]])</f>
        <v>DMG PHIL-9898-012-20367-LB-F</v>
      </c>
    </row>
    <row r="1588" spans="1:15" x14ac:dyDescent="0.25">
      <c r="A1588" t="s">
        <v>2315</v>
      </c>
      <c r="B1588" t="s">
        <v>72</v>
      </c>
      <c r="C1588">
        <v>300</v>
      </c>
      <c r="D1588" t="s">
        <v>87</v>
      </c>
      <c r="E1588" t="s">
        <v>218</v>
      </c>
      <c r="F1588" t="s">
        <v>72</v>
      </c>
      <c r="G1588" t="s">
        <v>219</v>
      </c>
      <c r="H1588" t="s">
        <v>217</v>
      </c>
      <c r="I1588" s="2" t="e">
        <f>FIND("REV",Table_Query_from_m2mdata013[[#This Row],[fdescmemo]])</f>
        <v>#VALUE!</v>
      </c>
      <c r="J1588" s="2" t="e">
        <f>FIND("REV",Table_Query_from_m2mdata013[[#This Row],[fdesc]])</f>
        <v>#VALUE!</v>
      </c>
      <c r="K1588" s="2" t="e">
        <f>FIND("`REV",Table_Query_from_m2mdata013[[#This Row],[fdescmemo]])</f>
        <v>#VALUE!</v>
      </c>
      <c r="L1588" s="2" t="e">
        <f>FIND("`REV",Table_Query_from_m2mdata013[[#This Row],[fdesc]])</f>
        <v>#VALUE!</v>
      </c>
      <c r="M15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8" s="2" t="str">
        <f>IF(Table_Query_from_m2mdata013[[#This Row],[fpartrev]]="NS",Table_Query_from_m2mdata013[[#This Row],[SELECT]],Table_Query_from_m2mdata013[[#This Row],[fpartrev]])</f>
        <v>2</v>
      </c>
      <c r="O1588" s="2" t="str">
        <f>CONCATENATE("DMG ",Table_Query_from_m2mdata013[[#This Row],[fpartnoOriginal]])</f>
        <v>DMG PHIL-9898-012-20367-LB-F</v>
      </c>
    </row>
    <row r="1589" spans="1:15" x14ac:dyDescent="0.25">
      <c r="A1589" t="s">
        <v>2831</v>
      </c>
      <c r="B1589" t="s">
        <v>72</v>
      </c>
      <c r="C1589">
        <v>300</v>
      </c>
      <c r="D1589" t="s">
        <v>87</v>
      </c>
      <c r="E1589" t="s">
        <v>218</v>
      </c>
      <c r="F1589" t="s">
        <v>72</v>
      </c>
      <c r="G1589" t="s">
        <v>219</v>
      </c>
      <c r="H1589" t="s">
        <v>217</v>
      </c>
      <c r="I1589" s="2" t="e">
        <f>FIND("REV",Table_Query_from_m2mdata013[[#This Row],[fdescmemo]])</f>
        <v>#VALUE!</v>
      </c>
      <c r="J1589" s="2" t="e">
        <f>FIND("REV",Table_Query_from_m2mdata013[[#This Row],[fdesc]])</f>
        <v>#VALUE!</v>
      </c>
      <c r="K1589" s="2" t="e">
        <f>FIND("`REV",Table_Query_from_m2mdata013[[#This Row],[fdescmemo]])</f>
        <v>#VALUE!</v>
      </c>
      <c r="L1589" s="2" t="e">
        <f>FIND("`REV",Table_Query_from_m2mdata013[[#This Row],[fdesc]])</f>
        <v>#VALUE!</v>
      </c>
      <c r="M15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89" s="2" t="str">
        <f>IF(Table_Query_from_m2mdata013[[#This Row],[fpartrev]]="NS",Table_Query_from_m2mdata013[[#This Row],[SELECT]],Table_Query_from_m2mdata013[[#This Row],[fpartrev]])</f>
        <v>2</v>
      </c>
      <c r="O1589" s="2" t="str">
        <f>CONCATENATE("DMG ",Table_Query_from_m2mdata013[[#This Row],[fpartnoOriginal]])</f>
        <v>DMG PHIL-9898-012-20367-LB-F</v>
      </c>
    </row>
    <row r="1590" spans="1:15" x14ac:dyDescent="0.25">
      <c r="A1590" t="s">
        <v>2832</v>
      </c>
      <c r="B1590" t="s">
        <v>72</v>
      </c>
      <c r="C1590">
        <v>300</v>
      </c>
      <c r="D1590" t="s">
        <v>87</v>
      </c>
      <c r="E1590" t="s">
        <v>218</v>
      </c>
      <c r="F1590" t="s">
        <v>72</v>
      </c>
      <c r="G1590" t="s">
        <v>219</v>
      </c>
      <c r="H1590" t="s">
        <v>217</v>
      </c>
      <c r="I1590" s="2" t="e">
        <f>FIND("REV",Table_Query_from_m2mdata013[[#This Row],[fdescmemo]])</f>
        <v>#VALUE!</v>
      </c>
      <c r="J1590" s="2" t="e">
        <f>FIND("REV",Table_Query_from_m2mdata013[[#This Row],[fdesc]])</f>
        <v>#VALUE!</v>
      </c>
      <c r="K1590" s="2" t="e">
        <f>FIND("`REV",Table_Query_from_m2mdata013[[#This Row],[fdescmemo]])</f>
        <v>#VALUE!</v>
      </c>
      <c r="L1590" s="2" t="e">
        <f>FIND("`REV",Table_Query_from_m2mdata013[[#This Row],[fdesc]])</f>
        <v>#VALUE!</v>
      </c>
      <c r="M15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0" s="2" t="str">
        <f>IF(Table_Query_from_m2mdata013[[#This Row],[fpartrev]]="NS",Table_Query_from_m2mdata013[[#This Row],[SELECT]],Table_Query_from_m2mdata013[[#This Row],[fpartrev]])</f>
        <v>2</v>
      </c>
      <c r="O1590" s="2" t="str">
        <f>CONCATENATE("DMG ",Table_Query_from_m2mdata013[[#This Row],[fpartnoOriginal]])</f>
        <v>DMG PHIL-9898-012-20367-LB-F</v>
      </c>
    </row>
    <row r="1591" spans="1:15" x14ac:dyDescent="0.25">
      <c r="A1591" t="s">
        <v>2833</v>
      </c>
      <c r="B1591" t="s">
        <v>72</v>
      </c>
      <c r="C1591">
        <v>300</v>
      </c>
      <c r="D1591" t="s">
        <v>87</v>
      </c>
      <c r="E1591" t="s">
        <v>218</v>
      </c>
      <c r="F1591" t="s">
        <v>72</v>
      </c>
      <c r="G1591" t="s">
        <v>219</v>
      </c>
      <c r="H1591" t="s">
        <v>217</v>
      </c>
      <c r="I1591" s="2" t="e">
        <f>FIND("REV",Table_Query_from_m2mdata013[[#This Row],[fdescmemo]])</f>
        <v>#VALUE!</v>
      </c>
      <c r="J1591" s="2" t="e">
        <f>FIND("REV",Table_Query_from_m2mdata013[[#This Row],[fdesc]])</f>
        <v>#VALUE!</v>
      </c>
      <c r="K1591" s="2" t="e">
        <f>FIND("`REV",Table_Query_from_m2mdata013[[#This Row],[fdescmemo]])</f>
        <v>#VALUE!</v>
      </c>
      <c r="L1591" s="2" t="e">
        <f>FIND("`REV",Table_Query_from_m2mdata013[[#This Row],[fdesc]])</f>
        <v>#VALUE!</v>
      </c>
      <c r="M15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1" s="2" t="str">
        <f>IF(Table_Query_from_m2mdata013[[#This Row],[fpartrev]]="NS",Table_Query_from_m2mdata013[[#This Row],[SELECT]],Table_Query_from_m2mdata013[[#This Row],[fpartrev]])</f>
        <v>2</v>
      </c>
      <c r="O1591" s="2" t="str">
        <f>CONCATENATE("DMG ",Table_Query_from_m2mdata013[[#This Row],[fpartnoOriginal]])</f>
        <v>DMG PHIL-9898-012-20367-LB-F</v>
      </c>
    </row>
    <row r="1592" spans="1:15" x14ac:dyDescent="0.25">
      <c r="A1592" t="s">
        <v>2885</v>
      </c>
      <c r="B1592" t="s">
        <v>72</v>
      </c>
      <c r="C1592">
        <v>300</v>
      </c>
      <c r="D1592" t="s">
        <v>87</v>
      </c>
      <c r="E1592" t="s">
        <v>218</v>
      </c>
      <c r="F1592" t="s">
        <v>72</v>
      </c>
      <c r="G1592" t="s">
        <v>219</v>
      </c>
      <c r="H1592" t="s">
        <v>217</v>
      </c>
      <c r="I1592" s="2" t="e">
        <f>FIND("REV",Table_Query_from_m2mdata013[[#This Row],[fdescmemo]])</f>
        <v>#VALUE!</v>
      </c>
      <c r="J1592" s="2" t="e">
        <f>FIND("REV",Table_Query_from_m2mdata013[[#This Row],[fdesc]])</f>
        <v>#VALUE!</v>
      </c>
      <c r="K1592" s="2" t="e">
        <f>FIND("`REV",Table_Query_from_m2mdata013[[#This Row],[fdescmemo]])</f>
        <v>#VALUE!</v>
      </c>
      <c r="L1592" s="2" t="e">
        <f>FIND("`REV",Table_Query_from_m2mdata013[[#This Row],[fdesc]])</f>
        <v>#VALUE!</v>
      </c>
      <c r="M15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2" s="2" t="str">
        <f>IF(Table_Query_from_m2mdata013[[#This Row],[fpartrev]]="NS",Table_Query_from_m2mdata013[[#This Row],[SELECT]],Table_Query_from_m2mdata013[[#This Row],[fpartrev]])</f>
        <v>2</v>
      </c>
      <c r="O1592" s="2" t="str">
        <f>CONCATENATE("DMG ",Table_Query_from_m2mdata013[[#This Row],[fpartnoOriginal]])</f>
        <v>DMG PHIL-9898-012-20367-LB-F</v>
      </c>
    </row>
    <row r="1593" spans="1:15" x14ac:dyDescent="0.25">
      <c r="A1593" t="s">
        <v>3211</v>
      </c>
      <c r="B1593" t="s">
        <v>72</v>
      </c>
      <c r="C1593">
        <v>300</v>
      </c>
      <c r="D1593" t="s">
        <v>87</v>
      </c>
      <c r="E1593" t="s">
        <v>218</v>
      </c>
      <c r="F1593" t="s">
        <v>72</v>
      </c>
      <c r="G1593" t="s">
        <v>219</v>
      </c>
      <c r="H1593" t="s">
        <v>217</v>
      </c>
      <c r="I1593" s="2" t="e">
        <f>FIND("REV",Table_Query_from_m2mdata013[[#This Row],[fdescmemo]])</f>
        <v>#VALUE!</v>
      </c>
      <c r="J1593" s="2" t="e">
        <f>FIND("REV",Table_Query_from_m2mdata013[[#This Row],[fdesc]])</f>
        <v>#VALUE!</v>
      </c>
      <c r="K1593" s="2" t="e">
        <f>FIND("`REV",Table_Query_from_m2mdata013[[#This Row],[fdescmemo]])</f>
        <v>#VALUE!</v>
      </c>
      <c r="L1593" s="2" t="e">
        <f>FIND("`REV",Table_Query_from_m2mdata013[[#This Row],[fdesc]])</f>
        <v>#VALUE!</v>
      </c>
      <c r="M15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3" s="2" t="str">
        <f>IF(Table_Query_from_m2mdata013[[#This Row],[fpartrev]]="NS",Table_Query_from_m2mdata013[[#This Row],[SELECT]],Table_Query_from_m2mdata013[[#This Row],[fpartrev]])</f>
        <v>2</v>
      </c>
      <c r="O1593" s="2" t="str">
        <f>CONCATENATE("DMG ",Table_Query_from_m2mdata013[[#This Row],[fpartnoOriginal]])</f>
        <v>DMG PHIL-9898-012-20367-LB-F</v>
      </c>
    </row>
    <row r="1594" spans="1:15" x14ac:dyDescent="0.25">
      <c r="A1594" t="s">
        <v>3212</v>
      </c>
      <c r="B1594" t="s">
        <v>72</v>
      </c>
      <c r="C1594">
        <v>300</v>
      </c>
      <c r="D1594" t="s">
        <v>88</v>
      </c>
      <c r="E1594" t="s">
        <v>218</v>
      </c>
      <c r="F1594" t="s">
        <v>72</v>
      </c>
      <c r="G1594" t="s">
        <v>219</v>
      </c>
      <c r="H1594" t="s">
        <v>217</v>
      </c>
      <c r="I1594" s="2" t="e">
        <f>FIND("REV",Table_Query_from_m2mdata013[[#This Row],[fdescmemo]])</f>
        <v>#VALUE!</v>
      </c>
      <c r="J1594" s="2" t="e">
        <f>FIND("REV",Table_Query_from_m2mdata013[[#This Row],[fdesc]])</f>
        <v>#VALUE!</v>
      </c>
      <c r="K1594" s="2" t="e">
        <f>FIND("`REV",Table_Query_from_m2mdata013[[#This Row],[fdescmemo]])</f>
        <v>#VALUE!</v>
      </c>
      <c r="L1594" s="2" t="e">
        <f>FIND("`REV",Table_Query_from_m2mdata013[[#This Row],[fdesc]])</f>
        <v>#VALUE!</v>
      </c>
      <c r="M15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4" s="2" t="str">
        <f>IF(Table_Query_from_m2mdata013[[#This Row],[fpartrev]]="NS",Table_Query_from_m2mdata013[[#This Row],[SELECT]],Table_Query_from_m2mdata013[[#This Row],[fpartrev]])</f>
        <v>2</v>
      </c>
      <c r="O1594" s="2" t="str">
        <f>CONCATENATE("DMG ",Table_Query_from_m2mdata013[[#This Row],[fpartnoOriginal]])</f>
        <v>DMG PHIL-9898-012-20367-LB-F</v>
      </c>
    </row>
    <row r="1595" spans="1:15" x14ac:dyDescent="0.25">
      <c r="A1595" t="s">
        <v>2475</v>
      </c>
      <c r="B1595" t="s">
        <v>72</v>
      </c>
      <c r="C1595">
        <v>40</v>
      </c>
      <c r="D1595" t="s">
        <v>87</v>
      </c>
      <c r="E1595" t="s">
        <v>221</v>
      </c>
      <c r="F1595" t="s">
        <v>72</v>
      </c>
      <c r="G1595" t="s">
        <v>222</v>
      </c>
      <c r="H1595" t="s">
        <v>220</v>
      </c>
      <c r="I1595" s="2" t="e">
        <f>FIND("REV",Table_Query_from_m2mdata013[[#This Row],[fdescmemo]])</f>
        <v>#VALUE!</v>
      </c>
      <c r="J1595" s="2" t="e">
        <f>FIND("REV",Table_Query_from_m2mdata013[[#This Row],[fdesc]])</f>
        <v>#VALUE!</v>
      </c>
      <c r="K1595" s="2" t="e">
        <f>FIND("`REV",Table_Query_from_m2mdata013[[#This Row],[fdescmemo]])</f>
        <v>#VALUE!</v>
      </c>
      <c r="L1595" s="2" t="e">
        <f>FIND("`REV",Table_Query_from_m2mdata013[[#This Row],[fdesc]])</f>
        <v>#VALUE!</v>
      </c>
      <c r="M15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5" s="2" t="str">
        <f>IF(Table_Query_from_m2mdata013[[#This Row],[fpartrev]]="NS",Table_Query_from_m2mdata013[[#This Row],[SELECT]],Table_Query_from_m2mdata013[[#This Row],[fpartrev]])</f>
        <v>2</v>
      </c>
      <c r="O1595" s="2" t="str">
        <f>CONCATENATE("DMG ",Table_Query_from_m2mdata013[[#This Row],[fpartnoOriginal]])</f>
        <v>DMG PHIL-9898-012-20367-SB-F</v>
      </c>
    </row>
    <row r="1596" spans="1:15" x14ac:dyDescent="0.25">
      <c r="A1596" t="s">
        <v>2711</v>
      </c>
      <c r="B1596" t="s">
        <v>72</v>
      </c>
      <c r="C1596">
        <v>40</v>
      </c>
      <c r="D1596" t="s">
        <v>87</v>
      </c>
      <c r="E1596" t="s">
        <v>221</v>
      </c>
      <c r="F1596" t="s">
        <v>72</v>
      </c>
      <c r="G1596" t="s">
        <v>222</v>
      </c>
      <c r="H1596" t="s">
        <v>220</v>
      </c>
      <c r="I1596" s="2" t="e">
        <f>FIND("REV",Table_Query_from_m2mdata013[[#This Row],[fdescmemo]])</f>
        <v>#VALUE!</v>
      </c>
      <c r="J1596" s="2" t="e">
        <f>FIND("REV",Table_Query_from_m2mdata013[[#This Row],[fdesc]])</f>
        <v>#VALUE!</v>
      </c>
      <c r="K1596" s="2" t="e">
        <f>FIND("`REV",Table_Query_from_m2mdata013[[#This Row],[fdescmemo]])</f>
        <v>#VALUE!</v>
      </c>
      <c r="L1596" s="2" t="e">
        <f>FIND("`REV",Table_Query_from_m2mdata013[[#This Row],[fdesc]])</f>
        <v>#VALUE!</v>
      </c>
      <c r="M15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6" s="2" t="str">
        <f>IF(Table_Query_from_m2mdata013[[#This Row],[fpartrev]]="NS",Table_Query_from_m2mdata013[[#This Row],[SELECT]],Table_Query_from_m2mdata013[[#This Row],[fpartrev]])</f>
        <v>2</v>
      </c>
      <c r="O1596" s="2" t="str">
        <f>CONCATENATE("DMG ",Table_Query_from_m2mdata013[[#This Row],[fpartnoOriginal]])</f>
        <v>DMG PHIL-9898-012-20367-SB-F</v>
      </c>
    </row>
    <row r="1597" spans="1:15" x14ac:dyDescent="0.25">
      <c r="A1597" t="s">
        <v>2712</v>
      </c>
      <c r="B1597" t="s">
        <v>72</v>
      </c>
      <c r="C1597">
        <v>40</v>
      </c>
      <c r="D1597" t="s">
        <v>87</v>
      </c>
      <c r="E1597" t="s">
        <v>221</v>
      </c>
      <c r="F1597" t="s">
        <v>72</v>
      </c>
      <c r="G1597" t="s">
        <v>222</v>
      </c>
      <c r="H1597" t="s">
        <v>220</v>
      </c>
      <c r="I1597" s="2" t="e">
        <f>FIND("REV",Table_Query_from_m2mdata013[[#This Row],[fdescmemo]])</f>
        <v>#VALUE!</v>
      </c>
      <c r="J1597" s="2" t="e">
        <f>FIND("REV",Table_Query_from_m2mdata013[[#This Row],[fdesc]])</f>
        <v>#VALUE!</v>
      </c>
      <c r="K1597" s="2" t="e">
        <f>FIND("`REV",Table_Query_from_m2mdata013[[#This Row],[fdescmemo]])</f>
        <v>#VALUE!</v>
      </c>
      <c r="L1597" s="2" t="e">
        <f>FIND("`REV",Table_Query_from_m2mdata013[[#This Row],[fdesc]])</f>
        <v>#VALUE!</v>
      </c>
      <c r="M15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7" s="2" t="str">
        <f>IF(Table_Query_from_m2mdata013[[#This Row],[fpartrev]]="NS",Table_Query_from_m2mdata013[[#This Row],[SELECT]],Table_Query_from_m2mdata013[[#This Row],[fpartrev]])</f>
        <v>2</v>
      </c>
      <c r="O1597" s="2" t="str">
        <f>CONCATENATE("DMG ",Table_Query_from_m2mdata013[[#This Row],[fpartnoOriginal]])</f>
        <v>DMG PHIL-9898-012-20367-SB-F</v>
      </c>
    </row>
    <row r="1598" spans="1:15" x14ac:dyDescent="0.25">
      <c r="A1598" t="s">
        <v>2713</v>
      </c>
      <c r="B1598" t="s">
        <v>72</v>
      </c>
      <c r="C1598">
        <v>40</v>
      </c>
      <c r="D1598" t="s">
        <v>87</v>
      </c>
      <c r="E1598" t="s">
        <v>221</v>
      </c>
      <c r="F1598" t="s">
        <v>72</v>
      </c>
      <c r="G1598" t="s">
        <v>222</v>
      </c>
      <c r="H1598" t="s">
        <v>220</v>
      </c>
      <c r="I1598" s="2" t="e">
        <f>FIND("REV",Table_Query_from_m2mdata013[[#This Row],[fdescmemo]])</f>
        <v>#VALUE!</v>
      </c>
      <c r="J1598" s="2" t="e">
        <f>FIND("REV",Table_Query_from_m2mdata013[[#This Row],[fdesc]])</f>
        <v>#VALUE!</v>
      </c>
      <c r="K1598" s="2" t="e">
        <f>FIND("`REV",Table_Query_from_m2mdata013[[#This Row],[fdescmemo]])</f>
        <v>#VALUE!</v>
      </c>
      <c r="L1598" s="2" t="e">
        <f>FIND("`REV",Table_Query_from_m2mdata013[[#This Row],[fdesc]])</f>
        <v>#VALUE!</v>
      </c>
      <c r="M15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8" s="2" t="str">
        <f>IF(Table_Query_from_m2mdata013[[#This Row],[fpartrev]]="NS",Table_Query_from_m2mdata013[[#This Row],[SELECT]],Table_Query_from_m2mdata013[[#This Row],[fpartrev]])</f>
        <v>2</v>
      </c>
      <c r="O1598" s="2" t="str">
        <f>CONCATENATE("DMG ",Table_Query_from_m2mdata013[[#This Row],[fpartnoOriginal]])</f>
        <v>DMG PHIL-9898-012-20367-SB-F</v>
      </c>
    </row>
    <row r="1599" spans="1:15" x14ac:dyDescent="0.25">
      <c r="A1599" t="s">
        <v>2476</v>
      </c>
      <c r="B1599" t="s">
        <v>72</v>
      </c>
      <c r="C1599">
        <v>40</v>
      </c>
      <c r="D1599" t="s">
        <v>87</v>
      </c>
      <c r="E1599" t="s">
        <v>221</v>
      </c>
      <c r="F1599" t="s">
        <v>72</v>
      </c>
      <c r="G1599" t="s">
        <v>222</v>
      </c>
      <c r="H1599" t="s">
        <v>220</v>
      </c>
      <c r="I1599" s="2" t="e">
        <f>FIND("REV",Table_Query_from_m2mdata013[[#This Row],[fdescmemo]])</f>
        <v>#VALUE!</v>
      </c>
      <c r="J1599" s="2" t="e">
        <f>FIND("REV",Table_Query_from_m2mdata013[[#This Row],[fdesc]])</f>
        <v>#VALUE!</v>
      </c>
      <c r="K1599" s="2" t="e">
        <f>FIND("`REV",Table_Query_from_m2mdata013[[#This Row],[fdescmemo]])</f>
        <v>#VALUE!</v>
      </c>
      <c r="L1599" s="2" t="e">
        <f>FIND("`REV",Table_Query_from_m2mdata013[[#This Row],[fdesc]])</f>
        <v>#VALUE!</v>
      </c>
      <c r="M15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599" s="2" t="str">
        <f>IF(Table_Query_from_m2mdata013[[#This Row],[fpartrev]]="NS",Table_Query_from_m2mdata013[[#This Row],[SELECT]],Table_Query_from_m2mdata013[[#This Row],[fpartrev]])</f>
        <v>2</v>
      </c>
      <c r="O1599" s="2" t="str">
        <f>CONCATENATE("DMG ",Table_Query_from_m2mdata013[[#This Row],[fpartnoOriginal]])</f>
        <v>DMG PHIL-9898-012-20367-SB-F</v>
      </c>
    </row>
    <row r="1600" spans="1:15" x14ac:dyDescent="0.25">
      <c r="A1600" t="s">
        <v>3213</v>
      </c>
      <c r="B1600" t="s">
        <v>72</v>
      </c>
      <c r="C1600">
        <v>40</v>
      </c>
      <c r="D1600" t="s">
        <v>88</v>
      </c>
      <c r="E1600" t="s">
        <v>221</v>
      </c>
      <c r="F1600" t="s">
        <v>72</v>
      </c>
      <c r="G1600" t="s">
        <v>222</v>
      </c>
      <c r="H1600" t="s">
        <v>220</v>
      </c>
      <c r="I1600" s="2" t="e">
        <f>FIND("REV",Table_Query_from_m2mdata013[[#This Row],[fdescmemo]])</f>
        <v>#VALUE!</v>
      </c>
      <c r="J1600" s="2" t="e">
        <f>FIND("REV",Table_Query_from_m2mdata013[[#This Row],[fdesc]])</f>
        <v>#VALUE!</v>
      </c>
      <c r="K1600" s="2" t="e">
        <f>FIND("`REV",Table_Query_from_m2mdata013[[#This Row],[fdescmemo]])</f>
        <v>#VALUE!</v>
      </c>
      <c r="L1600" s="2" t="e">
        <f>FIND("`REV",Table_Query_from_m2mdata013[[#This Row],[fdesc]])</f>
        <v>#VALUE!</v>
      </c>
      <c r="M16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0" s="2" t="str">
        <f>IF(Table_Query_from_m2mdata013[[#This Row],[fpartrev]]="NS",Table_Query_from_m2mdata013[[#This Row],[SELECT]],Table_Query_from_m2mdata013[[#This Row],[fpartrev]])</f>
        <v>2</v>
      </c>
      <c r="O1600" s="2" t="str">
        <f>CONCATENATE("DMG ",Table_Query_from_m2mdata013[[#This Row],[fpartnoOriginal]])</f>
        <v>DMG PHIL-9898-012-20367-SB-F</v>
      </c>
    </row>
    <row r="1601" spans="1:15" x14ac:dyDescent="0.25">
      <c r="A1601" t="s">
        <v>3468</v>
      </c>
      <c r="B1601" t="s">
        <v>72</v>
      </c>
      <c r="C1601">
        <v>40</v>
      </c>
      <c r="D1601" t="s">
        <v>87</v>
      </c>
      <c r="E1601" t="s">
        <v>221</v>
      </c>
      <c r="F1601" t="s">
        <v>72</v>
      </c>
      <c r="G1601" t="s">
        <v>222</v>
      </c>
      <c r="H1601" t="s">
        <v>220</v>
      </c>
      <c r="I1601" s="2" t="e">
        <f>FIND("REV",Table_Query_from_m2mdata013[[#This Row],[fdescmemo]])</f>
        <v>#VALUE!</v>
      </c>
      <c r="J1601" s="2" t="e">
        <f>FIND("REV",Table_Query_from_m2mdata013[[#This Row],[fdesc]])</f>
        <v>#VALUE!</v>
      </c>
      <c r="K1601" s="2" t="e">
        <f>FIND("`REV",Table_Query_from_m2mdata013[[#This Row],[fdescmemo]])</f>
        <v>#VALUE!</v>
      </c>
      <c r="L1601" s="2" t="e">
        <f>FIND("`REV",Table_Query_from_m2mdata013[[#This Row],[fdesc]])</f>
        <v>#VALUE!</v>
      </c>
      <c r="M16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1" s="2" t="str">
        <f>IF(Table_Query_from_m2mdata013[[#This Row],[fpartrev]]="NS",Table_Query_from_m2mdata013[[#This Row],[SELECT]],Table_Query_from_m2mdata013[[#This Row],[fpartrev]])</f>
        <v>2</v>
      </c>
      <c r="O1601" s="2" t="str">
        <f>CONCATENATE("DMG ",Table_Query_from_m2mdata013[[#This Row],[fpartnoOriginal]])</f>
        <v>DMG PHIL-9898-012-20367-SB-F</v>
      </c>
    </row>
    <row r="1602" spans="1:15" x14ac:dyDescent="0.25">
      <c r="A1602" t="s">
        <v>3469</v>
      </c>
      <c r="B1602" t="s">
        <v>72</v>
      </c>
      <c r="C1602">
        <v>40</v>
      </c>
      <c r="D1602" t="s">
        <v>87</v>
      </c>
      <c r="E1602" t="s">
        <v>221</v>
      </c>
      <c r="F1602" t="s">
        <v>72</v>
      </c>
      <c r="G1602" t="s">
        <v>222</v>
      </c>
      <c r="H1602" t="s">
        <v>220</v>
      </c>
      <c r="I1602" s="2" t="e">
        <f>FIND("REV",Table_Query_from_m2mdata013[[#This Row],[fdescmemo]])</f>
        <v>#VALUE!</v>
      </c>
      <c r="J1602" s="2" t="e">
        <f>FIND("REV",Table_Query_from_m2mdata013[[#This Row],[fdesc]])</f>
        <v>#VALUE!</v>
      </c>
      <c r="K1602" s="2" t="e">
        <f>FIND("`REV",Table_Query_from_m2mdata013[[#This Row],[fdescmemo]])</f>
        <v>#VALUE!</v>
      </c>
      <c r="L1602" s="2" t="e">
        <f>FIND("`REV",Table_Query_from_m2mdata013[[#This Row],[fdesc]])</f>
        <v>#VALUE!</v>
      </c>
      <c r="M16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2" s="2" t="str">
        <f>IF(Table_Query_from_m2mdata013[[#This Row],[fpartrev]]="NS",Table_Query_from_m2mdata013[[#This Row],[SELECT]],Table_Query_from_m2mdata013[[#This Row],[fpartrev]])</f>
        <v>2</v>
      </c>
      <c r="O1602" s="2" t="str">
        <f>CONCATENATE("DMG ",Table_Query_from_m2mdata013[[#This Row],[fpartnoOriginal]])</f>
        <v>DMG PHIL-9898-012-20367-SB-F</v>
      </c>
    </row>
    <row r="1603" spans="1:15" x14ac:dyDescent="0.25">
      <c r="A1603" t="s">
        <v>3806</v>
      </c>
      <c r="B1603" t="s">
        <v>72</v>
      </c>
      <c r="C1603">
        <v>40</v>
      </c>
      <c r="D1603" t="s">
        <v>6</v>
      </c>
      <c r="E1603" t="s">
        <v>221</v>
      </c>
      <c r="F1603" t="s">
        <v>72</v>
      </c>
      <c r="G1603" t="s">
        <v>222</v>
      </c>
      <c r="H1603" t="s">
        <v>220</v>
      </c>
      <c r="I1603" s="2" t="e">
        <f>FIND("REV",Table_Query_from_m2mdata013[[#This Row],[fdescmemo]])</f>
        <v>#VALUE!</v>
      </c>
      <c r="J1603" s="2" t="e">
        <f>FIND("REV",Table_Query_from_m2mdata013[[#This Row],[fdesc]])</f>
        <v>#VALUE!</v>
      </c>
      <c r="K1603" s="2" t="e">
        <f>FIND("`REV",Table_Query_from_m2mdata013[[#This Row],[fdescmemo]])</f>
        <v>#VALUE!</v>
      </c>
      <c r="L1603" s="2" t="e">
        <f>FIND("`REV",Table_Query_from_m2mdata013[[#This Row],[fdesc]])</f>
        <v>#VALUE!</v>
      </c>
      <c r="M16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3" s="2" t="str">
        <f>IF(Table_Query_from_m2mdata013[[#This Row],[fpartrev]]="NS",Table_Query_from_m2mdata013[[#This Row],[SELECT]],Table_Query_from_m2mdata013[[#This Row],[fpartrev]])</f>
        <v>2</v>
      </c>
      <c r="O1603" s="2" t="str">
        <f>CONCATENATE("DMG ",Table_Query_from_m2mdata013[[#This Row],[fpartnoOriginal]])</f>
        <v>DMG PHIL-9898-012-20367-SB-F</v>
      </c>
    </row>
    <row r="1604" spans="1:15" x14ac:dyDescent="0.25">
      <c r="A1604" t="s">
        <v>3807</v>
      </c>
      <c r="B1604" t="s">
        <v>72</v>
      </c>
      <c r="C1604">
        <v>40</v>
      </c>
      <c r="D1604" t="s">
        <v>6</v>
      </c>
      <c r="E1604" t="s">
        <v>221</v>
      </c>
      <c r="F1604" t="s">
        <v>72</v>
      </c>
      <c r="G1604" t="s">
        <v>222</v>
      </c>
      <c r="H1604" t="s">
        <v>220</v>
      </c>
      <c r="I1604" s="2" t="e">
        <f>FIND("REV",Table_Query_from_m2mdata013[[#This Row],[fdescmemo]])</f>
        <v>#VALUE!</v>
      </c>
      <c r="J1604" s="2" t="e">
        <f>FIND("REV",Table_Query_from_m2mdata013[[#This Row],[fdesc]])</f>
        <v>#VALUE!</v>
      </c>
      <c r="K1604" s="2" t="e">
        <f>FIND("`REV",Table_Query_from_m2mdata013[[#This Row],[fdescmemo]])</f>
        <v>#VALUE!</v>
      </c>
      <c r="L1604" s="2" t="e">
        <f>FIND("`REV",Table_Query_from_m2mdata013[[#This Row],[fdesc]])</f>
        <v>#VALUE!</v>
      </c>
      <c r="M16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4" s="2" t="str">
        <f>IF(Table_Query_from_m2mdata013[[#This Row],[fpartrev]]="NS",Table_Query_from_m2mdata013[[#This Row],[SELECT]],Table_Query_from_m2mdata013[[#This Row],[fpartrev]])</f>
        <v>2</v>
      </c>
      <c r="O1604" s="2" t="str">
        <f>CONCATENATE("DMG ",Table_Query_from_m2mdata013[[#This Row],[fpartnoOriginal]])</f>
        <v>DMG PHIL-9898-012-20367-SB-F</v>
      </c>
    </row>
    <row r="1605" spans="1:15" x14ac:dyDescent="0.25">
      <c r="A1605" t="s">
        <v>2834</v>
      </c>
      <c r="B1605" t="s">
        <v>2237</v>
      </c>
      <c r="C1605">
        <v>25</v>
      </c>
      <c r="D1605" t="s">
        <v>87</v>
      </c>
      <c r="E1605" t="s">
        <v>2238</v>
      </c>
      <c r="F1605" t="s">
        <v>2237</v>
      </c>
      <c r="G1605" t="s">
        <v>2358</v>
      </c>
      <c r="H1605" t="s">
        <v>2357</v>
      </c>
      <c r="I1605" s="2" t="e">
        <f>FIND("REV",Table_Query_from_m2mdata013[[#This Row],[fdescmemo]])</f>
        <v>#VALUE!</v>
      </c>
      <c r="J1605" s="2" t="e">
        <f>FIND("REV",Table_Query_from_m2mdata013[[#This Row],[fdesc]])</f>
        <v>#VALUE!</v>
      </c>
      <c r="K1605" s="2" t="e">
        <f>FIND("`REV",Table_Query_from_m2mdata013[[#This Row],[fdescmemo]])</f>
        <v>#VALUE!</v>
      </c>
      <c r="L1605" s="2" t="e">
        <f>FIND("`REV",Table_Query_from_m2mdata013[[#This Row],[fdesc]])</f>
        <v>#VALUE!</v>
      </c>
      <c r="M16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5" s="2" t="str">
        <f>IF(Table_Query_from_m2mdata013[[#This Row],[fpartrev]]="NS",Table_Query_from_m2mdata013[[#This Row],[SELECT]],Table_Query_from_m2mdata013[[#This Row],[fpartrev]])</f>
        <v>16</v>
      </c>
      <c r="O1605" s="2" t="str">
        <f>CONCATENATE("DMG ",Table_Query_from_m2mdata013[[#This Row],[fpartnoOriginal]])</f>
        <v>DMG SULL-02250133-864-2-UNF</v>
      </c>
    </row>
    <row r="1606" spans="1:15" x14ac:dyDescent="0.25">
      <c r="A1606" t="s">
        <v>2378</v>
      </c>
      <c r="B1606" t="s">
        <v>2237</v>
      </c>
      <c r="C1606">
        <v>25</v>
      </c>
      <c r="D1606" t="s">
        <v>87</v>
      </c>
      <c r="E1606" t="s">
        <v>2238</v>
      </c>
      <c r="F1606" t="s">
        <v>2237</v>
      </c>
      <c r="G1606" t="s">
        <v>2239</v>
      </c>
      <c r="H1606" t="s">
        <v>2236</v>
      </c>
      <c r="I1606" s="2" t="e">
        <f>FIND("REV",Table_Query_from_m2mdata013[[#This Row],[fdescmemo]])</f>
        <v>#VALUE!</v>
      </c>
      <c r="J1606" s="2" t="e">
        <f>FIND("REV",Table_Query_from_m2mdata013[[#This Row],[fdesc]])</f>
        <v>#VALUE!</v>
      </c>
      <c r="K1606" s="2" t="e">
        <f>FIND("`REV",Table_Query_from_m2mdata013[[#This Row],[fdescmemo]])</f>
        <v>#VALUE!</v>
      </c>
      <c r="L1606" s="2" t="e">
        <f>FIND("`REV",Table_Query_from_m2mdata013[[#This Row],[fdesc]])</f>
        <v>#VALUE!</v>
      </c>
      <c r="M16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6" s="2" t="str">
        <f>IF(Table_Query_from_m2mdata013[[#This Row],[fpartrev]]="NS",Table_Query_from_m2mdata013[[#This Row],[SELECT]],Table_Query_from_m2mdata013[[#This Row],[fpartrev]])</f>
        <v>16</v>
      </c>
      <c r="O1606" s="2" t="str">
        <f>CONCATENATE("DMG ",Table_Query_from_m2mdata013[[#This Row],[fpartnoOriginal]])</f>
        <v>DMG SULL-02250133-864-4-UNF</v>
      </c>
    </row>
    <row r="1607" spans="1:15" x14ac:dyDescent="0.25">
      <c r="A1607" t="s">
        <v>2835</v>
      </c>
      <c r="B1607" t="s">
        <v>2237</v>
      </c>
      <c r="C1607">
        <v>25</v>
      </c>
      <c r="D1607" t="s">
        <v>87</v>
      </c>
      <c r="E1607" t="s">
        <v>2238</v>
      </c>
      <c r="F1607" t="s">
        <v>2237</v>
      </c>
      <c r="G1607" t="s">
        <v>2239</v>
      </c>
      <c r="H1607" t="s">
        <v>2236</v>
      </c>
      <c r="I1607" s="2" t="e">
        <f>FIND("REV",Table_Query_from_m2mdata013[[#This Row],[fdescmemo]])</f>
        <v>#VALUE!</v>
      </c>
      <c r="J1607" s="2" t="e">
        <f>FIND("REV",Table_Query_from_m2mdata013[[#This Row],[fdesc]])</f>
        <v>#VALUE!</v>
      </c>
      <c r="K1607" s="2" t="e">
        <f>FIND("`REV",Table_Query_from_m2mdata013[[#This Row],[fdescmemo]])</f>
        <v>#VALUE!</v>
      </c>
      <c r="L1607" s="2" t="e">
        <f>FIND("`REV",Table_Query_from_m2mdata013[[#This Row],[fdesc]])</f>
        <v>#VALUE!</v>
      </c>
      <c r="M16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7" s="2" t="str">
        <f>IF(Table_Query_from_m2mdata013[[#This Row],[fpartrev]]="NS",Table_Query_from_m2mdata013[[#This Row],[SELECT]],Table_Query_from_m2mdata013[[#This Row],[fpartrev]])</f>
        <v>16</v>
      </c>
      <c r="O1607" s="2" t="str">
        <f>CONCATENATE("DMG ",Table_Query_from_m2mdata013[[#This Row],[fpartnoOriginal]])</f>
        <v>DMG SULL-02250133-864-4-UNF</v>
      </c>
    </row>
    <row r="1608" spans="1:15" x14ac:dyDescent="0.25">
      <c r="A1608" t="s">
        <v>2639</v>
      </c>
      <c r="B1608" t="s">
        <v>479</v>
      </c>
      <c r="C1608">
        <v>12</v>
      </c>
      <c r="D1608" t="s">
        <v>87</v>
      </c>
      <c r="E1608" t="s">
        <v>480</v>
      </c>
      <c r="F1608" t="s">
        <v>479</v>
      </c>
      <c r="G1608" t="s">
        <v>10</v>
      </c>
      <c r="H1608" t="s">
        <v>478</v>
      </c>
      <c r="I1608" s="2" t="e">
        <f>FIND("REV",Table_Query_from_m2mdata013[[#This Row],[fdescmemo]])</f>
        <v>#VALUE!</v>
      </c>
      <c r="J1608" s="2" t="e">
        <f>FIND("REV",Table_Query_from_m2mdata013[[#This Row],[fdesc]])</f>
        <v>#VALUE!</v>
      </c>
      <c r="K1608" s="2" t="e">
        <f>FIND("`REV",Table_Query_from_m2mdata013[[#This Row],[fdescmemo]])</f>
        <v>#VALUE!</v>
      </c>
      <c r="L1608" s="2" t="e">
        <f>FIND("`REV",Table_Query_from_m2mdata013[[#This Row],[fdesc]])</f>
        <v>#VALUE!</v>
      </c>
      <c r="M16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8" s="2" t="str">
        <f>IF(Table_Query_from_m2mdata013[[#This Row],[fpartrev]]="NS",Table_Query_from_m2mdata013[[#This Row],[SELECT]],Table_Query_from_m2mdata013[[#This Row],[fpartrev]])</f>
        <v>07A</v>
      </c>
      <c r="O1608" s="2" t="str">
        <f>CONCATENATE("DMG ",Table_Query_from_m2mdata013[[#This Row],[fpartnoOriginal]])</f>
        <v>DMG SULL-02250164-801-UNF</v>
      </c>
    </row>
    <row r="1609" spans="1:15" x14ac:dyDescent="0.25">
      <c r="A1609" t="s">
        <v>3670</v>
      </c>
      <c r="B1609" t="s">
        <v>254</v>
      </c>
      <c r="C1609">
        <v>25</v>
      </c>
      <c r="D1609" t="s">
        <v>87</v>
      </c>
      <c r="E1609" t="s">
        <v>523</v>
      </c>
      <c r="F1609" t="s">
        <v>254</v>
      </c>
      <c r="G1609" t="s">
        <v>164</v>
      </c>
      <c r="H1609" t="s">
        <v>522</v>
      </c>
      <c r="I1609" s="2" t="e">
        <f>FIND("REV",Table_Query_from_m2mdata013[[#This Row],[fdescmemo]])</f>
        <v>#VALUE!</v>
      </c>
      <c r="J1609" s="2" t="e">
        <f>FIND("REV",Table_Query_from_m2mdata013[[#This Row],[fdesc]])</f>
        <v>#VALUE!</v>
      </c>
      <c r="K1609" s="2" t="e">
        <f>FIND("`REV",Table_Query_from_m2mdata013[[#This Row],[fdescmemo]])</f>
        <v>#VALUE!</v>
      </c>
      <c r="L1609" s="2" t="e">
        <f>FIND("`REV",Table_Query_from_m2mdata013[[#This Row],[fdesc]])</f>
        <v>#VALUE!</v>
      </c>
      <c r="M16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09" s="2" t="str">
        <f>IF(Table_Query_from_m2mdata013[[#This Row],[fpartrev]]="NS",Table_Query_from_m2mdata013[[#This Row],[SELECT]],Table_Query_from_m2mdata013[[#This Row],[fpartrev]])</f>
        <v>13</v>
      </c>
      <c r="O1609" s="2" t="str">
        <f>CONCATENATE("DMG ",Table_Query_from_m2mdata013[[#This Row],[fpartnoOriginal]])</f>
        <v>DMG SULL-02250190-667-2-UNF</v>
      </c>
    </row>
    <row r="1610" spans="1:15" x14ac:dyDescent="0.25">
      <c r="A1610" t="s">
        <v>2316</v>
      </c>
      <c r="B1610" t="s">
        <v>43</v>
      </c>
      <c r="C1610">
        <v>24</v>
      </c>
      <c r="D1610" t="s">
        <v>87</v>
      </c>
      <c r="E1610" t="s">
        <v>2318</v>
      </c>
      <c r="F1610" t="s">
        <v>43</v>
      </c>
      <c r="G1610" t="s">
        <v>2319</v>
      </c>
      <c r="H1610" t="s">
        <v>2317</v>
      </c>
      <c r="I1610" s="2" t="e">
        <f>FIND("REV",Table_Query_from_m2mdata013[[#This Row],[fdescmemo]])</f>
        <v>#VALUE!</v>
      </c>
      <c r="J1610" s="2" t="e">
        <f>FIND("REV",Table_Query_from_m2mdata013[[#This Row],[fdesc]])</f>
        <v>#VALUE!</v>
      </c>
      <c r="K1610" s="2" t="e">
        <f>FIND("`REV",Table_Query_from_m2mdata013[[#This Row],[fdescmemo]])</f>
        <v>#VALUE!</v>
      </c>
      <c r="L1610" s="2" t="e">
        <f>FIND("`REV",Table_Query_from_m2mdata013[[#This Row],[fdesc]])</f>
        <v>#VALUE!</v>
      </c>
      <c r="M16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0" s="2" t="str">
        <f>IF(Table_Query_from_m2mdata013[[#This Row],[fpartrev]]="NS",Table_Query_from_m2mdata013[[#This Row],[SELECT]],Table_Query_from_m2mdata013[[#This Row],[fpartrev]])</f>
        <v>02</v>
      </c>
      <c r="O1610" s="2" t="str">
        <f>CONCATENATE("DMG ",Table_Query_from_m2mdata013[[#This Row],[fpartnoOriginal]])</f>
        <v>DMG SULL-1000-4017-F</v>
      </c>
    </row>
    <row r="1611" spans="1:15" x14ac:dyDescent="0.25">
      <c r="A1611" t="s">
        <v>2836</v>
      </c>
      <c r="B1611" t="s">
        <v>43</v>
      </c>
      <c r="C1611">
        <v>24</v>
      </c>
      <c r="D1611" t="s">
        <v>87</v>
      </c>
      <c r="E1611" t="s">
        <v>2318</v>
      </c>
      <c r="F1611" t="s">
        <v>43</v>
      </c>
      <c r="G1611" t="s">
        <v>2319</v>
      </c>
      <c r="H1611" t="s">
        <v>2317</v>
      </c>
      <c r="I1611" s="2" t="e">
        <f>FIND("REV",Table_Query_from_m2mdata013[[#This Row],[fdescmemo]])</f>
        <v>#VALUE!</v>
      </c>
      <c r="J1611" s="2" t="e">
        <f>FIND("REV",Table_Query_from_m2mdata013[[#This Row],[fdesc]])</f>
        <v>#VALUE!</v>
      </c>
      <c r="K1611" s="2" t="e">
        <f>FIND("`REV",Table_Query_from_m2mdata013[[#This Row],[fdescmemo]])</f>
        <v>#VALUE!</v>
      </c>
      <c r="L1611" s="2" t="e">
        <f>FIND("`REV",Table_Query_from_m2mdata013[[#This Row],[fdesc]])</f>
        <v>#VALUE!</v>
      </c>
      <c r="M16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1" s="2" t="str">
        <f>IF(Table_Query_from_m2mdata013[[#This Row],[fpartrev]]="NS",Table_Query_from_m2mdata013[[#This Row],[SELECT]],Table_Query_from_m2mdata013[[#This Row],[fpartrev]])</f>
        <v>02</v>
      </c>
      <c r="O1611" s="2" t="str">
        <f>CONCATENATE("DMG ",Table_Query_from_m2mdata013[[#This Row],[fpartnoOriginal]])</f>
        <v>DMG SULL-1000-4017-F</v>
      </c>
    </row>
    <row r="1612" spans="1:15" x14ac:dyDescent="0.25">
      <c r="A1612" t="s">
        <v>3311</v>
      </c>
      <c r="B1612" t="s">
        <v>43</v>
      </c>
      <c r="C1612">
        <v>24</v>
      </c>
      <c r="D1612" t="s">
        <v>87</v>
      </c>
      <c r="E1612" t="s">
        <v>2318</v>
      </c>
      <c r="F1612" t="s">
        <v>43</v>
      </c>
      <c r="G1612" t="s">
        <v>2319</v>
      </c>
      <c r="H1612" t="s">
        <v>2317</v>
      </c>
      <c r="I1612" s="2" t="e">
        <f>FIND("REV",Table_Query_from_m2mdata013[[#This Row],[fdescmemo]])</f>
        <v>#VALUE!</v>
      </c>
      <c r="J1612" s="2" t="e">
        <f>FIND("REV",Table_Query_from_m2mdata013[[#This Row],[fdesc]])</f>
        <v>#VALUE!</v>
      </c>
      <c r="K1612" s="2" t="e">
        <f>FIND("`REV",Table_Query_from_m2mdata013[[#This Row],[fdescmemo]])</f>
        <v>#VALUE!</v>
      </c>
      <c r="L1612" s="2" t="e">
        <f>FIND("`REV",Table_Query_from_m2mdata013[[#This Row],[fdesc]])</f>
        <v>#VALUE!</v>
      </c>
      <c r="M16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2" s="2" t="str">
        <f>IF(Table_Query_from_m2mdata013[[#This Row],[fpartrev]]="NS",Table_Query_from_m2mdata013[[#This Row],[SELECT]],Table_Query_from_m2mdata013[[#This Row],[fpartrev]])</f>
        <v>02</v>
      </c>
      <c r="O1612" s="2" t="str">
        <f>CONCATENATE("DMG ",Table_Query_from_m2mdata013[[#This Row],[fpartnoOriginal]])</f>
        <v>DMG SULL-1000-4017-F</v>
      </c>
    </row>
    <row r="1613" spans="1:15" x14ac:dyDescent="0.25">
      <c r="A1613" t="s">
        <v>3312</v>
      </c>
      <c r="B1613" t="s">
        <v>43</v>
      </c>
      <c r="C1613">
        <v>10</v>
      </c>
      <c r="D1613" t="s">
        <v>87</v>
      </c>
      <c r="E1613" t="s">
        <v>2318</v>
      </c>
      <c r="F1613" t="s">
        <v>43</v>
      </c>
      <c r="G1613" t="s">
        <v>2319</v>
      </c>
      <c r="H1613" t="s">
        <v>2317</v>
      </c>
      <c r="I1613" s="2" t="e">
        <f>FIND("REV",Table_Query_from_m2mdata013[[#This Row],[fdescmemo]])</f>
        <v>#VALUE!</v>
      </c>
      <c r="J1613" s="2" t="e">
        <f>FIND("REV",Table_Query_from_m2mdata013[[#This Row],[fdesc]])</f>
        <v>#VALUE!</v>
      </c>
      <c r="K1613" s="2" t="e">
        <f>FIND("`REV",Table_Query_from_m2mdata013[[#This Row],[fdescmemo]])</f>
        <v>#VALUE!</v>
      </c>
      <c r="L1613" s="2" t="e">
        <f>FIND("`REV",Table_Query_from_m2mdata013[[#This Row],[fdesc]])</f>
        <v>#VALUE!</v>
      </c>
      <c r="M16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3" s="2" t="str">
        <f>IF(Table_Query_from_m2mdata013[[#This Row],[fpartrev]]="NS",Table_Query_from_m2mdata013[[#This Row],[SELECT]],Table_Query_from_m2mdata013[[#This Row],[fpartrev]])</f>
        <v>02</v>
      </c>
      <c r="O1613" s="2" t="str">
        <f>CONCATENATE("DMG ",Table_Query_from_m2mdata013[[#This Row],[fpartnoOriginal]])</f>
        <v>DMG SULL-1000-4017-F</v>
      </c>
    </row>
    <row r="1614" spans="1:15" x14ac:dyDescent="0.25">
      <c r="A1614" t="s">
        <v>3214</v>
      </c>
      <c r="B1614" t="s">
        <v>43</v>
      </c>
      <c r="C1614">
        <v>10</v>
      </c>
      <c r="D1614" t="s">
        <v>87</v>
      </c>
      <c r="E1614" t="s">
        <v>2318</v>
      </c>
      <c r="F1614" t="s">
        <v>43</v>
      </c>
      <c r="G1614" t="s">
        <v>2319</v>
      </c>
      <c r="H1614" t="s">
        <v>2317</v>
      </c>
      <c r="I1614" s="2" t="e">
        <f>FIND("REV",Table_Query_from_m2mdata013[[#This Row],[fdescmemo]])</f>
        <v>#VALUE!</v>
      </c>
      <c r="J1614" s="2" t="e">
        <f>FIND("REV",Table_Query_from_m2mdata013[[#This Row],[fdesc]])</f>
        <v>#VALUE!</v>
      </c>
      <c r="K1614" s="2" t="e">
        <f>FIND("`REV",Table_Query_from_m2mdata013[[#This Row],[fdescmemo]])</f>
        <v>#VALUE!</v>
      </c>
      <c r="L1614" s="2" t="e">
        <f>FIND("`REV",Table_Query_from_m2mdata013[[#This Row],[fdesc]])</f>
        <v>#VALUE!</v>
      </c>
      <c r="M16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4" s="2" t="str">
        <f>IF(Table_Query_from_m2mdata013[[#This Row],[fpartrev]]="NS",Table_Query_from_m2mdata013[[#This Row],[SELECT]],Table_Query_from_m2mdata013[[#This Row],[fpartrev]])</f>
        <v>02</v>
      </c>
      <c r="O1614" s="2" t="str">
        <f>CONCATENATE("DMG ",Table_Query_from_m2mdata013[[#This Row],[fpartnoOriginal]])</f>
        <v>DMG SULL-1000-4017-F</v>
      </c>
    </row>
    <row r="1615" spans="1:15" x14ac:dyDescent="0.25">
      <c r="A1615" t="s">
        <v>2477</v>
      </c>
      <c r="B1615" t="s">
        <v>43</v>
      </c>
      <c r="C1615">
        <v>24</v>
      </c>
      <c r="D1615" t="s">
        <v>87</v>
      </c>
      <c r="E1615" t="s">
        <v>2479</v>
      </c>
      <c r="F1615" t="s">
        <v>43</v>
      </c>
      <c r="G1615" t="s">
        <v>2480</v>
      </c>
      <c r="H1615" t="s">
        <v>2478</v>
      </c>
      <c r="I1615" s="2" t="e">
        <f>FIND("REV",Table_Query_from_m2mdata013[[#This Row],[fdescmemo]])</f>
        <v>#VALUE!</v>
      </c>
      <c r="J1615" s="2" t="e">
        <f>FIND("REV",Table_Query_from_m2mdata013[[#This Row],[fdesc]])</f>
        <v>#VALUE!</v>
      </c>
      <c r="K1615" s="2" t="e">
        <f>FIND("`REV",Table_Query_from_m2mdata013[[#This Row],[fdescmemo]])</f>
        <v>#VALUE!</v>
      </c>
      <c r="L1615" s="2" t="e">
        <f>FIND("`REV",Table_Query_from_m2mdata013[[#This Row],[fdesc]])</f>
        <v>#VALUE!</v>
      </c>
      <c r="M16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5" s="2" t="str">
        <f>IF(Table_Query_from_m2mdata013[[#This Row],[fpartrev]]="NS",Table_Query_from_m2mdata013[[#This Row],[SELECT]],Table_Query_from_m2mdata013[[#This Row],[fpartrev]])</f>
        <v>02</v>
      </c>
      <c r="O1615" s="2" t="str">
        <f>CONCATENATE("DMG ",Table_Query_from_m2mdata013[[#This Row],[fpartnoOriginal]])</f>
        <v>DMG SULL-1000-4018-F</v>
      </c>
    </row>
    <row r="1616" spans="1:15" x14ac:dyDescent="0.25">
      <c r="A1616" t="s">
        <v>2837</v>
      </c>
      <c r="B1616" t="s">
        <v>43</v>
      </c>
      <c r="C1616">
        <v>24</v>
      </c>
      <c r="D1616" t="s">
        <v>87</v>
      </c>
      <c r="E1616" t="s">
        <v>2479</v>
      </c>
      <c r="F1616" t="s">
        <v>43</v>
      </c>
      <c r="G1616" t="s">
        <v>2480</v>
      </c>
      <c r="H1616" t="s">
        <v>2478</v>
      </c>
      <c r="I1616" s="2" t="e">
        <f>FIND("REV",Table_Query_from_m2mdata013[[#This Row],[fdescmemo]])</f>
        <v>#VALUE!</v>
      </c>
      <c r="J1616" s="2" t="e">
        <f>FIND("REV",Table_Query_from_m2mdata013[[#This Row],[fdesc]])</f>
        <v>#VALUE!</v>
      </c>
      <c r="K1616" s="2" t="e">
        <f>FIND("`REV",Table_Query_from_m2mdata013[[#This Row],[fdescmemo]])</f>
        <v>#VALUE!</v>
      </c>
      <c r="L1616" s="2" t="e">
        <f>FIND("`REV",Table_Query_from_m2mdata013[[#This Row],[fdesc]])</f>
        <v>#VALUE!</v>
      </c>
      <c r="M16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6" s="2" t="str">
        <f>IF(Table_Query_from_m2mdata013[[#This Row],[fpartrev]]="NS",Table_Query_from_m2mdata013[[#This Row],[SELECT]],Table_Query_from_m2mdata013[[#This Row],[fpartrev]])</f>
        <v>02</v>
      </c>
      <c r="O1616" s="2" t="str">
        <f>CONCATENATE("DMG ",Table_Query_from_m2mdata013[[#This Row],[fpartnoOriginal]])</f>
        <v>DMG SULL-1000-4018-F</v>
      </c>
    </row>
    <row r="1617" spans="1:15" x14ac:dyDescent="0.25">
      <c r="A1617" t="s">
        <v>3313</v>
      </c>
      <c r="B1617" t="s">
        <v>43</v>
      </c>
      <c r="C1617">
        <v>24</v>
      </c>
      <c r="D1617" t="s">
        <v>87</v>
      </c>
      <c r="E1617" t="s">
        <v>2479</v>
      </c>
      <c r="F1617" t="s">
        <v>43</v>
      </c>
      <c r="G1617" t="s">
        <v>2480</v>
      </c>
      <c r="H1617" t="s">
        <v>2478</v>
      </c>
      <c r="I1617" s="2" t="e">
        <f>FIND("REV",Table_Query_from_m2mdata013[[#This Row],[fdescmemo]])</f>
        <v>#VALUE!</v>
      </c>
      <c r="J1617" s="2" t="e">
        <f>FIND("REV",Table_Query_from_m2mdata013[[#This Row],[fdesc]])</f>
        <v>#VALUE!</v>
      </c>
      <c r="K1617" s="2" t="e">
        <f>FIND("`REV",Table_Query_from_m2mdata013[[#This Row],[fdescmemo]])</f>
        <v>#VALUE!</v>
      </c>
      <c r="L1617" s="2" t="e">
        <f>FIND("`REV",Table_Query_from_m2mdata013[[#This Row],[fdesc]])</f>
        <v>#VALUE!</v>
      </c>
      <c r="M16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7" s="2" t="str">
        <f>IF(Table_Query_from_m2mdata013[[#This Row],[fpartrev]]="NS",Table_Query_from_m2mdata013[[#This Row],[SELECT]],Table_Query_from_m2mdata013[[#This Row],[fpartrev]])</f>
        <v>02</v>
      </c>
      <c r="O1617" s="2" t="str">
        <f>CONCATENATE("DMG ",Table_Query_from_m2mdata013[[#This Row],[fpartnoOriginal]])</f>
        <v>DMG SULL-1000-4018-F</v>
      </c>
    </row>
    <row r="1618" spans="1:15" x14ac:dyDescent="0.25">
      <c r="A1618" t="s">
        <v>3314</v>
      </c>
      <c r="B1618" t="s">
        <v>43</v>
      </c>
      <c r="C1618">
        <v>10</v>
      </c>
      <c r="D1618" t="s">
        <v>87</v>
      </c>
      <c r="E1618" t="s">
        <v>2479</v>
      </c>
      <c r="F1618" t="s">
        <v>43</v>
      </c>
      <c r="G1618" t="s">
        <v>2480</v>
      </c>
      <c r="H1618" t="s">
        <v>2478</v>
      </c>
      <c r="I1618" s="2" t="e">
        <f>FIND("REV",Table_Query_from_m2mdata013[[#This Row],[fdescmemo]])</f>
        <v>#VALUE!</v>
      </c>
      <c r="J1618" s="2" t="e">
        <f>FIND("REV",Table_Query_from_m2mdata013[[#This Row],[fdesc]])</f>
        <v>#VALUE!</v>
      </c>
      <c r="K1618" s="2" t="e">
        <f>FIND("`REV",Table_Query_from_m2mdata013[[#This Row],[fdescmemo]])</f>
        <v>#VALUE!</v>
      </c>
      <c r="L1618" s="2" t="e">
        <f>FIND("`REV",Table_Query_from_m2mdata013[[#This Row],[fdesc]])</f>
        <v>#VALUE!</v>
      </c>
      <c r="M16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8" s="2" t="str">
        <f>IF(Table_Query_from_m2mdata013[[#This Row],[fpartrev]]="NS",Table_Query_from_m2mdata013[[#This Row],[SELECT]],Table_Query_from_m2mdata013[[#This Row],[fpartrev]])</f>
        <v>02</v>
      </c>
      <c r="O1618" s="2" t="str">
        <f>CONCATENATE("DMG ",Table_Query_from_m2mdata013[[#This Row],[fpartnoOriginal]])</f>
        <v>DMG SULL-1000-4018-F</v>
      </c>
    </row>
    <row r="1619" spans="1:15" x14ac:dyDescent="0.25">
      <c r="A1619" t="s">
        <v>3215</v>
      </c>
      <c r="B1619" t="s">
        <v>43</v>
      </c>
      <c r="C1619">
        <v>10</v>
      </c>
      <c r="D1619" t="s">
        <v>87</v>
      </c>
      <c r="E1619" t="s">
        <v>2479</v>
      </c>
      <c r="F1619" t="s">
        <v>43</v>
      </c>
      <c r="G1619" t="s">
        <v>2480</v>
      </c>
      <c r="H1619" t="s">
        <v>2478</v>
      </c>
      <c r="I1619" s="2" t="e">
        <f>FIND("REV",Table_Query_from_m2mdata013[[#This Row],[fdescmemo]])</f>
        <v>#VALUE!</v>
      </c>
      <c r="J1619" s="2" t="e">
        <f>FIND("REV",Table_Query_from_m2mdata013[[#This Row],[fdesc]])</f>
        <v>#VALUE!</v>
      </c>
      <c r="K1619" s="2" t="e">
        <f>FIND("`REV",Table_Query_from_m2mdata013[[#This Row],[fdescmemo]])</f>
        <v>#VALUE!</v>
      </c>
      <c r="L1619" s="2" t="e">
        <f>FIND("`REV",Table_Query_from_m2mdata013[[#This Row],[fdesc]])</f>
        <v>#VALUE!</v>
      </c>
      <c r="M16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19" s="2" t="str">
        <f>IF(Table_Query_from_m2mdata013[[#This Row],[fpartrev]]="NS",Table_Query_from_m2mdata013[[#This Row],[SELECT]],Table_Query_from_m2mdata013[[#This Row],[fpartrev]])</f>
        <v>02</v>
      </c>
      <c r="O1619" s="2" t="str">
        <f>CONCATENATE("DMG ",Table_Query_from_m2mdata013[[#This Row],[fpartnoOriginal]])</f>
        <v>DMG SULL-1000-4018-F</v>
      </c>
    </row>
    <row r="1620" spans="1:15" x14ac:dyDescent="0.25">
      <c r="A1620" t="s">
        <v>2481</v>
      </c>
      <c r="B1620" t="s">
        <v>43</v>
      </c>
      <c r="C1620">
        <v>24</v>
      </c>
      <c r="D1620" t="s">
        <v>87</v>
      </c>
      <c r="E1620" t="s">
        <v>2483</v>
      </c>
      <c r="F1620" t="s">
        <v>43</v>
      </c>
      <c r="G1620" t="s">
        <v>2484</v>
      </c>
      <c r="H1620" t="s">
        <v>2482</v>
      </c>
      <c r="I1620" s="2" t="e">
        <f>FIND("REV",Table_Query_from_m2mdata013[[#This Row],[fdescmemo]])</f>
        <v>#VALUE!</v>
      </c>
      <c r="J1620" s="2" t="e">
        <f>FIND("REV",Table_Query_from_m2mdata013[[#This Row],[fdesc]])</f>
        <v>#VALUE!</v>
      </c>
      <c r="K1620" s="2" t="e">
        <f>FIND("`REV",Table_Query_from_m2mdata013[[#This Row],[fdescmemo]])</f>
        <v>#VALUE!</v>
      </c>
      <c r="L1620" s="2" t="e">
        <f>FIND("`REV",Table_Query_from_m2mdata013[[#This Row],[fdesc]])</f>
        <v>#VALUE!</v>
      </c>
      <c r="M16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0" s="2" t="str">
        <f>IF(Table_Query_from_m2mdata013[[#This Row],[fpartrev]]="NS",Table_Query_from_m2mdata013[[#This Row],[SELECT]],Table_Query_from_m2mdata013[[#This Row],[fpartrev]])</f>
        <v>02</v>
      </c>
      <c r="O1620" s="2" t="str">
        <f>CONCATENATE("DMG ",Table_Query_from_m2mdata013[[#This Row],[fpartnoOriginal]])</f>
        <v>DMG SULL-1000-4019-F</v>
      </c>
    </row>
    <row r="1621" spans="1:15" x14ac:dyDescent="0.25">
      <c r="A1621" t="s">
        <v>2838</v>
      </c>
      <c r="B1621" t="s">
        <v>43</v>
      </c>
      <c r="C1621">
        <v>24</v>
      </c>
      <c r="D1621" t="s">
        <v>87</v>
      </c>
      <c r="E1621" t="s">
        <v>2483</v>
      </c>
      <c r="F1621" t="s">
        <v>43</v>
      </c>
      <c r="G1621" t="s">
        <v>2484</v>
      </c>
      <c r="H1621" t="s">
        <v>2482</v>
      </c>
      <c r="I1621" s="2" t="e">
        <f>FIND("REV",Table_Query_from_m2mdata013[[#This Row],[fdescmemo]])</f>
        <v>#VALUE!</v>
      </c>
      <c r="J1621" s="2" t="e">
        <f>FIND("REV",Table_Query_from_m2mdata013[[#This Row],[fdesc]])</f>
        <v>#VALUE!</v>
      </c>
      <c r="K1621" s="2" t="e">
        <f>FIND("`REV",Table_Query_from_m2mdata013[[#This Row],[fdescmemo]])</f>
        <v>#VALUE!</v>
      </c>
      <c r="L1621" s="2" t="e">
        <f>FIND("`REV",Table_Query_from_m2mdata013[[#This Row],[fdesc]])</f>
        <v>#VALUE!</v>
      </c>
      <c r="M16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1" s="2" t="str">
        <f>IF(Table_Query_from_m2mdata013[[#This Row],[fpartrev]]="NS",Table_Query_from_m2mdata013[[#This Row],[SELECT]],Table_Query_from_m2mdata013[[#This Row],[fpartrev]])</f>
        <v>02</v>
      </c>
      <c r="O1621" s="2" t="str">
        <f>CONCATENATE("DMG ",Table_Query_from_m2mdata013[[#This Row],[fpartnoOriginal]])</f>
        <v>DMG SULL-1000-4019-F</v>
      </c>
    </row>
    <row r="1622" spans="1:15" x14ac:dyDescent="0.25">
      <c r="A1622" t="s">
        <v>3216</v>
      </c>
      <c r="B1622" t="s">
        <v>43</v>
      </c>
      <c r="C1622">
        <v>24</v>
      </c>
      <c r="D1622" t="s">
        <v>87</v>
      </c>
      <c r="E1622" t="s">
        <v>2483</v>
      </c>
      <c r="F1622" t="s">
        <v>43</v>
      </c>
      <c r="G1622" t="s">
        <v>2484</v>
      </c>
      <c r="H1622" t="s">
        <v>2482</v>
      </c>
      <c r="I1622" s="2" t="e">
        <f>FIND("REV",Table_Query_from_m2mdata013[[#This Row],[fdescmemo]])</f>
        <v>#VALUE!</v>
      </c>
      <c r="J1622" s="2" t="e">
        <f>FIND("REV",Table_Query_from_m2mdata013[[#This Row],[fdesc]])</f>
        <v>#VALUE!</v>
      </c>
      <c r="K1622" s="2" t="e">
        <f>FIND("`REV",Table_Query_from_m2mdata013[[#This Row],[fdescmemo]])</f>
        <v>#VALUE!</v>
      </c>
      <c r="L1622" s="2" t="e">
        <f>FIND("`REV",Table_Query_from_m2mdata013[[#This Row],[fdesc]])</f>
        <v>#VALUE!</v>
      </c>
      <c r="M16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2" s="2" t="str">
        <f>IF(Table_Query_from_m2mdata013[[#This Row],[fpartrev]]="NS",Table_Query_from_m2mdata013[[#This Row],[SELECT]],Table_Query_from_m2mdata013[[#This Row],[fpartrev]])</f>
        <v>02</v>
      </c>
      <c r="O1622" s="2" t="str">
        <f>CONCATENATE("DMG ",Table_Query_from_m2mdata013[[#This Row],[fpartnoOriginal]])</f>
        <v>DMG SULL-1000-4019-F</v>
      </c>
    </row>
    <row r="1623" spans="1:15" x14ac:dyDescent="0.25">
      <c r="A1623" t="s">
        <v>3217</v>
      </c>
      <c r="B1623" t="s">
        <v>43</v>
      </c>
      <c r="C1623">
        <v>10</v>
      </c>
      <c r="D1623" t="s">
        <v>87</v>
      </c>
      <c r="E1623" t="s">
        <v>2483</v>
      </c>
      <c r="F1623" t="s">
        <v>43</v>
      </c>
      <c r="G1623" t="s">
        <v>2484</v>
      </c>
      <c r="H1623" t="s">
        <v>2482</v>
      </c>
      <c r="I1623" s="2" t="e">
        <f>FIND("REV",Table_Query_from_m2mdata013[[#This Row],[fdescmemo]])</f>
        <v>#VALUE!</v>
      </c>
      <c r="J1623" s="2" t="e">
        <f>FIND("REV",Table_Query_from_m2mdata013[[#This Row],[fdesc]])</f>
        <v>#VALUE!</v>
      </c>
      <c r="K1623" s="2" t="e">
        <f>FIND("`REV",Table_Query_from_m2mdata013[[#This Row],[fdescmemo]])</f>
        <v>#VALUE!</v>
      </c>
      <c r="L1623" s="2" t="e">
        <f>FIND("`REV",Table_Query_from_m2mdata013[[#This Row],[fdesc]])</f>
        <v>#VALUE!</v>
      </c>
      <c r="M16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3" s="2" t="str">
        <f>IF(Table_Query_from_m2mdata013[[#This Row],[fpartrev]]="NS",Table_Query_from_m2mdata013[[#This Row],[SELECT]],Table_Query_from_m2mdata013[[#This Row],[fpartrev]])</f>
        <v>02</v>
      </c>
      <c r="O1623" s="2" t="str">
        <f>CONCATENATE("DMG ",Table_Query_from_m2mdata013[[#This Row],[fpartnoOriginal]])</f>
        <v>DMG SULL-1000-4019-F</v>
      </c>
    </row>
    <row r="1624" spans="1:15" x14ac:dyDescent="0.25">
      <c r="A1624" t="s">
        <v>3218</v>
      </c>
      <c r="B1624" t="s">
        <v>43</v>
      </c>
      <c r="C1624">
        <v>10</v>
      </c>
      <c r="D1624" t="s">
        <v>87</v>
      </c>
      <c r="E1624" t="s">
        <v>2483</v>
      </c>
      <c r="F1624" t="s">
        <v>43</v>
      </c>
      <c r="G1624" t="s">
        <v>2484</v>
      </c>
      <c r="H1624" t="s">
        <v>2482</v>
      </c>
      <c r="I1624" s="2" t="e">
        <f>FIND("REV",Table_Query_from_m2mdata013[[#This Row],[fdescmemo]])</f>
        <v>#VALUE!</v>
      </c>
      <c r="J1624" s="2" t="e">
        <f>FIND("REV",Table_Query_from_m2mdata013[[#This Row],[fdesc]])</f>
        <v>#VALUE!</v>
      </c>
      <c r="K1624" s="2" t="e">
        <f>FIND("`REV",Table_Query_from_m2mdata013[[#This Row],[fdescmemo]])</f>
        <v>#VALUE!</v>
      </c>
      <c r="L1624" s="2" t="e">
        <f>FIND("`REV",Table_Query_from_m2mdata013[[#This Row],[fdesc]])</f>
        <v>#VALUE!</v>
      </c>
      <c r="M16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4" s="2" t="str">
        <f>IF(Table_Query_from_m2mdata013[[#This Row],[fpartrev]]="NS",Table_Query_from_m2mdata013[[#This Row],[SELECT]],Table_Query_from_m2mdata013[[#This Row],[fpartrev]])</f>
        <v>02</v>
      </c>
      <c r="O1624" s="2" t="str">
        <f>CONCATENATE("DMG ",Table_Query_from_m2mdata013[[#This Row],[fpartnoOriginal]])</f>
        <v>DMG SULL-1000-4019-F</v>
      </c>
    </row>
    <row r="1625" spans="1:15" x14ac:dyDescent="0.25">
      <c r="A1625" t="s">
        <v>2485</v>
      </c>
      <c r="B1625" t="s">
        <v>43</v>
      </c>
      <c r="C1625">
        <v>24</v>
      </c>
      <c r="D1625" t="s">
        <v>87</v>
      </c>
      <c r="E1625" t="s">
        <v>2487</v>
      </c>
      <c r="F1625" t="s">
        <v>43</v>
      </c>
      <c r="G1625" t="s">
        <v>2488</v>
      </c>
      <c r="H1625" t="s">
        <v>2486</v>
      </c>
      <c r="I1625" s="2" t="e">
        <f>FIND("REV",Table_Query_from_m2mdata013[[#This Row],[fdescmemo]])</f>
        <v>#VALUE!</v>
      </c>
      <c r="J1625" s="2" t="e">
        <f>FIND("REV",Table_Query_from_m2mdata013[[#This Row],[fdesc]])</f>
        <v>#VALUE!</v>
      </c>
      <c r="K1625" s="2" t="e">
        <f>FIND("`REV",Table_Query_from_m2mdata013[[#This Row],[fdescmemo]])</f>
        <v>#VALUE!</v>
      </c>
      <c r="L1625" s="2" t="e">
        <f>FIND("`REV",Table_Query_from_m2mdata013[[#This Row],[fdesc]])</f>
        <v>#VALUE!</v>
      </c>
      <c r="M16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5" s="2" t="str">
        <f>IF(Table_Query_from_m2mdata013[[#This Row],[fpartrev]]="NS",Table_Query_from_m2mdata013[[#This Row],[SELECT]],Table_Query_from_m2mdata013[[#This Row],[fpartrev]])</f>
        <v>02</v>
      </c>
      <c r="O1625" s="2" t="str">
        <f>CONCATENATE("DMG ",Table_Query_from_m2mdata013[[#This Row],[fpartnoOriginal]])</f>
        <v>DMG SULL-1000-4021-F</v>
      </c>
    </row>
    <row r="1626" spans="1:15" x14ac:dyDescent="0.25">
      <c r="A1626" t="s">
        <v>2839</v>
      </c>
      <c r="B1626" t="s">
        <v>43</v>
      </c>
      <c r="C1626">
        <v>24</v>
      </c>
      <c r="D1626" t="s">
        <v>87</v>
      </c>
      <c r="E1626" t="s">
        <v>2487</v>
      </c>
      <c r="F1626" t="s">
        <v>43</v>
      </c>
      <c r="G1626" t="s">
        <v>2488</v>
      </c>
      <c r="H1626" t="s">
        <v>2486</v>
      </c>
      <c r="I1626" s="2" t="e">
        <f>FIND("REV",Table_Query_from_m2mdata013[[#This Row],[fdescmemo]])</f>
        <v>#VALUE!</v>
      </c>
      <c r="J1626" s="2" t="e">
        <f>FIND("REV",Table_Query_from_m2mdata013[[#This Row],[fdesc]])</f>
        <v>#VALUE!</v>
      </c>
      <c r="K1626" s="2" t="e">
        <f>FIND("`REV",Table_Query_from_m2mdata013[[#This Row],[fdescmemo]])</f>
        <v>#VALUE!</v>
      </c>
      <c r="L1626" s="2" t="e">
        <f>FIND("`REV",Table_Query_from_m2mdata013[[#This Row],[fdesc]])</f>
        <v>#VALUE!</v>
      </c>
      <c r="M16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6" s="2" t="str">
        <f>IF(Table_Query_from_m2mdata013[[#This Row],[fpartrev]]="NS",Table_Query_from_m2mdata013[[#This Row],[SELECT]],Table_Query_from_m2mdata013[[#This Row],[fpartrev]])</f>
        <v>02</v>
      </c>
      <c r="O1626" s="2" t="str">
        <f>CONCATENATE("DMG ",Table_Query_from_m2mdata013[[#This Row],[fpartnoOriginal]])</f>
        <v>DMG SULL-1000-4021-F</v>
      </c>
    </row>
    <row r="1627" spans="1:15" x14ac:dyDescent="0.25">
      <c r="A1627" t="s">
        <v>3219</v>
      </c>
      <c r="B1627" t="s">
        <v>43</v>
      </c>
      <c r="C1627">
        <v>24</v>
      </c>
      <c r="D1627" t="s">
        <v>87</v>
      </c>
      <c r="E1627" t="s">
        <v>2487</v>
      </c>
      <c r="F1627" t="s">
        <v>43</v>
      </c>
      <c r="G1627" t="s">
        <v>2488</v>
      </c>
      <c r="H1627" t="s">
        <v>2486</v>
      </c>
      <c r="I1627" s="2" t="e">
        <f>FIND("REV",Table_Query_from_m2mdata013[[#This Row],[fdescmemo]])</f>
        <v>#VALUE!</v>
      </c>
      <c r="J1627" s="2" t="e">
        <f>FIND("REV",Table_Query_from_m2mdata013[[#This Row],[fdesc]])</f>
        <v>#VALUE!</v>
      </c>
      <c r="K1627" s="2" t="e">
        <f>FIND("`REV",Table_Query_from_m2mdata013[[#This Row],[fdescmemo]])</f>
        <v>#VALUE!</v>
      </c>
      <c r="L1627" s="2" t="e">
        <f>FIND("`REV",Table_Query_from_m2mdata013[[#This Row],[fdesc]])</f>
        <v>#VALUE!</v>
      </c>
      <c r="M16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7" s="2" t="str">
        <f>IF(Table_Query_from_m2mdata013[[#This Row],[fpartrev]]="NS",Table_Query_from_m2mdata013[[#This Row],[SELECT]],Table_Query_from_m2mdata013[[#This Row],[fpartrev]])</f>
        <v>02</v>
      </c>
      <c r="O1627" s="2" t="str">
        <f>CONCATENATE("DMG ",Table_Query_from_m2mdata013[[#This Row],[fpartnoOriginal]])</f>
        <v>DMG SULL-1000-4021-F</v>
      </c>
    </row>
    <row r="1628" spans="1:15" x14ac:dyDescent="0.25">
      <c r="A1628" t="s">
        <v>3315</v>
      </c>
      <c r="B1628" t="s">
        <v>43</v>
      </c>
      <c r="C1628">
        <v>10</v>
      </c>
      <c r="D1628" t="s">
        <v>87</v>
      </c>
      <c r="E1628" t="s">
        <v>2487</v>
      </c>
      <c r="F1628" t="s">
        <v>43</v>
      </c>
      <c r="G1628" t="s">
        <v>2488</v>
      </c>
      <c r="H1628" t="s">
        <v>2486</v>
      </c>
      <c r="I1628" s="2" t="e">
        <f>FIND("REV",Table_Query_from_m2mdata013[[#This Row],[fdescmemo]])</f>
        <v>#VALUE!</v>
      </c>
      <c r="J1628" s="2" t="e">
        <f>FIND("REV",Table_Query_from_m2mdata013[[#This Row],[fdesc]])</f>
        <v>#VALUE!</v>
      </c>
      <c r="K1628" s="2" t="e">
        <f>FIND("`REV",Table_Query_from_m2mdata013[[#This Row],[fdescmemo]])</f>
        <v>#VALUE!</v>
      </c>
      <c r="L1628" s="2" t="e">
        <f>FIND("`REV",Table_Query_from_m2mdata013[[#This Row],[fdesc]])</f>
        <v>#VALUE!</v>
      </c>
      <c r="M16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8" s="2" t="str">
        <f>IF(Table_Query_from_m2mdata013[[#This Row],[fpartrev]]="NS",Table_Query_from_m2mdata013[[#This Row],[SELECT]],Table_Query_from_m2mdata013[[#This Row],[fpartrev]])</f>
        <v>02</v>
      </c>
      <c r="O1628" s="2" t="str">
        <f>CONCATENATE("DMG ",Table_Query_from_m2mdata013[[#This Row],[fpartnoOriginal]])</f>
        <v>DMG SULL-1000-4021-F</v>
      </c>
    </row>
    <row r="1629" spans="1:15" x14ac:dyDescent="0.25">
      <c r="A1629" t="s">
        <v>3220</v>
      </c>
      <c r="B1629" t="s">
        <v>43</v>
      </c>
      <c r="C1629">
        <v>10</v>
      </c>
      <c r="D1629" t="s">
        <v>87</v>
      </c>
      <c r="E1629" t="s">
        <v>2487</v>
      </c>
      <c r="F1629" t="s">
        <v>43</v>
      </c>
      <c r="G1629" t="s">
        <v>2488</v>
      </c>
      <c r="H1629" t="s">
        <v>2486</v>
      </c>
      <c r="I1629" s="2" t="e">
        <f>FIND("REV",Table_Query_from_m2mdata013[[#This Row],[fdescmemo]])</f>
        <v>#VALUE!</v>
      </c>
      <c r="J1629" s="2" t="e">
        <f>FIND("REV",Table_Query_from_m2mdata013[[#This Row],[fdesc]])</f>
        <v>#VALUE!</v>
      </c>
      <c r="K1629" s="2" t="e">
        <f>FIND("`REV",Table_Query_from_m2mdata013[[#This Row],[fdescmemo]])</f>
        <v>#VALUE!</v>
      </c>
      <c r="L1629" s="2" t="e">
        <f>FIND("`REV",Table_Query_from_m2mdata013[[#This Row],[fdesc]])</f>
        <v>#VALUE!</v>
      </c>
      <c r="M16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29" s="2" t="str">
        <f>IF(Table_Query_from_m2mdata013[[#This Row],[fpartrev]]="NS",Table_Query_from_m2mdata013[[#This Row],[SELECT]],Table_Query_from_m2mdata013[[#This Row],[fpartrev]])</f>
        <v>02</v>
      </c>
      <c r="O1629" s="2" t="str">
        <f>CONCATENATE("DMG ",Table_Query_from_m2mdata013[[#This Row],[fpartnoOriginal]])</f>
        <v>DMG SULL-1000-4021-F</v>
      </c>
    </row>
    <row r="1630" spans="1:15" x14ac:dyDescent="0.25">
      <c r="A1630" t="s">
        <v>2489</v>
      </c>
      <c r="B1630" t="s">
        <v>43</v>
      </c>
      <c r="C1630">
        <v>24</v>
      </c>
      <c r="D1630" t="s">
        <v>87</v>
      </c>
      <c r="E1630" t="s">
        <v>2491</v>
      </c>
      <c r="F1630" t="s">
        <v>43</v>
      </c>
      <c r="G1630" t="s">
        <v>2492</v>
      </c>
      <c r="H1630" t="s">
        <v>2490</v>
      </c>
      <c r="I1630" s="2" t="e">
        <f>FIND("REV",Table_Query_from_m2mdata013[[#This Row],[fdescmemo]])</f>
        <v>#VALUE!</v>
      </c>
      <c r="J1630" s="2" t="e">
        <f>FIND("REV",Table_Query_from_m2mdata013[[#This Row],[fdesc]])</f>
        <v>#VALUE!</v>
      </c>
      <c r="K1630" s="2" t="e">
        <f>FIND("`REV",Table_Query_from_m2mdata013[[#This Row],[fdescmemo]])</f>
        <v>#VALUE!</v>
      </c>
      <c r="L1630" s="2" t="e">
        <f>FIND("`REV",Table_Query_from_m2mdata013[[#This Row],[fdesc]])</f>
        <v>#VALUE!</v>
      </c>
      <c r="M16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0" s="2" t="str">
        <f>IF(Table_Query_from_m2mdata013[[#This Row],[fpartrev]]="NS",Table_Query_from_m2mdata013[[#This Row],[SELECT]],Table_Query_from_m2mdata013[[#This Row],[fpartrev]])</f>
        <v>02</v>
      </c>
      <c r="O1630" s="2" t="str">
        <f>CONCATENATE("DMG ",Table_Query_from_m2mdata013[[#This Row],[fpartnoOriginal]])</f>
        <v>DMG SULL-1000-4023-F</v>
      </c>
    </row>
    <row r="1631" spans="1:15" x14ac:dyDescent="0.25">
      <c r="A1631" t="s">
        <v>2840</v>
      </c>
      <c r="B1631" t="s">
        <v>43</v>
      </c>
      <c r="C1631">
        <v>24</v>
      </c>
      <c r="D1631" t="s">
        <v>87</v>
      </c>
      <c r="E1631" t="s">
        <v>2491</v>
      </c>
      <c r="F1631" t="s">
        <v>43</v>
      </c>
      <c r="G1631" t="s">
        <v>2492</v>
      </c>
      <c r="H1631" t="s">
        <v>2490</v>
      </c>
      <c r="I1631" s="2" t="e">
        <f>FIND("REV",Table_Query_from_m2mdata013[[#This Row],[fdescmemo]])</f>
        <v>#VALUE!</v>
      </c>
      <c r="J1631" s="2" t="e">
        <f>FIND("REV",Table_Query_from_m2mdata013[[#This Row],[fdesc]])</f>
        <v>#VALUE!</v>
      </c>
      <c r="K1631" s="2" t="e">
        <f>FIND("`REV",Table_Query_from_m2mdata013[[#This Row],[fdescmemo]])</f>
        <v>#VALUE!</v>
      </c>
      <c r="L1631" s="2" t="e">
        <f>FIND("`REV",Table_Query_from_m2mdata013[[#This Row],[fdesc]])</f>
        <v>#VALUE!</v>
      </c>
      <c r="M16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1" s="2" t="str">
        <f>IF(Table_Query_from_m2mdata013[[#This Row],[fpartrev]]="NS",Table_Query_from_m2mdata013[[#This Row],[SELECT]],Table_Query_from_m2mdata013[[#This Row],[fpartrev]])</f>
        <v>02</v>
      </c>
      <c r="O1631" s="2" t="str">
        <f>CONCATENATE("DMG ",Table_Query_from_m2mdata013[[#This Row],[fpartnoOriginal]])</f>
        <v>DMG SULL-1000-4023-F</v>
      </c>
    </row>
    <row r="1632" spans="1:15" x14ac:dyDescent="0.25">
      <c r="A1632" t="s">
        <v>3221</v>
      </c>
      <c r="B1632" t="s">
        <v>43</v>
      </c>
      <c r="C1632">
        <v>24</v>
      </c>
      <c r="D1632" t="s">
        <v>87</v>
      </c>
      <c r="E1632" t="s">
        <v>2491</v>
      </c>
      <c r="F1632" t="s">
        <v>43</v>
      </c>
      <c r="G1632" t="s">
        <v>2492</v>
      </c>
      <c r="H1632" t="s">
        <v>2490</v>
      </c>
      <c r="I1632" s="2" t="e">
        <f>FIND("REV",Table_Query_from_m2mdata013[[#This Row],[fdescmemo]])</f>
        <v>#VALUE!</v>
      </c>
      <c r="J1632" s="2" t="e">
        <f>FIND("REV",Table_Query_from_m2mdata013[[#This Row],[fdesc]])</f>
        <v>#VALUE!</v>
      </c>
      <c r="K1632" s="2" t="e">
        <f>FIND("`REV",Table_Query_from_m2mdata013[[#This Row],[fdescmemo]])</f>
        <v>#VALUE!</v>
      </c>
      <c r="L1632" s="2" t="e">
        <f>FIND("`REV",Table_Query_from_m2mdata013[[#This Row],[fdesc]])</f>
        <v>#VALUE!</v>
      </c>
      <c r="M16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2" s="2" t="str">
        <f>IF(Table_Query_from_m2mdata013[[#This Row],[fpartrev]]="NS",Table_Query_from_m2mdata013[[#This Row],[SELECT]],Table_Query_from_m2mdata013[[#This Row],[fpartrev]])</f>
        <v>02</v>
      </c>
      <c r="O1632" s="2" t="str">
        <f>CONCATENATE("DMG ",Table_Query_from_m2mdata013[[#This Row],[fpartnoOriginal]])</f>
        <v>DMG SULL-1000-4023-F</v>
      </c>
    </row>
    <row r="1633" spans="1:15" x14ac:dyDescent="0.25">
      <c r="A1633" t="s">
        <v>3222</v>
      </c>
      <c r="B1633" t="s">
        <v>43</v>
      </c>
      <c r="C1633">
        <v>10</v>
      </c>
      <c r="D1633" t="s">
        <v>87</v>
      </c>
      <c r="E1633" t="s">
        <v>2491</v>
      </c>
      <c r="F1633" t="s">
        <v>43</v>
      </c>
      <c r="G1633" t="s">
        <v>2492</v>
      </c>
      <c r="H1633" t="s">
        <v>2490</v>
      </c>
      <c r="I1633" s="2" t="e">
        <f>FIND("REV",Table_Query_from_m2mdata013[[#This Row],[fdescmemo]])</f>
        <v>#VALUE!</v>
      </c>
      <c r="J1633" s="2" t="e">
        <f>FIND("REV",Table_Query_from_m2mdata013[[#This Row],[fdesc]])</f>
        <v>#VALUE!</v>
      </c>
      <c r="K1633" s="2" t="e">
        <f>FIND("`REV",Table_Query_from_m2mdata013[[#This Row],[fdescmemo]])</f>
        <v>#VALUE!</v>
      </c>
      <c r="L1633" s="2" t="e">
        <f>FIND("`REV",Table_Query_from_m2mdata013[[#This Row],[fdesc]])</f>
        <v>#VALUE!</v>
      </c>
      <c r="M16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3" s="2" t="str">
        <f>IF(Table_Query_from_m2mdata013[[#This Row],[fpartrev]]="NS",Table_Query_from_m2mdata013[[#This Row],[SELECT]],Table_Query_from_m2mdata013[[#This Row],[fpartrev]])</f>
        <v>02</v>
      </c>
      <c r="O1633" s="2" t="str">
        <f>CONCATENATE("DMG ",Table_Query_from_m2mdata013[[#This Row],[fpartnoOriginal]])</f>
        <v>DMG SULL-1000-4023-F</v>
      </c>
    </row>
    <row r="1634" spans="1:15" x14ac:dyDescent="0.25">
      <c r="A1634" t="s">
        <v>3223</v>
      </c>
      <c r="B1634" t="s">
        <v>43</v>
      </c>
      <c r="C1634">
        <v>10</v>
      </c>
      <c r="D1634" t="s">
        <v>87</v>
      </c>
      <c r="E1634" t="s">
        <v>2491</v>
      </c>
      <c r="F1634" t="s">
        <v>43</v>
      </c>
      <c r="G1634" t="s">
        <v>2492</v>
      </c>
      <c r="H1634" t="s">
        <v>2490</v>
      </c>
      <c r="I1634" s="2" t="e">
        <f>FIND("REV",Table_Query_from_m2mdata013[[#This Row],[fdescmemo]])</f>
        <v>#VALUE!</v>
      </c>
      <c r="J1634" s="2" t="e">
        <f>FIND("REV",Table_Query_from_m2mdata013[[#This Row],[fdesc]])</f>
        <v>#VALUE!</v>
      </c>
      <c r="K1634" s="2" t="e">
        <f>FIND("`REV",Table_Query_from_m2mdata013[[#This Row],[fdescmemo]])</f>
        <v>#VALUE!</v>
      </c>
      <c r="L1634" s="2" t="e">
        <f>FIND("`REV",Table_Query_from_m2mdata013[[#This Row],[fdesc]])</f>
        <v>#VALUE!</v>
      </c>
      <c r="M16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4" s="2" t="str">
        <f>IF(Table_Query_from_m2mdata013[[#This Row],[fpartrev]]="NS",Table_Query_from_m2mdata013[[#This Row],[SELECT]],Table_Query_from_m2mdata013[[#This Row],[fpartrev]])</f>
        <v>02</v>
      </c>
      <c r="O1634" s="2" t="str">
        <f>CONCATENATE("DMG ",Table_Query_from_m2mdata013[[#This Row],[fpartnoOriginal]])</f>
        <v>DMG SULL-1000-4023-F</v>
      </c>
    </row>
    <row r="1635" spans="1:15" x14ac:dyDescent="0.25">
      <c r="A1635" t="s">
        <v>2493</v>
      </c>
      <c r="B1635" t="s">
        <v>43</v>
      </c>
      <c r="C1635">
        <v>24</v>
      </c>
      <c r="D1635" t="s">
        <v>87</v>
      </c>
      <c r="E1635" t="s">
        <v>2495</v>
      </c>
      <c r="F1635" t="s">
        <v>43</v>
      </c>
      <c r="G1635" t="s">
        <v>2496</v>
      </c>
      <c r="H1635" t="s">
        <v>2494</v>
      </c>
      <c r="I1635" s="2" t="e">
        <f>FIND("REV",Table_Query_from_m2mdata013[[#This Row],[fdescmemo]])</f>
        <v>#VALUE!</v>
      </c>
      <c r="J1635" s="2" t="e">
        <f>FIND("REV",Table_Query_from_m2mdata013[[#This Row],[fdesc]])</f>
        <v>#VALUE!</v>
      </c>
      <c r="K1635" s="2" t="e">
        <f>FIND("`REV",Table_Query_from_m2mdata013[[#This Row],[fdescmemo]])</f>
        <v>#VALUE!</v>
      </c>
      <c r="L1635" s="2" t="e">
        <f>FIND("`REV",Table_Query_from_m2mdata013[[#This Row],[fdesc]])</f>
        <v>#VALUE!</v>
      </c>
      <c r="M16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5" s="2" t="str">
        <f>IF(Table_Query_from_m2mdata013[[#This Row],[fpartrev]]="NS",Table_Query_from_m2mdata013[[#This Row],[SELECT]],Table_Query_from_m2mdata013[[#This Row],[fpartrev]])</f>
        <v>02</v>
      </c>
      <c r="O1635" s="2" t="str">
        <f>CONCATENATE("DMG ",Table_Query_from_m2mdata013[[#This Row],[fpartnoOriginal]])</f>
        <v>DMG SULL-1000-4024-F</v>
      </c>
    </row>
    <row r="1636" spans="1:15" x14ac:dyDescent="0.25">
      <c r="A1636" t="s">
        <v>2841</v>
      </c>
      <c r="B1636" t="s">
        <v>43</v>
      </c>
      <c r="C1636">
        <v>24</v>
      </c>
      <c r="D1636" t="s">
        <v>87</v>
      </c>
      <c r="E1636" t="s">
        <v>2495</v>
      </c>
      <c r="F1636" t="s">
        <v>43</v>
      </c>
      <c r="G1636" t="s">
        <v>2496</v>
      </c>
      <c r="H1636" t="s">
        <v>2494</v>
      </c>
      <c r="I1636" s="2" t="e">
        <f>FIND("REV",Table_Query_from_m2mdata013[[#This Row],[fdescmemo]])</f>
        <v>#VALUE!</v>
      </c>
      <c r="J1636" s="2" t="e">
        <f>FIND("REV",Table_Query_from_m2mdata013[[#This Row],[fdesc]])</f>
        <v>#VALUE!</v>
      </c>
      <c r="K1636" s="2" t="e">
        <f>FIND("`REV",Table_Query_from_m2mdata013[[#This Row],[fdescmemo]])</f>
        <v>#VALUE!</v>
      </c>
      <c r="L1636" s="2" t="e">
        <f>FIND("`REV",Table_Query_from_m2mdata013[[#This Row],[fdesc]])</f>
        <v>#VALUE!</v>
      </c>
      <c r="M16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6" s="2" t="str">
        <f>IF(Table_Query_from_m2mdata013[[#This Row],[fpartrev]]="NS",Table_Query_from_m2mdata013[[#This Row],[SELECT]],Table_Query_from_m2mdata013[[#This Row],[fpartrev]])</f>
        <v>02</v>
      </c>
      <c r="O1636" s="2" t="str">
        <f>CONCATENATE("DMG ",Table_Query_from_m2mdata013[[#This Row],[fpartnoOriginal]])</f>
        <v>DMG SULL-1000-4024-F</v>
      </c>
    </row>
    <row r="1637" spans="1:15" x14ac:dyDescent="0.25">
      <c r="A1637" t="s">
        <v>3224</v>
      </c>
      <c r="B1637" t="s">
        <v>43</v>
      </c>
      <c r="C1637">
        <v>24</v>
      </c>
      <c r="D1637" t="s">
        <v>87</v>
      </c>
      <c r="E1637" t="s">
        <v>2495</v>
      </c>
      <c r="F1637" t="s">
        <v>43</v>
      </c>
      <c r="G1637" t="s">
        <v>2496</v>
      </c>
      <c r="H1637" t="s">
        <v>2494</v>
      </c>
      <c r="I1637" s="2" t="e">
        <f>FIND("REV",Table_Query_from_m2mdata013[[#This Row],[fdescmemo]])</f>
        <v>#VALUE!</v>
      </c>
      <c r="J1637" s="2" t="e">
        <f>FIND("REV",Table_Query_from_m2mdata013[[#This Row],[fdesc]])</f>
        <v>#VALUE!</v>
      </c>
      <c r="K1637" s="2" t="e">
        <f>FIND("`REV",Table_Query_from_m2mdata013[[#This Row],[fdescmemo]])</f>
        <v>#VALUE!</v>
      </c>
      <c r="L1637" s="2" t="e">
        <f>FIND("`REV",Table_Query_from_m2mdata013[[#This Row],[fdesc]])</f>
        <v>#VALUE!</v>
      </c>
      <c r="M16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7" s="2" t="str">
        <f>IF(Table_Query_from_m2mdata013[[#This Row],[fpartrev]]="NS",Table_Query_from_m2mdata013[[#This Row],[SELECT]],Table_Query_from_m2mdata013[[#This Row],[fpartrev]])</f>
        <v>02</v>
      </c>
      <c r="O1637" s="2" t="str">
        <f>CONCATENATE("DMG ",Table_Query_from_m2mdata013[[#This Row],[fpartnoOriginal]])</f>
        <v>DMG SULL-1000-4024-F</v>
      </c>
    </row>
    <row r="1638" spans="1:15" x14ac:dyDescent="0.25">
      <c r="A1638" t="s">
        <v>3225</v>
      </c>
      <c r="B1638" t="s">
        <v>43</v>
      </c>
      <c r="C1638">
        <v>10</v>
      </c>
      <c r="D1638" t="s">
        <v>87</v>
      </c>
      <c r="E1638" t="s">
        <v>2495</v>
      </c>
      <c r="F1638" t="s">
        <v>43</v>
      </c>
      <c r="G1638" t="s">
        <v>2496</v>
      </c>
      <c r="H1638" t="s">
        <v>2494</v>
      </c>
      <c r="I1638" s="2" t="e">
        <f>FIND("REV",Table_Query_from_m2mdata013[[#This Row],[fdescmemo]])</f>
        <v>#VALUE!</v>
      </c>
      <c r="J1638" s="2" t="e">
        <f>FIND("REV",Table_Query_from_m2mdata013[[#This Row],[fdesc]])</f>
        <v>#VALUE!</v>
      </c>
      <c r="K1638" s="2" t="e">
        <f>FIND("`REV",Table_Query_from_m2mdata013[[#This Row],[fdescmemo]])</f>
        <v>#VALUE!</v>
      </c>
      <c r="L1638" s="2" t="e">
        <f>FIND("`REV",Table_Query_from_m2mdata013[[#This Row],[fdesc]])</f>
        <v>#VALUE!</v>
      </c>
      <c r="M16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8" s="2" t="str">
        <f>IF(Table_Query_from_m2mdata013[[#This Row],[fpartrev]]="NS",Table_Query_from_m2mdata013[[#This Row],[SELECT]],Table_Query_from_m2mdata013[[#This Row],[fpartrev]])</f>
        <v>02</v>
      </c>
      <c r="O1638" s="2" t="str">
        <f>CONCATENATE("DMG ",Table_Query_from_m2mdata013[[#This Row],[fpartnoOriginal]])</f>
        <v>DMG SULL-1000-4024-F</v>
      </c>
    </row>
    <row r="1639" spans="1:15" x14ac:dyDescent="0.25">
      <c r="A1639" t="s">
        <v>3226</v>
      </c>
      <c r="B1639" t="s">
        <v>43</v>
      </c>
      <c r="C1639">
        <v>10</v>
      </c>
      <c r="D1639" t="s">
        <v>87</v>
      </c>
      <c r="E1639" t="s">
        <v>2495</v>
      </c>
      <c r="F1639" t="s">
        <v>43</v>
      </c>
      <c r="G1639" t="s">
        <v>2496</v>
      </c>
      <c r="H1639" t="s">
        <v>2494</v>
      </c>
      <c r="I1639" s="2" t="e">
        <f>FIND("REV",Table_Query_from_m2mdata013[[#This Row],[fdescmemo]])</f>
        <v>#VALUE!</v>
      </c>
      <c r="J1639" s="2" t="e">
        <f>FIND("REV",Table_Query_from_m2mdata013[[#This Row],[fdesc]])</f>
        <v>#VALUE!</v>
      </c>
      <c r="K1639" s="2" t="e">
        <f>FIND("`REV",Table_Query_from_m2mdata013[[#This Row],[fdescmemo]])</f>
        <v>#VALUE!</v>
      </c>
      <c r="L1639" s="2" t="e">
        <f>FIND("`REV",Table_Query_from_m2mdata013[[#This Row],[fdesc]])</f>
        <v>#VALUE!</v>
      </c>
      <c r="M16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39" s="2" t="str">
        <f>IF(Table_Query_from_m2mdata013[[#This Row],[fpartrev]]="NS",Table_Query_from_m2mdata013[[#This Row],[SELECT]],Table_Query_from_m2mdata013[[#This Row],[fpartrev]])</f>
        <v>02</v>
      </c>
      <c r="O1639" s="2" t="str">
        <f>CONCATENATE("DMG ",Table_Query_from_m2mdata013[[#This Row],[fpartnoOriginal]])</f>
        <v>DMG SULL-1000-4024-F</v>
      </c>
    </row>
    <row r="1640" spans="1:15" x14ac:dyDescent="0.25">
      <c r="A1640" t="s">
        <v>2497</v>
      </c>
      <c r="B1640" t="s">
        <v>43</v>
      </c>
      <c r="C1640">
        <v>24</v>
      </c>
      <c r="D1640" t="s">
        <v>87</v>
      </c>
      <c r="E1640" t="s">
        <v>2499</v>
      </c>
      <c r="F1640" t="s">
        <v>43</v>
      </c>
      <c r="G1640" t="s">
        <v>2500</v>
      </c>
      <c r="H1640" t="s">
        <v>2498</v>
      </c>
      <c r="I1640" s="2" t="e">
        <f>FIND("REV",Table_Query_from_m2mdata013[[#This Row],[fdescmemo]])</f>
        <v>#VALUE!</v>
      </c>
      <c r="J1640" s="2" t="e">
        <f>FIND("REV",Table_Query_from_m2mdata013[[#This Row],[fdesc]])</f>
        <v>#VALUE!</v>
      </c>
      <c r="K1640" s="2" t="e">
        <f>FIND("`REV",Table_Query_from_m2mdata013[[#This Row],[fdescmemo]])</f>
        <v>#VALUE!</v>
      </c>
      <c r="L1640" s="2" t="e">
        <f>FIND("`REV",Table_Query_from_m2mdata013[[#This Row],[fdesc]])</f>
        <v>#VALUE!</v>
      </c>
      <c r="M16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0" s="2" t="str">
        <f>IF(Table_Query_from_m2mdata013[[#This Row],[fpartrev]]="NS",Table_Query_from_m2mdata013[[#This Row],[SELECT]],Table_Query_from_m2mdata013[[#This Row],[fpartrev]])</f>
        <v>02</v>
      </c>
      <c r="O1640" s="2" t="str">
        <f>CONCATENATE("DMG ",Table_Query_from_m2mdata013[[#This Row],[fpartnoOriginal]])</f>
        <v>DMG SULL-1000-4025-F</v>
      </c>
    </row>
    <row r="1641" spans="1:15" x14ac:dyDescent="0.25">
      <c r="A1641" t="s">
        <v>2842</v>
      </c>
      <c r="B1641" t="s">
        <v>43</v>
      </c>
      <c r="C1641">
        <v>24</v>
      </c>
      <c r="D1641" t="s">
        <v>87</v>
      </c>
      <c r="E1641" t="s">
        <v>2499</v>
      </c>
      <c r="F1641" t="s">
        <v>43</v>
      </c>
      <c r="G1641" t="s">
        <v>2500</v>
      </c>
      <c r="H1641" t="s">
        <v>2498</v>
      </c>
      <c r="I1641" s="2" t="e">
        <f>FIND("REV",Table_Query_from_m2mdata013[[#This Row],[fdescmemo]])</f>
        <v>#VALUE!</v>
      </c>
      <c r="J1641" s="2" t="e">
        <f>FIND("REV",Table_Query_from_m2mdata013[[#This Row],[fdesc]])</f>
        <v>#VALUE!</v>
      </c>
      <c r="K1641" s="2" t="e">
        <f>FIND("`REV",Table_Query_from_m2mdata013[[#This Row],[fdescmemo]])</f>
        <v>#VALUE!</v>
      </c>
      <c r="L1641" s="2" t="e">
        <f>FIND("`REV",Table_Query_from_m2mdata013[[#This Row],[fdesc]])</f>
        <v>#VALUE!</v>
      </c>
      <c r="M16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1" s="2" t="str">
        <f>IF(Table_Query_from_m2mdata013[[#This Row],[fpartrev]]="NS",Table_Query_from_m2mdata013[[#This Row],[SELECT]],Table_Query_from_m2mdata013[[#This Row],[fpartrev]])</f>
        <v>02</v>
      </c>
      <c r="O1641" s="2" t="str">
        <f>CONCATENATE("DMG ",Table_Query_from_m2mdata013[[#This Row],[fpartnoOriginal]])</f>
        <v>DMG SULL-1000-4025-F</v>
      </c>
    </row>
    <row r="1642" spans="1:15" x14ac:dyDescent="0.25">
      <c r="A1642" t="s">
        <v>3227</v>
      </c>
      <c r="B1642" t="s">
        <v>43</v>
      </c>
      <c r="C1642">
        <v>24</v>
      </c>
      <c r="D1642" t="s">
        <v>87</v>
      </c>
      <c r="E1642" t="s">
        <v>2499</v>
      </c>
      <c r="F1642" t="s">
        <v>43</v>
      </c>
      <c r="G1642" t="s">
        <v>2500</v>
      </c>
      <c r="H1642" t="s">
        <v>2498</v>
      </c>
      <c r="I1642" s="2" t="e">
        <f>FIND("REV",Table_Query_from_m2mdata013[[#This Row],[fdescmemo]])</f>
        <v>#VALUE!</v>
      </c>
      <c r="J1642" s="2" t="e">
        <f>FIND("REV",Table_Query_from_m2mdata013[[#This Row],[fdesc]])</f>
        <v>#VALUE!</v>
      </c>
      <c r="K1642" s="2" t="e">
        <f>FIND("`REV",Table_Query_from_m2mdata013[[#This Row],[fdescmemo]])</f>
        <v>#VALUE!</v>
      </c>
      <c r="L1642" s="2" t="e">
        <f>FIND("`REV",Table_Query_from_m2mdata013[[#This Row],[fdesc]])</f>
        <v>#VALUE!</v>
      </c>
      <c r="M16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2" s="2" t="str">
        <f>IF(Table_Query_from_m2mdata013[[#This Row],[fpartrev]]="NS",Table_Query_from_m2mdata013[[#This Row],[SELECT]],Table_Query_from_m2mdata013[[#This Row],[fpartrev]])</f>
        <v>02</v>
      </c>
      <c r="O1642" s="2" t="str">
        <f>CONCATENATE("DMG ",Table_Query_from_m2mdata013[[#This Row],[fpartnoOriginal]])</f>
        <v>DMG SULL-1000-4025-F</v>
      </c>
    </row>
    <row r="1643" spans="1:15" x14ac:dyDescent="0.25">
      <c r="A1643" t="s">
        <v>3228</v>
      </c>
      <c r="B1643" t="s">
        <v>43</v>
      </c>
      <c r="C1643">
        <v>10</v>
      </c>
      <c r="D1643" t="s">
        <v>87</v>
      </c>
      <c r="E1643" t="s">
        <v>2499</v>
      </c>
      <c r="F1643" t="s">
        <v>43</v>
      </c>
      <c r="G1643" t="s">
        <v>2500</v>
      </c>
      <c r="H1643" t="s">
        <v>2498</v>
      </c>
      <c r="I1643" s="2" t="e">
        <f>FIND("REV",Table_Query_from_m2mdata013[[#This Row],[fdescmemo]])</f>
        <v>#VALUE!</v>
      </c>
      <c r="J1643" s="2" t="e">
        <f>FIND("REV",Table_Query_from_m2mdata013[[#This Row],[fdesc]])</f>
        <v>#VALUE!</v>
      </c>
      <c r="K1643" s="2" t="e">
        <f>FIND("`REV",Table_Query_from_m2mdata013[[#This Row],[fdescmemo]])</f>
        <v>#VALUE!</v>
      </c>
      <c r="L1643" s="2" t="e">
        <f>FIND("`REV",Table_Query_from_m2mdata013[[#This Row],[fdesc]])</f>
        <v>#VALUE!</v>
      </c>
      <c r="M16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3" s="2" t="str">
        <f>IF(Table_Query_from_m2mdata013[[#This Row],[fpartrev]]="NS",Table_Query_from_m2mdata013[[#This Row],[SELECT]],Table_Query_from_m2mdata013[[#This Row],[fpartrev]])</f>
        <v>02</v>
      </c>
      <c r="O1643" s="2" t="str">
        <f>CONCATENATE("DMG ",Table_Query_from_m2mdata013[[#This Row],[fpartnoOriginal]])</f>
        <v>DMG SULL-1000-4025-F</v>
      </c>
    </row>
    <row r="1644" spans="1:15" x14ac:dyDescent="0.25">
      <c r="A1644" t="s">
        <v>3229</v>
      </c>
      <c r="B1644" t="s">
        <v>43</v>
      </c>
      <c r="C1644">
        <v>10</v>
      </c>
      <c r="D1644" t="s">
        <v>87</v>
      </c>
      <c r="E1644" t="s">
        <v>2499</v>
      </c>
      <c r="F1644" t="s">
        <v>43</v>
      </c>
      <c r="G1644" t="s">
        <v>2500</v>
      </c>
      <c r="H1644" t="s">
        <v>2498</v>
      </c>
      <c r="I1644" s="2" t="e">
        <f>FIND("REV",Table_Query_from_m2mdata013[[#This Row],[fdescmemo]])</f>
        <v>#VALUE!</v>
      </c>
      <c r="J1644" s="2" t="e">
        <f>FIND("REV",Table_Query_from_m2mdata013[[#This Row],[fdesc]])</f>
        <v>#VALUE!</v>
      </c>
      <c r="K1644" s="2" t="e">
        <f>FIND("`REV",Table_Query_from_m2mdata013[[#This Row],[fdescmemo]])</f>
        <v>#VALUE!</v>
      </c>
      <c r="L1644" s="2" t="e">
        <f>FIND("`REV",Table_Query_from_m2mdata013[[#This Row],[fdesc]])</f>
        <v>#VALUE!</v>
      </c>
      <c r="M16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4" s="2" t="str">
        <f>IF(Table_Query_from_m2mdata013[[#This Row],[fpartrev]]="NS",Table_Query_from_m2mdata013[[#This Row],[SELECT]],Table_Query_from_m2mdata013[[#This Row],[fpartrev]])</f>
        <v>02</v>
      </c>
      <c r="O1644" s="2" t="str">
        <f>CONCATENATE("DMG ",Table_Query_from_m2mdata013[[#This Row],[fpartnoOriginal]])</f>
        <v>DMG SULL-1000-4025-F</v>
      </c>
    </row>
    <row r="1645" spans="1:15" x14ac:dyDescent="0.25">
      <c r="A1645" t="s">
        <v>2670</v>
      </c>
      <c r="B1645" t="s">
        <v>43</v>
      </c>
      <c r="C1645">
        <v>30</v>
      </c>
      <c r="D1645" t="s">
        <v>87</v>
      </c>
      <c r="E1645" t="s">
        <v>2503</v>
      </c>
      <c r="F1645" t="s">
        <v>43</v>
      </c>
      <c r="G1645" t="s">
        <v>2504</v>
      </c>
      <c r="H1645" t="s">
        <v>2502</v>
      </c>
      <c r="I1645" s="2" t="e">
        <f>FIND("REV",Table_Query_from_m2mdata013[[#This Row],[fdescmemo]])</f>
        <v>#VALUE!</v>
      </c>
      <c r="J1645" s="2" t="e">
        <f>FIND("REV",Table_Query_from_m2mdata013[[#This Row],[fdesc]])</f>
        <v>#VALUE!</v>
      </c>
      <c r="K1645" s="2" t="e">
        <f>FIND("`REV",Table_Query_from_m2mdata013[[#This Row],[fdescmemo]])</f>
        <v>#VALUE!</v>
      </c>
      <c r="L1645" s="2" t="e">
        <f>FIND("`REV",Table_Query_from_m2mdata013[[#This Row],[fdesc]])</f>
        <v>#VALUE!</v>
      </c>
      <c r="M16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5" s="2" t="str">
        <f>IF(Table_Query_from_m2mdata013[[#This Row],[fpartrev]]="NS",Table_Query_from_m2mdata013[[#This Row],[SELECT]],Table_Query_from_m2mdata013[[#This Row],[fpartrev]])</f>
        <v>02</v>
      </c>
      <c r="O1645" s="2" t="str">
        <f>CONCATENATE("DMG ",Table_Query_from_m2mdata013[[#This Row],[fpartnoOriginal]])</f>
        <v>DMG SULL-1000-4026-F</v>
      </c>
    </row>
    <row r="1646" spans="1:15" x14ac:dyDescent="0.25">
      <c r="A1646" t="s">
        <v>2501</v>
      </c>
      <c r="B1646" t="s">
        <v>43</v>
      </c>
      <c r="C1646">
        <v>18</v>
      </c>
      <c r="D1646" t="s">
        <v>87</v>
      </c>
      <c r="E1646" t="s">
        <v>2503</v>
      </c>
      <c r="F1646" t="s">
        <v>43</v>
      </c>
      <c r="G1646" t="s">
        <v>2504</v>
      </c>
      <c r="H1646" t="s">
        <v>2502</v>
      </c>
      <c r="I1646" s="2" t="e">
        <f>FIND("REV",Table_Query_from_m2mdata013[[#This Row],[fdescmemo]])</f>
        <v>#VALUE!</v>
      </c>
      <c r="J1646" s="2" t="e">
        <f>FIND("REV",Table_Query_from_m2mdata013[[#This Row],[fdesc]])</f>
        <v>#VALUE!</v>
      </c>
      <c r="K1646" s="2" t="e">
        <f>FIND("`REV",Table_Query_from_m2mdata013[[#This Row],[fdescmemo]])</f>
        <v>#VALUE!</v>
      </c>
      <c r="L1646" s="2" t="e">
        <f>FIND("`REV",Table_Query_from_m2mdata013[[#This Row],[fdesc]])</f>
        <v>#VALUE!</v>
      </c>
      <c r="M16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6" s="2" t="str">
        <f>IF(Table_Query_from_m2mdata013[[#This Row],[fpartrev]]="NS",Table_Query_from_m2mdata013[[#This Row],[SELECT]],Table_Query_from_m2mdata013[[#This Row],[fpartrev]])</f>
        <v>02</v>
      </c>
      <c r="O1646" s="2" t="str">
        <f>CONCATENATE("DMG ",Table_Query_from_m2mdata013[[#This Row],[fpartnoOriginal]])</f>
        <v>DMG SULL-1000-4026-F</v>
      </c>
    </row>
    <row r="1647" spans="1:15" x14ac:dyDescent="0.25">
      <c r="A1647" t="s">
        <v>2843</v>
      </c>
      <c r="B1647" t="s">
        <v>43</v>
      </c>
      <c r="C1647">
        <v>30</v>
      </c>
      <c r="D1647" t="s">
        <v>87</v>
      </c>
      <c r="E1647" t="s">
        <v>2503</v>
      </c>
      <c r="F1647" t="s">
        <v>43</v>
      </c>
      <c r="G1647" t="s">
        <v>2504</v>
      </c>
      <c r="H1647" t="s">
        <v>2502</v>
      </c>
      <c r="I1647" s="2" t="e">
        <f>FIND("REV",Table_Query_from_m2mdata013[[#This Row],[fdescmemo]])</f>
        <v>#VALUE!</v>
      </c>
      <c r="J1647" s="2" t="e">
        <f>FIND("REV",Table_Query_from_m2mdata013[[#This Row],[fdesc]])</f>
        <v>#VALUE!</v>
      </c>
      <c r="K1647" s="2" t="e">
        <f>FIND("`REV",Table_Query_from_m2mdata013[[#This Row],[fdescmemo]])</f>
        <v>#VALUE!</v>
      </c>
      <c r="L1647" s="2" t="e">
        <f>FIND("`REV",Table_Query_from_m2mdata013[[#This Row],[fdesc]])</f>
        <v>#VALUE!</v>
      </c>
      <c r="M16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7" s="2" t="str">
        <f>IF(Table_Query_from_m2mdata013[[#This Row],[fpartrev]]="NS",Table_Query_from_m2mdata013[[#This Row],[SELECT]],Table_Query_from_m2mdata013[[#This Row],[fpartrev]])</f>
        <v>02</v>
      </c>
      <c r="O1647" s="2" t="str">
        <f>CONCATENATE("DMG ",Table_Query_from_m2mdata013[[#This Row],[fpartnoOriginal]])</f>
        <v>DMG SULL-1000-4026-F</v>
      </c>
    </row>
    <row r="1648" spans="1:15" x14ac:dyDescent="0.25">
      <c r="A1648" t="s">
        <v>2844</v>
      </c>
      <c r="B1648" t="s">
        <v>43</v>
      </c>
      <c r="C1648">
        <v>18</v>
      </c>
      <c r="D1648" t="s">
        <v>87</v>
      </c>
      <c r="E1648" t="s">
        <v>2503</v>
      </c>
      <c r="F1648" t="s">
        <v>43</v>
      </c>
      <c r="G1648" t="s">
        <v>2504</v>
      </c>
      <c r="H1648" t="s">
        <v>2502</v>
      </c>
      <c r="I1648" s="2" t="e">
        <f>FIND("REV",Table_Query_from_m2mdata013[[#This Row],[fdescmemo]])</f>
        <v>#VALUE!</v>
      </c>
      <c r="J1648" s="2" t="e">
        <f>FIND("REV",Table_Query_from_m2mdata013[[#This Row],[fdesc]])</f>
        <v>#VALUE!</v>
      </c>
      <c r="K1648" s="2" t="e">
        <f>FIND("`REV",Table_Query_from_m2mdata013[[#This Row],[fdescmemo]])</f>
        <v>#VALUE!</v>
      </c>
      <c r="L1648" s="2" t="e">
        <f>FIND("`REV",Table_Query_from_m2mdata013[[#This Row],[fdesc]])</f>
        <v>#VALUE!</v>
      </c>
      <c r="M16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8" s="2" t="str">
        <f>IF(Table_Query_from_m2mdata013[[#This Row],[fpartrev]]="NS",Table_Query_from_m2mdata013[[#This Row],[SELECT]],Table_Query_from_m2mdata013[[#This Row],[fpartrev]])</f>
        <v>02</v>
      </c>
      <c r="O1648" s="2" t="str">
        <f>CONCATENATE("DMG ",Table_Query_from_m2mdata013[[#This Row],[fpartnoOriginal]])</f>
        <v>DMG SULL-1000-4026-F</v>
      </c>
    </row>
    <row r="1649" spans="1:15" x14ac:dyDescent="0.25">
      <c r="A1649" t="s">
        <v>3316</v>
      </c>
      <c r="B1649" t="s">
        <v>43</v>
      </c>
      <c r="C1649">
        <v>30</v>
      </c>
      <c r="D1649" t="s">
        <v>87</v>
      </c>
      <c r="E1649" t="s">
        <v>2503</v>
      </c>
      <c r="F1649" t="s">
        <v>43</v>
      </c>
      <c r="G1649" t="s">
        <v>2504</v>
      </c>
      <c r="H1649" t="s">
        <v>2502</v>
      </c>
      <c r="I1649" s="2" t="e">
        <f>FIND("REV",Table_Query_from_m2mdata013[[#This Row],[fdescmemo]])</f>
        <v>#VALUE!</v>
      </c>
      <c r="J1649" s="2" t="e">
        <f>FIND("REV",Table_Query_from_m2mdata013[[#This Row],[fdesc]])</f>
        <v>#VALUE!</v>
      </c>
      <c r="K1649" s="2" t="e">
        <f>FIND("`REV",Table_Query_from_m2mdata013[[#This Row],[fdescmemo]])</f>
        <v>#VALUE!</v>
      </c>
      <c r="L1649" s="2" t="e">
        <f>FIND("`REV",Table_Query_from_m2mdata013[[#This Row],[fdesc]])</f>
        <v>#VALUE!</v>
      </c>
      <c r="M16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49" s="2" t="str">
        <f>IF(Table_Query_from_m2mdata013[[#This Row],[fpartrev]]="NS",Table_Query_from_m2mdata013[[#This Row],[SELECT]],Table_Query_from_m2mdata013[[#This Row],[fpartrev]])</f>
        <v>02</v>
      </c>
      <c r="O1649" s="2" t="str">
        <f>CONCATENATE("DMG ",Table_Query_from_m2mdata013[[#This Row],[fpartnoOriginal]])</f>
        <v>DMG SULL-1000-4026-F</v>
      </c>
    </row>
    <row r="1650" spans="1:15" x14ac:dyDescent="0.25">
      <c r="A1650" t="s">
        <v>3317</v>
      </c>
      <c r="B1650" t="s">
        <v>43</v>
      </c>
      <c r="C1650">
        <v>30</v>
      </c>
      <c r="D1650" t="s">
        <v>87</v>
      </c>
      <c r="E1650" t="s">
        <v>2503</v>
      </c>
      <c r="F1650" t="s">
        <v>43</v>
      </c>
      <c r="G1650" t="s">
        <v>2504</v>
      </c>
      <c r="H1650" t="s">
        <v>2502</v>
      </c>
      <c r="I1650" s="2" t="e">
        <f>FIND("REV",Table_Query_from_m2mdata013[[#This Row],[fdescmemo]])</f>
        <v>#VALUE!</v>
      </c>
      <c r="J1650" s="2" t="e">
        <f>FIND("REV",Table_Query_from_m2mdata013[[#This Row],[fdesc]])</f>
        <v>#VALUE!</v>
      </c>
      <c r="K1650" s="2" t="e">
        <f>FIND("`REV",Table_Query_from_m2mdata013[[#This Row],[fdescmemo]])</f>
        <v>#VALUE!</v>
      </c>
      <c r="L1650" s="2" t="e">
        <f>FIND("`REV",Table_Query_from_m2mdata013[[#This Row],[fdesc]])</f>
        <v>#VALUE!</v>
      </c>
      <c r="M16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0" s="2" t="str">
        <f>IF(Table_Query_from_m2mdata013[[#This Row],[fpartrev]]="NS",Table_Query_from_m2mdata013[[#This Row],[SELECT]],Table_Query_from_m2mdata013[[#This Row],[fpartrev]])</f>
        <v>02</v>
      </c>
      <c r="O1650" s="2" t="str">
        <f>CONCATENATE("DMG ",Table_Query_from_m2mdata013[[#This Row],[fpartnoOriginal]])</f>
        <v>DMG SULL-1000-4026-F</v>
      </c>
    </row>
    <row r="1651" spans="1:15" x14ac:dyDescent="0.25">
      <c r="A1651" t="s">
        <v>2640</v>
      </c>
      <c r="B1651" t="s">
        <v>43</v>
      </c>
      <c r="C1651">
        <v>10</v>
      </c>
      <c r="D1651" t="s">
        <v>87</v>
      </c>
      <c r="E1651" t="s">
        <v>2503</v>
      </c>
      <c r="F1651" t="s">
        <v>43</v>
      </c>
      <c r="G1651" t="s">
        <v>2504</v>
      </c>
      <c r="H1651" t="s">
        <v>2502</v>
      </c>
      <c r="I1651" s="2" t="e">
        <f>FIND("REV",Table_Query_from_m2mdata013[[#This Row],[fdescmemo]])</f>
        <v>#VALUE!</v>
      </c>
      <c r="J1651" s="2" t="e">
        <f>FIND("REV",Table_Query_from_m2mdata013[[#This Row],[fdesc]])</f>
        <v>#VALUE!</v>
      </c>
      <c r="K1651" s="2" t="e">
        <f>FIND("`REV",Table_Query_from_m2mdata013[[#This Row],[fdescmemo]])</f>
        <v>#VALUE!</v>
      </c>
      <c r="L1651" s="2" t="e">
        <f>FIND("`REV",Table_Query_from_m2mdata013[[#This Row],[fdesc]])</f>
        <v>#VALUE!</v>
      </c>
      <c r="M16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1" s="2" t="str">
        <f>IF(Table_Query_from_m2mdata013[[#This Row],[fpartrev]]="NS",Table_Query_from_m2mdata013[[#This Row],[SELECT]],Table_Query_from_m2mdata013[[#This Row],[fpartrev]])</f>
        <v>02</v>
      </c>
      <c r="O1651" s="2" t="str">
        <f>CONCATENATE("DMG ",Table_Query_from_m2mdata013[[#This Row],[fpartnoOriginal]])</f>
        <v>DMG SULL-1000-4026-F</v>
      </c>
    </row>
    <row r="1652" spans="1:15" x14ac:dyDescent="0.25">
      <c r="A1652" t="s">
        <v>3230</v>
      </c>
      <c r="B1652" t="s">
        <v>43</v>
      </c>
      <c r="C1652">
        <v>20</v>
      </c>
      <c r="D1652" t="s">
        <v>87</v>
      </c>
      <c r="E1652" t="s">
        <v>2503</v>
      </c>
      <c r="F1652" t="s">
        <v>43</v>
      </c>
      <c r="G1652" t="s">
        <v>2504</v>
      </c>
      <c r="H1652" t="s">
        <v>2502</v>
      </c>
      <c r="I1652" s="2" t="e">
        <f>FIND("REV",Table_Query_from_m2mdata013[[#This Row],[fdescmemo]])</f>
        <v>#VALUE!</v>
      </c>
      <c r="J1652" s="2" t="e">
        <f>FIND("REV",Table_Query_from_m2mdata013[[#This Row],[fdesc]])</f>
        <v>#VALUE!</v>
      </c>
      <c r="K1652" s="2" t="e">
        <f>FIND("`REV",Table_Query_from_m2mdata013[[#This Row],[fdescmemo]])</f>
        <v>#VALUE!</v>
      </c>
      <c r="L1652" s="2" t="e">
        <f>FIND("`REV",Table_Query_from_m2mdata013[[#This Row],[fdesc]])</f>
        <v>#VALUE!</v>
      </c>
      <c r="M16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2" s="2" t="str">
        <f>IF(Table_Query_from_m2mdata013[[#This Row],[fpartrev]]="NS",Table_Query_from_m2mdata013[[#This Row],[SELECT]],Table_Query_from_m2mdata013[[#This Row],[fpartrev]])</f>
        <v>02</v>
      </c>
      <c r="O1652" s="2" t="str">
        <f>CONCATENATE("DMG ",Table_Query_from_m2mdata013[[#This Row],[fpartnoOriginal]])</f>
        <v>DMG SULL-1000-4026-F</v>
      </c>
    </row>
    <row r="1653" spans="1:15" x14ac:dyDescent="0.25">
      <c r="A1653" t="s">
        <v>1646</v>
      </c>
      <c r="B1653" t="s">
        <v>11</v>
      </c>
      <c r="C1653">
        <v>12</v>
      </c>
      <c r="D1653" t="s">
        <v>87</v>
      </c>
      <c r="E1653" t="s">
        <v>1648</v>
      </c>
      <c r="F1653" t="s">
        <v>11</v>
      </c>
      <c r="G1653" t="s">
        <v>1649</v>
      </c>
      <c r="H1653" t="s">
        <v>1647</v>
      </c>
      <c r="I1653" s="2" t="e">
        <f>FIND("REV",Table_Query_from_m2mdata013[[#This Row],[fdescmemo]])</f>
        <v>#VALUE!</v>
      </c>
      <c r="J1653" s="2" t="e">
        <f>FIND("REV",Table_Query_from_m2mdata013[[#This Row],[fdesc]])</f>
        <v>#VALUE!</v>
      </c>
      <c r="K1653" s="2" t="e">
        <f>FIND("`REV",Table_Query_from_m2mdata013[[#This Row],[fdescmemo]])</f>
        <v>#VALUE!</v>
      </c>
      <c r="L1653" s="2" t="e">
        <f>FIND("`REV",Table_Query_from_m2mdata013[[#This Row],[fdesc]])</f>
        <v>#VALUE!</v>
      </c>
      <c r="M16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3" s="2" t="str">
        <f>IF(Table_Query_from_m2mdata013[[#This Row],[fpartrev]]="NS",Table_Query_from_m2mdata013[[#This Row],[SELECT]],Table_Query_from_m2mdata013[[#This Row],[fpartrev]])</f>
        <v>00</v>
      </c>
      <c r="O1653" s="2" t="str">
        <f>CONCATENATE("DMG ",Table_Query_from_m2mdata013[[#This Row],[fpartnoOriginal]])</f>
        <v>DMG SULL-1000-4861-F</v>
      </c>
    </row>
    <row r="1654" spans="1:15" x14ac:dyDescent="0.25">
      <c r="A1654" t="s">
        <v>3231</v>
      </c>
      <c r="B1654" t="s">
        <v>11</v>
      </c>
      <c r="C1654">
        <v>24</v>
      </c>
      <c r="D1654" t="s">
        <v>87</v>
      </c>
      <c r="E1654" t="s">
        <v>1648</v>
      </c>
      <c r="F1654" t="s">
        <v>11</v>
      </c>
      <c r="G1654" t="s">
        <v>1649</v>
      </c>
      <c r="H1654" t="s">
        <v>1647</v>
      </c>
      <c r="I1654" s="2" t="e">
        <f>FIND("REV",Table_Query_from_m2mdata013[[#This Row],[fdescmemo]])</f>
        <v>#VALUE!</v>
      </c>
      <c r="J1654" s="2" t="e">
        <f>FIND("REV",Table_Query_from_m2mdata013[[#This Row],[fdesc]])</f>
        <v>#VALUE!</v>
      </c>
      <c r="K1654" s="2" t="e">
        <f>FIND("`REV",Table_Query_from_m2mdata013[[#This Row],[fdescmemo]])</f>
        <v>#VALUE!</v>
      </c>
      <c r="L1654" s="2" t="e">
        <f>FIND("`REV",Table_Query_from_m2mdata013[[#This Row],[fdesc]])</f>
        <v>#VALUE!</v>
      </c>
      <c r="M16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4" s="2" t="str">
        <f>IF(Table_Query_from_m2mdata013[[#This Row],[fpartrev]]="NS",Table_Query_from_m2mdata013[[#This Row],[SELECT]],Table_Query_from_m2mdata013[[#This Row],[fpartrev]])</f>
        <v>00</v>
      </c>
      <c r="O1654" s="2" t="str">
        <f>CONCATENATE("DMG ",Table_Query_from_m2mdata013[[#This Row],[fpartnoOriginal]])</f>
        <v>DMG SULL-1000-4861-F</v>
      </c>
    </row>
    <row r="1655" spans="1:15" x14ac:dyDescent="0.25">
      <c r="A1655" t="s">
        <v>3232</v>
      </c>
      <c r="B1655" t="s">
        <v>11</v>
      </c>
      <c r="C1655">
        <v>12</v>
      </c>
      <c r="D1655" t="s">
        <v>87</v>
      </c>
      <c r="E1655" t="s">
        <v>1648</v>
      </c>
      <c r="F1655" t="s">
        <v>11</v>
      </c>
      <c r="G1655" t="s">
        <v>1649</v>
      </c>
      <c r="H1655" t="s">
        <v>1647</v>
      </c>
      <c r="I1655" s="2" t="e">
        <f>FIND("REV",Table_Query_from_m2mdata013[[#This Row],[fdescmemo]])</f>
        <v>#VALUE!</v>
      </c>
      <c r="J1655" s="2" t="e">
        <f>FIND("REV",Table_Query_from_m2mdata013[[#This Row],[fdesc]])</f>
        <v>#VALUE!</v>
      </c>
      <c r="K1655" s="2" t="e">
        <f>FIND("`REV",Table_Query_from_m2mdata013[[#This Row],[fdescmemo]])</f>
        <v>#VALUE!</v>
      </c>
      <c r="L1655" s="2" t="e">
        <f>FIND("`REV",Table_Query_from_m2mdata013[[#This Row],[fdesc]])</f>
        <v>#VALUE!</v>
      </c>
      <c r="M16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5" s="2" t="str">
        <f>IF(Table_Query_from_m2mdata013[[#This Row],[fpartrev]]="NS",Table_Query_from_m2mdata013[[#This Row],[SELECT]],Table_Query_from_m2mdata013[[#This Row],[fpartrev]])</f>
        <v>00</v>
      </c>
      <c r="O1655" s="2" t="str">
        <f>CONCATENATE("DMG ",Table_Query_from_m2mdata013[[#This Row],[fpartnoOriginal]])</f>
        <v>DMG SULL-1000-4861-F</v>
      </c>
    </row>
    <row r="1656" spans="1:15" x14ac:dyDescent="0.25">
      <c r="A1656" t="s">
        <v>1650</v>
      </c>
      <c r="B1656" t="s">
        <v>11</v>
      </c>
      <c r="C1656">
        <v>12</v>
      </c>
      <c r="D1656" t="s">
        <v>87</v>
      </c>
      <c r="E1656" t="s">
        <v>1640</v>
      </c>
      <c r="F1656" t="s">
        <v>11</v>
      </c>
      <c r="G1656" t="s">
        <v>1652</v>
      </c>
      <c r="H1656" t="s">
        <v>1651</v>
      </c>
      <c r="I1656" s="2" t="e">
        <f>FIND("REV",Table_Query_from_m2mdata013[[#This Row],[fdescmemo]])</f>
        <v>#VALUE!</v>
      </c>
      <c r="J1656" s="2" t="e">
        <f>FIND("REV",Table_Query_from_m2mdata013[[#This Row],[fdesc]])</f>
        <v>#VALUE!</v>
      </c>
      <c r="K1656" s="2" t="e">
        <f>FIND("`REV",Table_Query_from_m2mdata013[[#This Row],[fdescmemo]])</f>
        <v>#VALUE!</v>
      </c>
      <c r="L1656" s="2" t="e">
        <f>FIND("`REV",Table_Query_from_m2mdata013[[#This Row],[fdesc]])</f>
        <v>#VALUE!</v>
      </c>
      <c r="M16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6" s="2" t="str">
        <f>IF(Table_Query_from_m2mdata013[[#This Row],[fpartrev]]="NS",Table_Query_from_m2mdata013[[#This Row],[SELECT]],Table_Query_from_m2mdata013[[#This Row],[fpartrev]])</f>
        <v>00</v>
      </c>
      <c r="O1656" s="2" t="str">
        <f>CONCATENATE("DMG ",Table_Query_from_m2mdata013[[#This Row],[fpartnoOriginal]])</f>
        <v>DMG SULL-1000-4862-F</v>
      </c>
    </row>
    <row r="1657" spans="1:15" x14ac:dyDescent="0.25">
      <c r="A1657" t="s">
        <v>3233</v>
      </c>
      <c r="B1657" t="s">
        <v>11</v>
      </c>
      <c r="C1657">
        <v>35</v>
      </c>
      <c r="D1657" t="s">
        <v>87</v>
      </c>
      <c r="E1657" t="s">
        <v>1640</v>
      </c>
      <c r="F1657" t="s">
        <v>11</v>
      </c>
      <c r="G1657" t="s">
        <v>1652</v>
      </c>
      <c r="H1657" t="s">
        <v>1651</v>
      </c>
      <c r="I1657" s="2" t="e">
        <f>FIND("REV",Table_Query_from_m2mdata013[[#This Row],[fdescmemo]])</f>
        <v>#VALUE!</v>
      </c>
      <c r="J1657" s="2" t="e">
        <f>FIND("REV",Table_Query_from_m2mdata013[[#This Row],[fdesc]])</f>
        <v>#VALUE!</v>
      </c>
      <c r="K1657" s="2" t="e">
        <f>FIND("`REV",Table_Query_from_m2mdata013[[#This Row],[fdescmemo]])</f>
        <v>#VALUE!</v>
      </c>
      <c r="L1657" s="2" t="e">
        <f>FIND("`REV",Table_Query_from_m2mdata013[[#This Row],[fdesc]])</f>
        <v>#VALUE!</v>
      </c>
      <c r="M16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7" s="2" t="str">
        <f>IF(Table_Query_from_m2mdata013[[#This Row],[fpartrev]]="NS",Table_Query_from_m2mdata013[[#This Row],[SELECT]],Table_Query_from_m2mdata013[[#This Row],[fpartrev]])</f>
        <v>00</v>
      </c>
      <c r="O1657" s="2" t="str">
        <f>CONCATENATE("DMG ",Table_Query_from_m2mdata013[[#This Row],[fpartnoOriginal]])</f>
        <v>DMG SULL-1000-4862-F</v>
      </c>
    </row>
    <row r="1658" spans="1:15" x14ac:dyDescent="0.25">
      <c r="A1658" t="s">
        <v>1653</v>
      </c>
      <c r="B1658" t="s">
        <v>11</v>
      </c>
      <c r="C1658">
        <v>12</v>
      </c>
      <c r="D1658" t="s">
        <v>87</v>
      </c>
      <c r="E1658" t="s">
        <v>1655</v>
      </c>
      <c r="F1658" t="s">
        <v>11</v>
      </c>
      <c r="G1658" t="s">
        <v>1656</v>
      </c>
      <c r="H1658" t="s">
        <v>1654</v>
      </c>
      <c r="I1658" s="2" t="e">
        <f>FIND("REV",Table_Query_from_m2mdata013[[#This Row],[fdescmemo]])</f>
        <v>#VALUE!</v>
      </c>
      <c r="J1658" s="2" t="e">
        <f>FIND("REV",Table_Query_from_m2mdata013[[#This Row],[fdesc]])</f>
        <v>#VALUE!</v>
      </c>
      <c r="K1658" s="2" t="e">
        <f>FIND("`REV",Table_Query_from_m2mdata013[[#This Row],[fdescmemo]])</f>
        <v>#VALUE!</v>
      </c>
      <c r="L1658" s="2" t="e">
        <f>FIND("`REV",Table_Query_from_m2mdata013[[#This Row],[fdesc]])</f>
        <v>#VALUE!</v>
      </c>
      <c r="M16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8" s="2" t="str">
        <f>IF(Table_Query_from_m2mdata013[[#This Row],[fpartrev]]="NS",Table_Query_from_m2mdata013[[#This Row],[SELECT]],Table_Query_from_m2mdata013[[#This Row],[fpartrev]])</f>
        <v>00</v>
      </c>
      <c r="O1658" s="2" t="str">
        <f>CONCATENATE("DMG ",Table_Query_from_m2mdata013[[#This Row],[fpartnoOriginal]])</f>
        <v>DMG SULL-1000-4863-F</v>
      </c>
    </row>
    <row r="1659" spans="1:15" x14ac:dyDescent="0.25">
      <c r="A1659" t="s">
        <v>3234</v>
      </c>
      <c r="B1659" t="s">
        <v>11</v>
      </c>
      <c r="C1659">
        <v>34</v>
      </c>
      <c r="D1659" t="s">
        <v>87</v>
      </c>
      <c r="E1659" t="s">
        <v>1655</v>
      </c>
      <c r="F1659" t="s">
        <v>11</v>
      </c>
      <c r="G1659" t="s">
        <v>1656</v>
      </c>
      <c r="H1659" t="s">
        <v>1654</v>
      </c>
      <c r="I1659" s="2" t="e">
        <f>FIND("REV",Table_Query_from_m2mdata013[[#This Row],[fdescmemo]])</f>
        <v>#VALUE!</v>
      </c>
      <c r="J1659" s="2" t="e">
        <f>FIND("REV",Table_Query_from_m2mdata013[[#This Row],[fdesc]])</f>
        <v>#VALUE!</v>
      </c>
      <c r="K1659" s="2" t="e">
        <f>FIND("`REV",Table_Query_from_m2mdata013[[#This Row],[fdescmemo]])</f>
        <v>#VALUE!</v>
      </c>
      <c r="L1659" s="2" t="e">
        <f>FIND("`REV",Table_Query_from_m2mdata013[[#This Row],[fdesc]])</f>
        <v>#VALUE!</v>
      </c>
      <c r="M16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59" s="2" t="str">
        <f>IF(Table_Query_from_m2mdata013[[#This Row],[fpartrev]]="NS",Table_Query_from_m2mdata013[[#This Row],[SELECT]],Table_Query_from_m2mdata013[[#This Row],[fpartrev]])</f>
        <v>00</v>
      </c>
      <c r="O1659" s="2" t="str">
        <f>CONCATENATE("DMG ",Table_Query_from_m2mdata013[[#This Row],[fpartnoOriginal]])</f>
        <v>DMG SULL-1000-4863-F</v>
      </c>
    </row>
    <row r="1660" spans="1:15" x14ac:dyDescent="0.25">
      <c r="A1660" t="s">
        <v>3235</v>
      </c>
      <c r="B1660" t="s">
        <v>11</v>
      </c>
      <c r="C1660">
        <v>12</v>
      </c>
      <c r="D1660" t="s">
        <v>87</v>
      </c>
      <c r="E1660" t="s">
        <v>773</v>
      </c>
      <c r="F1660" t="s">
        <v>11</v>
      </c>
      <c r="G1660" t="s">
        <v>773</v>
      </c>
      <c r="H1660" t="s">
        <v>772</v>
      </c>
      <c r="I1660" s="2" t="e">
        <f>FIND("REV",Table_Query_from_m2mdata013[[#This Row],[fdescmemo]])</f>
        <v>#VALUE!</v>
      </c>
      <c r="J1660" s="2" t="e">
        <f>FIND("REV",Table_Query_from_m2mdata013[[#This Row],[fdesc]])</f>
        <v>#VALUE!</v>
      </c>
      <c r="K1660" s="2" t="e">
        <f>FIND("`REV",Table_Query_from_m2mdata013[[#This Row],[fdescmemo]])</f>
        <v>#VALUE!</v>
      </c>
      <c r="L1660" s="2" t="e">
        <f>FIND("`REV",Table_Query_from_m2mdata013[[#This Row],[fdesc]])</f>
        <v>#VALUE!</v>
      </c>
      <c r="M16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60" s="2" t="str">
        <f>IF(Table_Query_from_m2mdata013[[#This Row],[fpartrev]]="NS",Table_Query_from_m2mdata013[[#This Row],[SELECT]],Table_Query_from_m2mdata013[[#This Row],[fpartrev]])</f>
        <v>00</v>
      </c>
      <c r="O1660" s="2" t="str">
        <f>CONCATENATE("DMG ",Table_Query_from_m2mdata013[[#This Row],[fpartnoOriginal]])</f>
        <v>DMG SULL-I-02250259-785-UNF</v>
      </c>
    </row>
    <row r="1661" spans="1:15" x14ac:dyDescent="0.25">
      <c r="A1661" t="s">
        <v>1657</v>
      </c>
      <c r="B1661" t="s">
        <v>11</v>
      </c>
      <c r="C1661">
        <v>10</v>
      </c>
      <c r="D1661" t="s">
        <v>87</v>
      </c>
      <c r="E1661" t="s">
        <v>540</v>
      </c>
      <c r="F1661" t="s">
        <v>11</v>
      </c>
      <c r="G1661" t="s">
        <v>565</v>
      </c>
      <c r="H1661" t="s">
        <v>539</v>
      </c>
      <c r="I1661" s="2" t="e">
        <f>FIND("REV",Table_Query_from_m2mdata013[[#This Row],[fdescmemo]])</f>
        <v>#VALUE!</v>
      </c>
      <c r="J1661" s="2" t="e">
        <f>FIND("REV",Table_Query_from_m2mdata013[[#This Row],[fdesc]])</f>
        <v>#VALUE!</v>
      </c>
      <c r="K1661" s="2" t="e">
        <f>FIND("`REV",Table_Query_from_m2mdata013[[#This Row],[fdescmemo]])</f>
        <v>#VALUE!</v>
      </c>
      <c r="L1661" s="2" t="e">
        <f>FIND("`REV",Table_Query_from_m2mdata013[[#This Row],[fdesc]])</f>
        <v>#VALUE!</v>
      </c>
      <c r="M16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61" s="2" t="str">
        <f>IF(Table_Query_from_m2mdata013[[#This Row],[fpartrev]]="NS",Table_Query_from_m2mdata013[[#This Row],[SELECT]],Table_Query_from_m2mdata013[[#This Row],[fpartrev]])</f>
        <v>00</v>
      </c>
      <c r="O1661" s="2" t="str">
        <f>CONCATENATE("DMG ",Table_Query_from_m2mdata013[[#This Row],[fpartnoOriginal]])</f>
        <v>DMG DMG-WR-SCV-W10L60</v>
      </c>
    </row>
    <row r="1662" spans="1:15" x14ac:dyDescent="0.25">
      <c r="A1662" t="s">
        <v>2140</v>
      </c>
      <c r="B1662" t="s">
        <v>11</v>
      </c>
      <c r="C1662">
        <v>10</v>
      </c>
      <c r="D1662" t="s">
        <v>87</v>
      </c>
      <c r="E1662" t="s">
        <v>540</v>
      </c>
      <c r="F1662" t="s">
        <v>11</v>
      </c>
      <c r="G1662" t="s">
        <v>565</v>
      </c>
      <c r="H1662" t="s">
        <v>539</v>
      </c>
      <c r="I1662" s="2" t="e">
        <f>FIND("REV",Table_Query_from_m2mdata013[[#This Row],[fdescmemo]])</f>
        <v>#VALUE!</v>
      </c>
      <c r="J1662" s="2" t="e">
        <f>FIND("REV",Table_Query_from_m2mdata013[[#This Row],[fdesc]])</f>
        <v>#VALUE!</v>
      </c>
      <c r="K1662" s="2" t="e">
        <f>FIND("`REV",Table_Query_from_m2mdata013[[#This Row],[fdescmemo]])</f>
        <v>#VALUE!</v>
      </c>
      <c r="L1662" s="2" t="e">
        <f>FIND("`REV",Table_Query_from_m2mdata013[[#This Row],[fdesc]])</f>
        <v>#VALUE!</v>
      </c>
      <c r="M16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62" s="2" t="str">
        <f>IF(Table_Query_from_m2mdata013[[#This Row],[fpartrev]]="NS",Table_Query_from_m2mdata013[[#This Row],[SELECT]],Table_Query_from_m2mdata013[[#This Row],[fpartrev]])</f>
        <v>00</v>
      </c>
      <c r="O1662" s="2" t="str">
        <f>CONCATENATE("DMG ",Table_Query_from_m2mdata013[[#This Row],[fpartnoOriginal]])</f>
        <v>DMG DMG-WR-SCV-W10L60</v>
      </c>
    </row>
    <row r="1663" spans="1:15" x14ac:dyDescent="0.25">
      <c r="A1663" t="s">
        <v>2141</v>
      </c>
      <c r="B1663" t="s">
        <v>11</v>
      </c>
      <c r="C1663">
        <v>10</v>
      </c>
      <c r="D1663" t="s">
        <v>87</v>
      </c>
      <c r="E1663" t="s">
        <v>540</v>
      </c>
      <c r="F1663" t="s">
        <v>11</v>
      </c>
      <c r="G1663" t="s">
        <v>565</v>
      </c>
      <c r="H1663" t="s">
        <v>539</v>
      </c>
      <c r="I1663" s="2" t="e">
        <f>FIND("REV",Table_Query_from_m2mdata013[[#This Row],[fdescmemo]])</f>
        <v>#VALUE!</v>
      </c>
      <c r="J1663" s="2" t="e">
        <f>FIND("REV",Table_Query_from_m2mdata013[[#This Row],[fdesc]])</f>
        <v>#VALUE!</v>
      </c>
      <c r="K1663" s="2" t="e">
        <f>FIND("`REV",Table_Query_from_m2mdata013[[#This Row],[fdescmemo]])</f>
        <v>#VALUE!</v>
      </c>
      <c r="L1663" s="2" t="e">
        <f>FIND("`REV",Table_Query_from_m2mdata013[[#This Row],[fdesc]])</f>
        <v>#VALUE!</v>
      </c>
      <c r="M16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63" s="2" t="str">
        <f>IF(Table_Query_from_m2mdata013[[#This Row],[fpartrev]]="NS",Table_Query_from_m2mdata013[[#This Row],[SELECT]],Table_Query_from_m2mdata013[[#This Row],[fpartrev]])</f>
        <v>00</v>
      </c>
      <c r="O1663" s="2" t="str">
        <f>CONCATENATE("DMG ",Table_Query_from_m2mdata013[[#This Row],[fpartnoOriginal]])</f>
        <v>DMG DMG-WR-SCV-W10L60</v>
      </c>
    </row>
    <row r="1664" spans="1:15" x14ac:dyDescent="0.25">
      <c r="A1664" t="s">
        <v>1969</v>
      </c>
      <c r="B1664" t="s">
        <v>42</v>
      </c>
      <c r="C1664">
        <v>30</v>
      </c>
      <c r="D1664" t="s">
        <v>87</v>
      </c>
      <c r="E1664" t="s">
        <v>334</v>
      </c>
      <c r="F1664" t="s">
        <v>42</v>
      </c>
      <c r="G1664" t="s">
        <v>335</v>
      </c>
      <c r="H1664" t="s">
        <v>333</v>
      </c>
      <c r="I1664" s="2" t="e">
        <f>FIND("REV",Table_Query_from_m2mdata013[[#This Row],[fdescmemo]])</f>
        <v>#VALUE!</v>
      </c>
      <c r="J1664" s="2" t="e">
        <f>FIND("REV",Table_Query_from_m2mdata013[[#This Row],[fdesc]])</f>
        <v>#VALUE!</v>
      </c>
      <c r="K1664" s="2" t="e">
        <f>FIND("`REV",Table_Query_from_m2mdata013[[#This Row],[fdescmemo]])</f>
        <v>#VALUE!</v>
      </c>
      <c r="L1664" s="2" t="e">
        <f>FIND("`REV",Table_Query_from_m2mdata013[[#This Row],[fdesc]])</f>
        <v>#VALUE!</v>
      </c>
      <c r="M16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64" s="2" t="str">
        <f>IF(Table_Query_from_m2mdata013[[#This Row],[fpartrev]]="NS",Table_Query_from_m2mdata013[[#This Row],[SELECT]],Table_Query_from_m2mdata013[[#This Row],[fpartrev]])</f>
        <v>01</v>
      </c>
      <c r="O1664" s="2" t="str">
        <f>CONCATENATE("DMG ",Table_Query_from_m2mdata013[[#This Row],[fpartnoOriginal]])</f>
        <v>DMG SULL-02250217-685</v>
      </c>
    </row>
    <row r="1665" spans="1:15" x14ac:dyDescent="0.25">
      <c r="A1665" t="s">
        <v>1970</v>
      </c>
      <c r="B1665" t="s">
        <v>5</v>
      </c>
      <c r="C1665">
        <v>1</v>
      </c>
      <c r="D1665" t="s">
        <v>88</v>
      </c>
      <c r="E1665" t="s">
        <v>1972</v>
      </c>
      <c r="F1665" t="s">
        <v>254</v>
      </c>
      <c r="G1665" t="s">
        <v>10</v>
      </c>
      <c r="H1665" t="s">
        <v>1971</v>
      </c>
      <c r="I1665" s="2" t="e">
        <f>FIND("REV",Table_Query_from_m2mdata013[[#This Row],[fdescmemo]])</f>
        <v>#VALUE!</v>
      </c>
      <c r="J1665" s="2" t="e">
        <f>FIND("REV",Table_Query_from_m2mdata013[[#This Row],[fdesc]])</f>
        <v>#VALUE!</v>
      </c>
      <c r="K1665" s="2" t="e">
        <f>FIND("`REV",Table_Query_from_m2mdata013[[#This Row],[fdescmemo]])</f>
        <v>#VALUE!</v>
      </c>
      <c r="L1665" s="2" t="e">
        <f>FIND("`REV",Table_Query_from_m2mdata013[[#This Row],[fdesc]])</f>
        <v>#VALUE!</v>
      </c>
      <c r="M16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65" s="2" t="e">
        <f>IF(Table_Query_from_m2mdata013[[#This Row],[fpartrev]]="NS",Table_Query_from_m2mdata013[[#This Row],[SELECT]],Table_Query_from_m2mdata013[[#This Row],[fpartrev]])</f>
        <v>#VALUE!</v>
      </c>
      <c r="O1665" s="2" t="str">
        <f>CONCATENATE("DMG ",Table_Query_from_m2mdata013[[#This Row],[fpartnoOriginal]])</f>
        <v>DMG SULL-02250190-667-1-UNF</v>
      </c>
    </row>
    <row r="1666" spans="1:15" x14ac:dyDescent="0.25">
      <c r="A1666" t="s">
        <v>2159</v>
      </c>
      <c r="B1666" t="s">
        <v>11</v>
      </c>
      <c r="C1666">
        <v>4</v>
      </c>
      <c r="D1666" t="s">
        <v>87</v>
      </c>
      <c r="E1666" t="s">
        <v>1636</v>
      </c>
      <c r="F1666" t="s">
        <v>11</v>
      </c>
      <c r="G1666" t="s">
        <v>2161</v>
      </c>
      <c r="H1666" t="s">
        <v>2160</v>
      </c>
      <c r="I1666" s="2" t="e">
        <f>FIND("REV",Table_Query_from_m2mdata013[[#This Row],[fdescmemo]])</f>
        <v>#VALUE!</v>
      </c>
      <c r="J1666" s="2" t="e">
        <f>FIND("REV",Table_Query_from_m2mdata013[[#This Row],[fdesc]])</f>
        <v>#VALUE!</v>
      </c>
      <c r="K1666" s="2" t="e">
        <f>FIND("`REV",Table_Query_from_m2mdata013[[#This Row],[fdescmemo]])</f>
        <v>#VALUE!</v>
      </c>
      <c r="L1666" s="2" t="e">
        <f>FIND("`REV",Table_Query_from_m2mdata013[[#This Row],[fdesc]])</f>
        <v>#VALUE!</v>
      </c>
      <c r="M16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66" s="2" t="str">
        <f>IF(Table_Query_from_m2mdata013[[#This Row],[fpartrev]]="NS",Table_Query_from_m2mdata013[[#This Row],[SELECT]],Table_Query_from_m2mdata013[[#This Row],[fpartrev]])</f>
        <v>00</v>
      </c>
      <c r="O1666" s="2" t="str">
        <f>CONCATENATE("DMG ",Table_Query_from_m2mdata013[[#This Row],[fpartnoOriginal]])</f>
        <v>DMG SULL-1000-4826-F</v>
      </c>
    </row>
    <row r="1667" spans="1:15" x14ac:dyDescent="0.25">
      <c r="A1667" t="s">
        <v>3024</v>
      </c>
      <c r="B1667" t="s">
        <v>11</v>
      </c>
      <c r="C1667">
        <v>25</v>
      </c>
      <c r="D1667" t="s">
        <v>87</v>
      </c>
      <c r="E1667" t="s">
        <v>3026</v>
      </c>
      <c r="F1667" t="s">
        <v>11</v>
      </c>
      <c r="G1667" t="s">
        <v>3027</v>
      </c>
      <c r="H1667" t="s">
        <v>3025</v>
      </c>
      <c r="I1667" s="2">
        <f>FIND("REV",Table_Query_from_m2mdata013[[#This Row],[fdescmemo]])</f>
        <v>33</v>
      </c>
      <c r="J1667" s="2" t="e">
        <f>FIND("REV",Table_Query_from_m2mdata013[[#This Row],[fdesc]])</f>
        <v>#VALUE!</v>
      </c>
      <c r="K1667" s="2" t="e">
        <f>FIND("`REV",Table_Query_from_m2mdata013[[#This Row],[fdescmemo]])</f>
        <v>#VALUE!</v>
      </c>
      <c r="L1667" s="2" t="e">
        <f>FIND("`REV",Table_Query_from_m2mdata013[[#This Row],[fdesc]])</f>
        <v>#VALUE!</v>
      </c>
      <c r="M166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00</v>
      </c>
      <c r="N1667" s="2" t="str">
        <f>IF(Table_Query_from_m2mdata013[[#This Row],[fpartrev]]="NS",Table_Query_from_m2mdata013[[#This Row],[SELECT]],Table_Query_from_m2mdata013[[#This Row],[fpartrev]])</f>
        <v>00</v>
      </c>
      <c r="O1667" s="2" t="str">
        <f>CONCATENATE("DMG ",Table_Query_from_m2mdata013[[#This Row],[fpartnoOriginal]])</f>
        <v>DMG KRBY-614-9964</v>
      </c>
    </row>
    <row r="1668" spans="1:15" x14ac:dyDescent="0.25">
      <c r="A1668" t="s">
        <v>3585</v>
      </c>
      <c r="B1668" t="s">
        <v>43</v>
      </c>
      <c r="C1668">
        <v>25</v>
      </c>
      <c r="D1668" t="s">
        <v>6</v>
      </c>
      <c r="E1668" t="s">
        <v>2061</v>
      </c>
      <c r="F1668" t="s">
        <v>43</v>
      </c>
      <c r="G1668" t="s">
        <v>2062</v>
      </c>
      <c r="H1668" t="s">
        <v>2060</v>
      </c>
      <c r="I1668" s="2">
        <f>FIND("REV",Table_Query_from_m2mdata013[[#This Row],[fdescmemo]])</f>
        <v>47</v>
      </c>
      <c r="J1668" s="2" t="e">
        <f>FIND("REV",Table_Query_from_m2mdata013[[#This Row],[fdesc]])</f>
        <v>#VALUE!</v>
      </c>
      <c r="K1668" s="2" t="e">
        <f>FIND("`REV",Table_Query_from_m2mdata013[[#This Row],[fdescmemo]])</f>
        <v>#VALUE!</v>
      </c>
      <c r="L1668" s="2" t="e">
        <f>FIND("`REV",Table_Query_from_m2mdata013[[#This Row],[fdesc]])</f>
        <v>#VALUE!</v>
      </c>
      <c r="M166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668" s="2" t="str">
        <f>IF(Table_Query_from_m2mdata013[[#This Row],[fpartrev]]="NS",Table_Query_from_m2mdata013[[#This Row],[SELECT]],Table_Query_from_m2mdata013[[#This Row],[fpartrev]])</f>
        <v>02</v>
      </c>
      <c r="O1668" s="2" t="str">
        <f>CONCATENATE("DMG ",Table_Query_from_m2mdata013[[#This Row],[fpartnoOriginal]])</f>
        <v>DMG KRBY-631-0097</v>
      </c>
    </row>
    <row r="1669" spans="1:15" x14ac:dyDescent="0.25">
      <c r="A1669" t="s">
        <v>3236</v>
      </c>
      <c r="B1669" t="s">
        <v>92</v>
      </c>
      <c r="C1669">
        <v>5</v>
      </c>
      <c r="D1669" t="s">
        <v>88</v>
      </c>
      <c r="E1669" t="s">
        <v>3238</v>
      </c>
      <c r="F1669" t="s">
        <v>92</v>
      </c>
      <c r="G1669" t="s">
        <v>3239</v>
      </c>
      <c r="H1669" t="s">
        <v>3237</v>
      </c>
      <c r="I1669" s="2" t="e">
        <f>FIND("REV",Table_Query_from_m2mdata013[[#This Row],[fdescmemo]])</f>
        <v>#VALUE!</v>
      </c>
      <c r="J1669" s="2" t="e">
        <f>FIND("REV",Table_Query_from_m2mdata013[[#This Row],[fdesc]])</f>
        <v>#VALUE!</v>
      </c>
      <c r="K1669" s="2" t="e">
        <f>FIND("`REV",Table_Query_from_m2mdata013[[#This Row],[fdescmemo]])</f>
        <v>#VALUE!</v>
      </c>
      <c r="L1669" s="2" t="e">
        <f>FIND("`REV",Table_Query_from_m2mdata013[[#This Row],[fdesc]])</f>
        <v>#VALUE!</v>
      </c>
      <c r="M16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69" s="2" t="str">
        <f>IF(Table_Query_from_m2mdata013[[#This Row],[fpartrev]]="NS",Table_Query_from_m2mdata013[[#This Row],[SELECT]],Table_Query_from_m2mdata013[[#This Row],[fpartrev]])</f>
        <v>07</v>
      </c>
      <c r="O1669" s="2" t="str">
        <f>CONCATENATE("DMG ",Table_Query_from_m2mdata013[[#This Row],[fpartnoOriginal]])</f>
        <v>DMG SCSI-FP-225-1259-1</v>
      </c>
    </row>
    <row r="1670" spans="1:15" x14ac:dyDescent="0.25">
      <c r="A1670" t="s">
        <v>3240</v>
      </c>
      <c r="B1670" t="s">
        <v>84</v>
      </c>
      <c r="C1670">
        <v>5</v>
      </c>
      <c r="D1670" t="s">
        <v>6</v>
      </c>
      <c r="E1670" t="s">
        <v>3242</v>
      </c>
      <c r="F1670" t="s">
        <v>84</v>
      </c>
      <c r="G1670" t="s">
        <v>3243</v>
      </c>
      <c r="H1670" t="s">
        <v>3241</v>
      </c>
      <c r="I1670" s="2" t="e">
        <f>FIND("REV",Table_Query_from_m2mdata013[[#This Row],[fdescmemo]])</f>
        <v>#VALUE!</v>
      </c>
      <c r="J1670" s="2" t="e">
        <f>FIND("REV",Table_Query_from_m2mdata013[[#This Row],[fdesc]])</f>
        <v>#VALUE!</v>
      </c>
      <c r="K1670" s="2" t="e">
        <f>FIND("`REV",Table_Query_from_m2mdata013[[#This Row],[fdescmemo]])</f>
        <v>#VALUE!</v>
      </c>
      <c r="L1670" s="2" t="e">
        <f>FIND("`REV",Table_Query_from_m2mdata013[[#This Row],[fdesc]])</f>
        <v>#VALUE!</v>
      </c>
      <c r="M16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0" s="2" t="str">
        <f>IF(Table_Query_from_m2mdata013[[#This Row],[fpartrev]]="NS",Table_Query_from_m2mdata013[[#This Row],[SELECT]],Table_Query_from_m2mdata013[[#This Row],[fpartrev]])</f>
        <v>09</v>
      </c>
      <c r="O1670" s="2" t="str">
        <f>CONCATENATE("DMG ",Table_Query_from_m2mdata013[[#This Row],[fpartnoOriginal]])</f>
        <v>DMG SCSI-FP-286-1245-1</v>
      </c>
    </row>
    <row r="1671" spans="1:15" x14ac:dyDescent="0.25">
      <c r="A1671" t="s">
        <v>3244</v>
      </c>
      <c r="B1671" t="s">
        <v>5</v>
      </c>
      <c r="C1671">
        <v>1</v>
      </c>
      <c r="D1671" t="s">
        <v>88</v>
      </c>
      <c r="E1671" t="s">
        <v>3246</v>
      </c>
      <c r="F1671" t="s">
        <v>10</v>
      </c>
      <c r="G1671" t="s">
        <v>10</v>
      </c>
      <c r="H1671" t="s">
        <v>3245</v>
      </c>
      <c r="I1671" s="2" t="e">
        <f>FIND("REV",Table_Query_from_m2mdata013[[#This Row],[fdescmemo]])</f>
        <v>#VALUE!</v>
      </c>
      <c r="J1671" s="2" t="e">
        <f>FIND("REV",Table_Query_from_m2mdata013[[#This Row],[fdesc]])</f>
        <v>#VALUE!</v>
      </c>
      <c r="K1671" s="2" t="e">
        <f>FIND("`REV",Table_Query_from_m2mdata013[[#This Row],[fdescmemo]])</f>
        <v>#VALUE!</v>
      </c>
      <c r="L1671" s="2" t="e">
        <f>FIND("`REV",Table_Query_from_m2mdata013[[#This Row],[fdesc]])</f>
        <v>#VALUE!</v>
      </c>
      <c r="M16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1" s="2" t="e">
        <f>IF(Table_Query_from_m2mdata013[[#This Row],[fpartrev]]="NS",Table_Query_from_m2mdata013[[#This Row],[SELECT]],Table_Query_from_m2mdata013[[#This Row],[fpartrev]])</f>
        <v>#VALUE!</v>
      </c>
      <c r="O1671" s="2" t="str">
        <f>CONCATENATE("DMG ",Table_Query_from_m2mdata013[[#This Row],[fpartnoOriginal]])</f>
        <v>DMG OM650 WELDING FIXTURES</v>
      </c>
    </row>
    <row r="1672" spans="1:15" x14ac:dyDescent="0.25">
      <c r="A1672" t="s">
        <v>3671</v>
      </c>
      <c r="B1672" t="s">
        <v>5</v>
      </c>
      <c r="C1672">
        <v>1</v>
      </c>
      <c r="D1672" t="s">
        <v>88</v>
      </c>
      <c r="E1672" t="s">
        <v>3241</v>
      </c>
      <c r="F1672" t="s">
        <v>10</v>
      </c>
      <c r="G1672" t="s">
        <v>3673</v>
      </c>
      <c r="H1672" t="s">
        <v>3672</v>
      </c>
      <c r="I1672" s="2" t="e">
        <f>FIND("REV",Table_Query_from_m2mdata013[[#This Row],[fdescmemo]])</f>
        <v>#VALUE!</v>
      </c>
      <c r="J1672" s="2" t="e">
        <f>FIND("REV",Table_Query_from_m2mdata013[[#This Row],[fdesc]])</f>
        <v>#VALUE!</v>
      </c>
      <c r="K1672" s="2" t="e">
        <f>FIND("`REV",Table_Query_from_m2mdata013[[#This Row],[fdescmemo]])</f>
        <v>#VALUE!</v>
      </c>
      <c r="L1672" s="2" t="e">
        <f>FIND("`REV",Table_Query_from_m2mdata013[[#This Row],[fdesc]])</f>
        <v>#VALUE!</v>
      </c>
      <c r="M16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2" s="2" t="e">
        <f>IF(Table_Query_from_m2mdata013[[#This Row],[fpartrev]]="NS",Table_Query_from_m2mdata013[[#This Row],[SELECT]],Table_Query_from_m2mdata013[[#This Row],[fpartrev]])</f>
        <v>#VALUE!</v>
      </c>
      <c r="O1672" s="2" t="str">
        <f>CONCATENATE("DMG ",Table_Query_from_m2mdata013[[#This Row],[fpartnoOriginal]])</f>
        <v>DMG REMAKE3</v>
      </c>
    </row>
    <row r="1673" spans="1:15" x14ac:dyDescent="0.25">
      <c r="A1673" t="s">
        <v>3247</v>
      </c>
      <c r="B1673" t="s">
        <v>44</v>
      </c>
      <c r="C1673">
        <v>5</v>
      </c>
      <c r="D1673" t="s">
        <v>88</v>
      </c>
      <c r="E1673" t="s">
        <v>3249</v>
      </c>
      <c r="F1673" t="s">
        <v>44</v>
      </c>
      <c r="G1673" t="s">
        <v>3250</v>
      </c>
      <c r="H1673" t="s">
        <v>3248</v>
      </c>
      <c r="I1673" s="2" t="e">
        <f>FIND("REV",Table_Query_from_m2mdata013[[#This Row],[fdescmemo]])</f>
        <v>#VALUE!</v>
      </c>
      <c r="J1673" s="2" t="e">
        <f>FIND("REV",Table_Query_from_m2mdata013[[#This Row],[fdesc]])</f>
        <v>#VALUE!</v>
      </c>
      <c r="K1673" s="2" t="e">
        <f>FIND("`REV",Table_Query_from_m2mdata013[[#This Row],[fdescmemo]])</f>
        <v>#VALUE!</v>
      </c>
      <c r="L1673" s="2" t="e">
        <f>FIND("`REV",Table_Query_from_m2mdata013[[#This Row],[fdesc]])</f>
        <v>#VALUE!</v>
      </c>
      <c r="M16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3" s="2" t="str">
        <f>IF(Table_Query_from_m2mdata013[[#This Row],[fpartrev]]="NS",Table_Query_from_m2mdata013[[#This Row],[SELECT]],Table_Query_from_m2mdata013[[#This Row],[fpartrev]])</f>
        <v>06</v>
      </c>
      <c r="O1673" s="2" t="str">
        <f>CONCATENATE("DMG ",Table_Query_from_m2mdata013[[#This Row],[fpartnoOriginal]])</f>
        <v>DMG SCSI-FP-491-2273-1</v>
      </c>
    </row>
    <row r="1674" spans="1:15" x14ac:dyDescent="0.25">
      <c r="A1674" t="s">
        <v>3251</v>
      </c>
      <c r="B1674" t="s">
        <v>43</v>
      </c>
      <c r="C1674">
        <v>10</v>
      </c>
      <c r="D1674" t="s">
        <v>88</v>
      </c>
      <c r="E1674" t="s">
        <v>3253</v>
      </c>
      <c r="F1674" t="s">
        <v>43</v>
      </c>
      <c r="G1674" t="s">
        <v>3254</v>
      </c>
      <c r="H1674" t="s">
        <v>3252</v>
      </c>
      <c r="I1674" s="2" t="e">
        <f>FIND("REV",Table_Query_from_m2mdata013[[#This Row],[fdescmemo]])</f>
        <v>#VALUE!</v>
      </c>
      <c r="J1674" s="2" t="e">
        <f>FIND("REV",Table_Query_from_m2mdata013[[#This Row],[fdesc]])</f>
        <v>#VALUE!</v>
      </c>
      <c r="K1674" s="2" t="e">
        <f>FIND("`REV",Table_Query_from_m2mdata013[[#This Row],[fdescmemo]])</f>
        <v>#VALUE!</v>
      </c>
      <c r="L1674" s="2" t="e">
        <f>FIND("`REV",Table_Query_from_m2mdata013[[#This Row],[fdesc]])</f>
        <v>#VALUE!</v>
      </c>
      <c r="M16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4" s="2" t="str">
        <f>IF(Table_Query_from_m2mdata013[[#This Row],[fpartrev]]="NS",Table_Query_from_m2mdata013[[#This Row],[SELECT]],Table_Query_from_m2mdata013[[#This Row],[fpartrev]])</f>
        <v>02</v>
      </c>
      <c r="O1674" s="2" t="str">
        <f>CONCATENATE("DMG ",Table_Query_from_m2mdata013[[#This Row],[fpartnoOriginal]])</f>
        <v>DMG SCSI-FP-491-2830-1</v>
      </c>
    </row>
    <row r="1675" spans="1:15" x14ac:dyDescent="0.25">
      <c r="A1675" t="s">
        <v>3028</v>
      </c>
      <c r="B1675" t="s">
        <v>45</v>
      </c>
      <c r="C1675">
        <v>10</v>
      </c>
      <c r="D1675" t="s">
        <v>6</v>
      </c>
      <c r="E1675" t="s">
        <v>3030</v>
      </c>
      <c r="F1675" t="s">
        <v>45</v>
      </c>
      <c r="G1675" t="s">
        <v>3031</v>
      </c>
      <c r="H1675" t="s">
        <v>3029</v>
      </c>
      <c r="I1675" s="2" t="e">
        <f>FIND("REV",Table_Query_from_m2mdata013[[#This Row],[fdescmemo]])</f>
        <v>#VALUE!</v>
      </c>
      <c r="J1675" s="2" t="e">
        <f>FIND("REV",Table_Query_from_m2mdata013[[#This Row],[fdesc]])</f>
        <v>#VALUE!</v>
      </c>
      <c r="K1675" s="2" t="e">
        <f>FIND("`REV",Table_Query_from_m2mdata013[[#This Row],[fdescmemo]])</f>
        <v>#VALUE!</v>
      </c>
      <c r="L1675" s="2" t="e">
        <f>FIND("`REV",Table_Query_from_m2mdata013[[#This Row],[fdesc]])</f>
        <v>#VALUE!</v>
      </c>
      <c r="M16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5" s="2" t="str">
        <f>IF(Table_Query_from_m2mdata013[[#This Row],[fpartrev]]="NS",Table_Query_from_m2mdata013[[#This Row],[SELECT]],Table_Query_from_m2mdata013[[#This Row],[fpartrev]])</f>
        <v>03</v>
      </c>
      <c r="O1675" s="2" t="str">
        <f>CONCATENATE("DMG ",Table_Query_from_m2mdata013[[#This Row],[fpartnoOriginal]])</f>
        <v>DMG SCSI-FP-550-1687-1</v>
      </c>
    </row>
    <row r="1676" spans="1:15" x14ac:dyDescent="0.25">
      <c r="A1676" t="s">
        <v>3032</v>
      </c>
      <c r="B1676" t="s">
        <v>45</v>
      </c>
      <c r="C1676">
        <v>5</v>
      </c>
      <c r="D1676" t="s">
        <v>6</v>
      </c>
      <c r="E1676" t="s">
        <v>3034</v>
      </c>
      <c r="F1676" t="s">
        <v>45</v>
      </c>
      <c r="G1676" t="s">
        <v>3035</v>
      </c>
      <c r="H1676" t="s">
        <v>3033</v>
      </c>
      <c r="I1676" s="2" t="e">
        <f>FIND("REV",Table_Query_from_m2mdata013[[#This Row],[fdescmemo]])</f>
        <v>#VALUE!</v>
      </c>
      <c r="J1676" s="2" t="e">
        <f>FIND("REV",Table_Query_from_m2mdata013[[#This Row],[fdesc]])</f>
        <v>#VALUE!</v>
      </c>
      <c r="K1676" s="2" t="e">
        <f>FIND("`REV",Table_Query_from_m2mdata013[[#This Row],[fdescmemo]])</f>
        <v>#VALUE!</v>
      </c>
      <c r="L1676" s="2" t="e">
        <f>FIND("`REV",Table_Query_from_m2mdata013[[#This Row],[fdesc]])</f>
        <v>#VALUE!</v>
      </c>
      <c r="M16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6" s="2" t="str">
        <f>IF(Table_Query_from_m2mdata013[[#This Row],[fpartrev]]="NS",Table_Query_from_m2mdata013[[#This Row],[SELECT]],Table_Query_from_m2mdata013[[#This Row],[fpartrev]])</f>
        <v>03</v>
      </c>
      <c r="O1676" s="2" t="str">
        <f>CONCATENATE("DMG ",Table_Query_from_m2mdata013[[#This Row],[fpartnoOriginal]])</f>
        <v>DMG SCSI-FP-550-1688-1</v>
      </c>
    </row>
    <row r="1677" spans="1:15" x14ac:dyDescent="0.25">
      <c r="A1677" t="s">
        <v>3036</v>
      </c>
      <c r="B1677" t="s">
        <v>41</v>
      </c>
      <c r="C1677">
        <v>10</v>
      </c>
      <c r="D1677" t="s">
        <v>6</v>
      </c>
      <c r="E1677" t="s">
        <v>3038</v>
      </c>
      <c r="F1677" t="s">
        <v>41</v>
      </c>
      <c r="G1677" t="s">
        <v>3039</v>
      </c>
      <c r="H1677" t="s">
        <v>3037</v>
      </c>
      <c r="I1677" s="2" t="e">
        <f>FIND("REV",Table_Query_from_m2mdata013[[#This Row],[fdescmemo]])</f>
        <v>#VALUE!</v>
      </c>
      <c r="J1677" s="2" t="e">
        <f>FIND("REV",Table_Query_from_m2mdata013[[#This Row],[fdesc]])</f>
        <v>#VALUE!</v>
      </c>
      <c r="K1677" s="2" t="e">
        <f>FIND("`REV",Table_Query_from_m2mdata013[[#This Row],[fdescmemo]])</f>
        <v>#VALUE!</v>
      </c>
      <c r="L1677" s="2" t="e">
        <f>FIND("`REV",Table_Query_from_m2mdata013[[#This Row],[fdesc]])</f>
        <v>#VALUE!</v>
      </c>
      <c r="M16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7" s="2" t="str">
        <f>IF(Table_Query_from_m2mdata013[[#This Row],[fpartrev]]="NS",Table_Query_from_m2mdata013[[#This Row],[SELECT]],Table_Query_from_m2mdata013[[#This Row],[fpartrev]])</f>
        <v>04</v>
      </c>
      <c r="O1677" s="2" t="str">
        <f>CONCATENATE("DMG ",Table_Query_from_m2mdata013[[#This Row],[fpartnoOriginal]])</f>
        <v>DMG SCSI-FP-550-1732-1</v>
      </c>
    </row>
    <row r="1678" spans="1:15" x14ac:dyDescent="0.25">
      <c r="A1678" t="s">
        <v>3255</v>
      </c>
      <c r="B1678" t="s">
        <v>41</v>
      </c>
      <c r="C1678">
        <v>5</v>
      </c>
      <c r="D1678" t="s">
        <v>6</v>
      </c>
      <c r="E1678" t="s">
        <v>3257</v>
      </c>
      <c r="F1678" t="s">
        <v>41</v>
      </c>
      <c r="G1678" t="s">
        <v>3258</v>
      </c>
      <c r="H1678" t="s">
        <v>3256</v>
      </c>
      <c r="I1678" s="2" t="e">
        <f>FIND("REV",Table_Query_from_m2mdata013[[#This Row],[fdescmemo]])</f>
        <v>#VALUE!</v>
      </c>
      <c r="J1678" s="2" t="e">
        <f>FIND("REV",Table_Query_from_m2mdata013[[#This Row],[fdesc]])</f>
        <v>#VALUE!</v>
      </c>
      <c r="K1678" s="2" t="e">
        <f>FIND("`REV",Table_Query_from_m2mdata013[[#This Row],[fdescmemo]])</f>
        <v>#VALUE!</v>
      </c>
      <c r="L1678" s="2" t="e">
        <f>FIND("`REV",Table_Query_from_m2mdata013[[#This Row],[fdesc]])</f>
        <v>#VALUE!</v>
      </c>
      <c r="M16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8" s="2" t="str">
        <f>IF(Table_Query_from_m2mdata013[[#This Row],[fpartrev]]="NS",Table_Query_from_m2mdata013[[#This Row],[SELECT]],Table_Query_from_m2mdata013[[#This Row],[fpartrev]])</f>
        <v>04</v>
      </c>
      <c r="O1678" s="2" t="str">
        <f>CONCATENATE("DMG ",Table_Query_from_m2mdata013[[#This Row],[fpartnoOriginal]])</f>
        <v>DMG SCSI-FP-550-1733-1</v>
      </c>
    </row>
    <row r="1679" spans="1:15" x14ac:dyDescent="0.25">
      <c r="A1679" t="s">
        <v>3259</v>
      </c>
      <c r="B1679" t="s">
        <v>45</v>
      </c>
      <c r="C1679">
        <v>5</v>
      </c>
      <c r="D1679" t="s">
        <v>87</v>
      </c>
      <c r="E1679" t="s">
        <v>3261</v>
      </c>
      <c r="F1679" t="s">
        <v>45</v>
      </c>
      <c r="G1679" t="s">
        <v>3262</v>
      </c>
      <c r="H1679" t="s">
        <v>3260</v>
      </c>
      <c r="I1679" s="2" t="e">
        <f>FIND("REV",Table_Query_from_m2mdata013[[#This Row],[fdescmemo]])</f>
        <v>#VALUE!</v>
      </c>
      <c r="J1679" s="2" t="e">
        <f>FIND("REV",Table_Query_from_m2mdata013[[#This Row],[fdesc]])</f>
        <v>#VALUE!</v>
      </c>
      <c r="K1679" s="2" t="e">
        <f>FIND("`REV",Table_Query_from_m2mdata013[[#This Row],[fdescmemo]])</f>
        <v>#VALUE!</v>
      </c>
      <c r="L1679" s="2" t="e">
        <f>FIND("`REV",Table_Query_from_m2mdata013[[#This Row],[fdesc]])</f>
        <v>#VALUE!</v>
      </c>
      <c r="M16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79" s="2" t="str">
        <f>IF(Table_Query_from_m2mdata013[[#This Row],[fpartrev]]="NS",Table_Query_from_m2mdata013[[#This Row],[SELECT]],Table_Query_from_m2mdata013[[#This Row],[fpartrev]])</f>
        <v>03</v>
      </c>
      <c r="O1679" s="2" t="str">
        <f>CONCATENATE("DMG ",Table_Query_from_m2mdata013[[#This Row],[fpartnoOriginal]])</f>
        <v>DMG SCSI-FP-550-1734-1</v>
      </c>
    </row>
    <row r="1680" spans="1:15" x14ac:dyDescent="0.25">
      <c r="A1680" t="s">
        <v>3263</v>
      </c>
      <c r="B1680" t="s">
        <v>45</v>
      </c>
      <c r="C1680">
        <v>1</v>
      </c>
      <c r="D1680" t="s">
        <v>6</v>
      </c>
      <c r="E1680" t="s">
        <v>1871</v>
      </c>
      <c r="F1680" t="s">
        <v>45</v>
      </c>
      <c r="G1680" t="s">
        <v>91</v>
      </c>
      <c r="H1680" t="s">
        <v>1870</v>
      </c>
      <c r="I1680" s="2" t="e">
        <f>FIND("REV",Table_Query_from_m2mdata013[[#This Row],[fdescmemo]])</f>
        <v>#VALUE!</v>
      </c>
      <c r="J1680" s="2" t="e">
        <f>FIND("REV",Table_Query_from_m2mdata013[[#This Row],[fdesc]])</f>
        <v>#VALUE!</v>
      </c>
      <c r="K1680" s="2" t="e">
        <f>FIND("`REV",Table_Query_from_m2mdata013[[#This Row],[fdescmemo]])</f>
        <v>#VALUE!</v>
      </c>
      <c r="L1680" s="2" t="e">
        <f>FIND("`REV",Table_Query_from_m2mdata013[[#This Row],[fdesc]])</f>
        <v>#VALUE!</v>
      </c>
      <c r="M16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0" s="2" t="str">
        <f>IF(Table_Query_from_m2mdata013[[#This Row],[fpartrev]]="NS",Table_Query_from_m2mdata013[[#This Row],[SELECT]],Table_Query_from_m2mdata013[[#This Row],[fpartrev]])</f>
        <v>03</v>
      </c>
      <c r="O1680" s="2" t="str">
        <f>CONCATENATE("DMG ",Table_Query_from_m2mdata013[[#This Row],[fpartnoOriginal]])</f>
        <v>DMG SPI-01901000 0933GRAY</v>
      </c>
    </row>
    <row r="1681" spans="1:15" x14ac:dyDescent="0.25">
      <c r="A1681" t="s">
        <v>2142</v>
      </c>
      <c r="B1681" t="s">
        <v>41</v>
      </c>
      <c r="C1681">
        <v>5</v>
      </c>
      <c r="D1681" t="s">
        <v>87</v>
      </c>
      <c r="E1681" t="s">
        <v>152</v>
      </c>
      <c r="F1681" t="s">
        <v>41</v>
      </c>
      <c r="G1681" t="s">
        <v>10</v>
      </c>
      <c r="H1681" t="s">
        <v>490</v>
      </c>
      <c r="I1681" s="2" t="e">
        <f>FIND("REV",Table_Query_from_m2mdata013[[#This Row],[fdescmemo]])</f>
        <v>#VALUE!</v>
      </c>
      <c r="J1681" s="2" t="e">
        <f>FIND("REV",Table_Query_from_m2mdata013[[#This Row],[fdesc]])</f>
        <v>#VALUE!</v>
      </c>
      <c r="K1681" s="2" t="e">
        <f>FIND("`REV",Table_Query_from_m2mdata013[[#This Row],[fdescmemo]])</f>
        <v>#VALUE!</v>
      </c>
      <c r="L1681" s="2" t="e">
        <f>FIND("`REV",Table_Query_from_m2mdata013[[#This Row],[fdesc]])</f>
        <v>#VALUE!</v>
      </c>
      <c r="M16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1" s="2" t="str">
        <f>IF(Table_Query_from_m2mdata013[[#This Row],[fpartrev]]="NS",Table_Query_from_m2mdata013[[#This Row],[SELECT]],Table_Query_from_m2mdata013[[#This Row],[fpartrev]])</f>
        <v>04</v>
      </c>
      <c r="O1681" s="2" t="str">
        <f>CONCATENATE("DMG ",Table_Query_from_m2mdata013[[#This Row],[fpartnoOriginal]])</f>
        <v>DMG SRC-02250174-864</v>
      </c>
    </row>
    <row r="1682" spans="1:15" x14ac:dyDescent="0.25">
      <c r="A1682" t="s">
        <v>2143</v>
      </c>
      <c r="B1682" t="s">
        <v>41</v>
      </c>
      <c r="C1682">
        <v>5</v>
      </c>
      <c r="D1682" t="s">
        <v>87</v>
      </c>
      <c r="E1682" t="s">
        <v>152</v>
      </c>
      <c r="F1682" t="s">
        <v>41</v>
      </c>
      <c r="G1682" t="s">
        <v>10</v>
      </c>
      <c r="H1682" t="s">
        <v>490</v>
      </c>
      <c r="I1682" s="2" t="e">
        <f>FIND("REV",Table_Query_from_m2mdata013[[#This Row],[fdescmemo]])</f>
        <v>#VALUE!</v>
      </c>
      <c r="J1682" s="2" t="e">
        <f>FIND("REV",Table_Query_from_m2mdata013[[#This Row],[fdesc]])</f>
        <v>#VALUE!</v>
      </c>
      <c r="K1682" s="2" t="e">
        <f>FIND("`REV",Table_Query_from_m2mdata013[[#This Row],[fdescmemo]])</f>
        <v>#VALUE!</v>
      </c>
      <c r="L1682" s="2" t="e">
        <f>FIND("`REV",Table_Query_from_m2mdata013[[#This Row],[fdesc]])</f>
        <v>#VALUE!</v>
      </c>
      <c r="M16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2" s="2" t="str">
        <f>IF(Table_Query_from_m2mdata013[[#This Row],[fpartrev]]="NS",Table_Query_from_m2mdata013[[#This Row],[SELECT]],Table_Query_from_m2mdata013[[#This Row],[fpartrev]])</f>
        <v>04</v>
      </c>
      <c r="O1682" s="2" t="str">
        <f>CONCATENATE("DMG ",Table_Query_from_m2mdata013[[#This Row],[fpartnoOriginal]])</f>
        <v>DMG SRC-02250174-864</v>
      </c>
    </row>
    <row r="1683" spans="1:15" x14ac:dyDescent="0.25">
      <c r="A1683" t="s">
        <v>2144</v>
      </c>
      <c r="B1683" t="s">
        <v>42</v>
      </c>
      <c r="C1683">
        <v>3</v>
      </c>
      <c r="D1683" t="s">
        <v>87</v>
      </c>
      <c r="E1683" t="s">
        <v>240</v>
      </c>
      <c r="F1683" t="s">
        <v>42</v>
      </c>
      <c r="G1683" t="s">
        <v>10</v>
      </c>
      <c r="H1683" t="s">
        <v>380</v>
      </c>
      <c r="I1683" s="2" t="e">
        <f>FIND("REV",Table_Query_from_m2mdata013[[#This Row],[fdescmemo]])</f>
        <v>#VALUE!</v>
      </c>
      <c r="J1683" s="2" t="e">
        <f>FIND("REV",Table_Query_from_m2mdata013[[#This Row],[fdesc]])</f>
        <v>#VALUE!</v>
      </c>
      <c r="K1683" s="2" t="e">
        <f>FIND("`REV",Table_Query_from_m2mdata013[[#This Row],[fdescmemo]])</f>
        <v>#VALUE!</v>
      </c>
      <c r="L1683" s="2" t="e">
        <f>FIND("`REV",Table_Query_from_m2mdata013[[#This Row],[fdesc]])</f>
        <v>#VALUE!</v>
      </c>
      <c r="M16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3" s="2" t="str">
        <f>IF(Table_Query_from_m2mdata013[[#This Row],[fpartrev]]="NS",Table_Query_from_m2mdata013[[#This Row],[SELECT]],Table_Query_from_m2mdata013[[#This Row],[fpartrev]])</f>
        <v>01</v>
      </c>
      <c r="O1683" s="2" t="str">
        <f>CONCATENATE("DMG ",Table_Query_from_m2mdata013[[#This Row],[fpartnoOriginal]])</f>
        <v>DMG SRC-02250174-953</v>
      </c>
    </row>
    <row r="1684" spans="1:15" x14ac:dyDescent="0.25">
      <c r="A1684" t="s">
        <v>2145</v>
      </c>
      <c r="B1684" t="s">
        <v>45</v>
      </c>
      <c r="C1684">
        <v>3</v>
      </c>
      <c r="D1684" t="s">
        <v>87</v>
      </c>
      <c r="E1684" t="s">
        <v>248</v>
      </c>
      <c r="F1684" t="s">
        <v>45</v>
      </c>
      <c r="G1684" t="s">
        <v>10</v>
      </c>
      <c r="H1684" t="s">
        <v>401</v>
      </c>
      <c r="I1684" s="2" t="e">
        <f>FIND("REV",Table_Query_from_m2mdata013[[#This Row],[fdescmemo]])</f>
        <v>#VALUE!</v>
      </c>
      <c r="J1684" s="2" t="e">
        <f>FIND("REV",Table_Query_from_m2mdata013[[#This Row],[fdesc]])</f>
        <v>#VALUE!</v>
      </c>
      <c r="K1684" s="2" t="e">
        <f>FIND("`REV",Table_Query_from_m2mdata013[[#This Row],[fdescmemo]])</f>
        <v>#VALUE!</v>
      </c>
      <c r="L1684" s="2" t="e">
        <f>FIND("`REV",Table_Query_from_m2mdata013[[#This Row],[fdesc]])</f>
        <v>#VALUE!</v>
      </c>
      <c r="M16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4" s="2" t="str">
        <f>IF(Table_Query_from_m2mdata013[[#This Row],[fpartrev]]="NS",Table_Query_from_m2mdata013[[#This Row],[SELECT]],Table_Query_from_m2mdata013[[#This Row],[fpartrev]])</f>
        <v>03</v>
      </c>
      <c r="O1684" s="2" t="str">
        <f>CONCATENATE("DMG ",Table_Query_from_m2mdata013[[#This Row],[fpartnoOriginal]])</f>
        <v>DMG SRC-02250174-956</v>
      </c>
    </row>
    <row r="1685" spans="1:15" x14ac:dyDescent="0.25">
      <c r="A1685" t="s">
        <v>1973</v>
      </c>
      <c r="B1685" t="s">
        <v>12</v>
      </c>
      <c r="C1685">
        <v>25</v>
      </c>
      <c r="D1685" t="s">
        <v>87</v>
      </c>
      <c r="E1685" t="s">
        <v>235</v>
      </c>
      <c r="F1685" t="s">
        <v>12</v>
      </c>
      <c r="G1685" t="s">
        <v>89</v>
      </c>
      <c r="H1685" t="s">
        <v>566</v>
      </c>
      <c r="I1685" s="2" t="e">
        <f>FIND("REV",Table_Query_from_m2mdata013[[#This Row],[fdescmemo]])</f>
        <v>#VALUE!</v>
      </c>
      <c r="J1685" s="2" t="e">
        <f>FIND("REV",Table_Query_from_m2mdata013[[#This Row],[fdesc]])</f>
        <v>#VALUE!</v>
      </c>
      <c r="K1685" s="2" t="e">
        <f>FIND("`REV",Table_Query_from_m2mdata013[[#This Row],[fdescmemo]])</f>
        <v>#VALUE!</v>
      </c>
      <c r="L1685" s="2" t="e">
        <f>FIND("`REV",Table_Query_from_m2mdata013[[#This Row],[fdesc]])</f>
        <v>#VALUE!</v>
      </c>
      <c r="M16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5" s="2" t="str">
        <f>IF(Table_Query_from_m2mdata013[[#This Row],[fpartrev]]="NS",Table_Query_from_m2mdata013[[#This Row],[SELECT]],Table_Query_from_m2mdata013[[#This Row],[fpartrev]])</f>
        <v>10</v>
      </c>
      <c r="O1685" s="2" t="str">
        <f>CONCATENATE("DMG ",Table_Query_from_m2mdata013[[#This Row],[fpartnoOriginal]])</f>
        <v>DMG SULL-02250190-669</v>
      </c>
    </row>
    <row r="1686" spans="1:15" x14ac:dyDescent="0.25">
      <c r="A1686" t="s">
        <v>1974</v>
      </c>
      <c r="B1686" t="s">
        <v>11</v>
      </c>
      <c r="C1686">
        <v>20</v>
      </c>
      <c r="D1686" t="s">
        <v>87</v>
      </c>
      <c r="E1686" t="s">
        <v>652</v>
      </c>
      <c r="F1686" t="s">
        <v>11</v>
      </c>
      <c r="G1686" t="s">
        <v>653</v>
      </c>
      <c r="H1686" t="s">
        <v>651</v>
      </c>
      <c r="I1686" s="2" t="e">
        <f>FIND("REV",Table_Query_from_m2mdata013[[#This Row],[fdescmemo]])</f>
        <v>#VALUE!</v>
      </c>
      <c r="J1686" s="2" t="e">
        <f>FIND("REV",Table_Query_from_m2mdata013[[#This Row],[fdesc]])</f>
        <v>#VALUE!</v>
      </c>
      <c r="K1686" s="2" t="e">
        <f>FIND("`REV",Table_Query_from_m2mdata013[[#This Row],[fdescmemo]])</f>
        <v>#VALUE!</v>
      </c>
      <c r="L1686" s="2" t="e">
        <f>FIND("`REV",Table_Query_from_m2mdata013[[#This Row],[fdesc]])</f>
        <v>#VALUE!</v>
      </c>
      <c r="M16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6" s="2" t="str">
        <f>IF(Table_Query_from_m2mdata013[[#This Row],[fpartrev]]="NS",Table_Query_from_m2mdata013[[#This Row],[SELECT]],Table_Query_from_m2mdata013[[#This Row],[fpartrev]])</f>
        <v>00</v>
      </c>
      <c r="O1686" s="2" t="str">
        <f>CONCATENATE("DMG ",Table_Query_from_m2mdata013[[#This Row],[fpartnoOriginal]])</f>
        <v>DMG DMG-WR-JC-W10</v>
      </c>
    </row>
    <row r="1687" spans="1:15" x14ac:dyDescent="0.25">
      <c r="A1687" t="s">
        <v>2146</v>
      </c>
      <c r="B1687" t="s">
        <v>11</v>
      </c>
      <c r="C1687">
        <v>40</v>
      </c>
      <c r="D1687" t="s">
        <v>87</v>
      </c>
      <c r="E1687" t="s">
        <v>652</v>
      </c>
      <c r="F1687" t="s">
        <v>11</v>
      </c>
      <c r="G1687" t="s">
        <v>653</v>
      </c>
      <c r="H1687" t="s">
        <v>651</v>
      </c>
      <c r="I1687" s="2" t="e">
        <f>FIND("REV",Table_Query_from_m2mdata013[[#This Row],[fdescmemo]])</f>
        <v>#VALUE!</v>
      </c>
      <c r="J1687" s="2" t="e">
        <f>FIND("REV",Table_Query_from_m2mdata013[[#This Row],[fdesc]])</f>
        <v>#VALUE!</v>
      </c>
      <c r="K1687" s="2" t="e">
        <f>FIND("`REV",Table_Query_from_m2mdata013[[#This Row],[fdescmemo]])</f>
        <v>#VALUE!</v>
      </c>
      <c r="L1687" s="2" t="e">
        <f>FIND("`REV",Table_Query_from_m2mdata013[[#This Row],[fdesc]])</f>
        <v>#VALUE!</v>
      </c>
      <c r="M16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7" s="2" t="str">
        <f>IF(Table_Query_from_m2mdata013[[#This Row],[fpartrev]]="NS",Table_Query_from_m2mdata013[[#This Row],[SELECT]],Table_Query_from_m2mdata013[[#This Row],[fpartrev]])</f>
        <v>00</v>
      </c>
      <c r="O1687" s="2" t="str">
        <f>CONCATENATE("DMG ",Table_Query_from_m2mdata013[[#This Row],[fpartnoOriginal]])</f>
        <v>DMG DMG-WR-JC-W10</v>
      </c>
    </row>
    <row r="1688" spans="1:15" x14ac:dyDescent="0.25">
      <c r="A1688" t="s">
        <v>2147</v>
      </c>
      <c r="B1688" t="s">
        <v>72</v>
      </c>
      <c r="C1688">
        <v>20</v>
      </c>
      <c r="D1688" t="s">
        <v>87</v>
      </c>
      <c r="E1688" t="s">
        <v>229</v>
      </c>
      <c r="F1688" t="s">
        <v>72</v>
      </c>
      <c r="G1688" t="s">
        <v>475</v>
      </c>
      <c r="H1688" t="s">
        <v>228</v>
      </c>
      <c r="I1688" s="2" t="e">
        <f>FIND("REV",Table_Query_from_m2mdata013[[#This Row],[fdescmemo]])</f>
        <v>#VALUE!</v>
      </c>
      <c r="J1688" s="2" t="e">
        <f>FIND("REV",Table_Query_from_m2mdata013[[#This Row],[fdesc]])</f>
        <v>#VALUE!</v>
      </c>
      <c r="K1688" s="2" t="e">
        <f>FIND("`REV",Table_Query_from_m2mdata013[[#This Row],[fdescmemo]])</f>
        <v>#VALUE!</v>
      </c>
      <c r="L1688" s="2" t="e">
        <f>FIND("`REV",Table_Query_from_m2mdata013[[#This Row],[fdesc]])</f>
        <v>#VALUE!</v>
      </c>
      <c r="M16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8" s="2" t="str">
        <f>IF(Table_Query_from_m2mdata013[[#This Row],[fpartrev]]="NS",Table_Query_from_m2mdata013[[#This Row],[SELECT]],Table_Query_from_m2mdata013[[#This Row],[fpartrev]])</f>
        <v>2</v>
      </c>
      <c r="O1688" s="2" t="str">
        <f>CONCATENATE("DMG ",Table_Query_from_m2mdata013[[#This Row],[fpartnoOriginal]])</f>
        <v>DMG PHIL-TELETWIN SET</v>
      </c>
    </row>
    <row r="1689" spans="1:15" x14ac:dyDescent="0.25">
      <c r="A1689" t="s">
        <v>2148</v>
      </c>
      <c r="B1689" t="s">
        <v>72</v>
      </c>
      <c r="C1689">
        <v>20</v>
      </c>
      <c r="D1689" t="s">
        <v>87</v>
      </c>
      <c r="E1689" t="s">
        <v>229</v>
      </c>
      <c r="F1689" t="s">
        <v>72</v>
      </c>
      <c r="G1689" t="s">
        <v>475</v>
      </c>
      <c r="H1689" t="s">
        <v>228</v>
      </c>
      <c r="I1689" s="2" t="e">
        <f>FIND("REV",Table_Query_from_m2mdata013[[#This Row],[fdescmemo]])</f>
        <v>#VALUE!</v>
      </c>
      <c r="J1689" s="2" t="e">
        <f>FIND("REV",Table_Query_from_m2mdata013[[#This Row],[fdesc]])</f>
        <v>#VALUE!</v>
      </c>
      <c r="K1689" s="2" t="e">
        <f>FIND("`REV",Table_Query_from_m2mdata013[[#This Row],[fdescmemo]])</f>
        <v>#VALUE!</v>
      </c>
      <c r="L1689" s="2" t="e">
        <f>FIND("`REV",Table_Query_from_m2mdata013[[#This Row],[fdesc]])</f>
        <v>#VALUE!</v>
      </c>
      <c r="M16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89" s="2" t="str">
        <f>IF(Table_Query_from_m2mdata013[[#This Row],[fpartrev]]="NS",Table_Query_from_m2mdata013[[#This Row],[SELECT]],Table_Query_from_m2mdata013[[#This Row],[fpartrev]])</f>
        <v>2</v>
      </c>
      <c r="O1689" s="2" t="str">
        <f>CONCATENATE("DMG ",Table_Query_from_m2mdata013[[#This Row],[fpartnoOriginal]])</f>
        <v>DMG PHIL-TELETWIN SET</v>
      </c>
    </row>
    <row r="1690" spans="1:15" x14ac:dyDescent="0.25">
      <c r="A1690" t="s">
        <v>3586</v>
      </c>
      <c r="B1690" t="s">
        <v>41</v>
      </c>
      <c r="C1690">
        <v>100</v>
      </c>
      <c r="D1690" t="s">
        <v>87</v>
      </c>
      <c r="E1690" t="s">
        <v>198</v>
      </c>
      <c r="F1690" t="s">
        <v>41</v>
      </c>
      <c r="G1690" t="s">
        <v>10</v>
      </c>
      <c r="H1690" t="s">
        <v>197</v>
      </c>
      <c r="I1690" s="2" t="e">
        <f>FIND("REV",Table_Query_from_m2mdata013[[#This Row],[fdescmemo]])</f>
        <v>#VALUE!</v>
      </c>
      <c r="J1690" s="2" t="e">
        <f>FIND("REV",Table_Query_from_m2mdata013[[#This Row],[fdesc]])</f>
        <v>#VALUE!</v>
      </c>
      <c r="K1690" s="2" t="e">
        <f>FIND("`REV",Table_Query_from_m2mdata013[[#This Row],[fdescmemo]])</f>
        <v>#VALUE!</v>
      </c>
      <c r="L1690" s="2" t="e">
        <f>FIND("`REV",Table_Query_from_m2mdata013[[#This Row],[fdesc]])</f>
        <v>#VALUE!</v>
      </c>
      <c r="M16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0" s="2" t="str">
        <f>IF(Table_Query_from_m2mdata013[[#This Row],[fpartrev]]="NS",Table_Query_from_m2mdata013[[#This Row],[SELECT]],Table_Query_from_m2mdata013[[#This Row],[fpartrev]])</f>
        <v>04</v>
      </c>
      <c r="O1690" s="2" t="str">
        <f>CONCATENATE("DMG ",Table_Query_from_m2mdata013[[#This Row],[fpartnoOriginal]])</f>
        <v>DMG SULL-02250149-684</v>
      </c>
    </row>
    <row r="1691" spans="1:15" x14ac:dyDescent="0.25">
      <c r="A1691" t="s">
        <v>1975</v>
      </c>
      <c r="B1691" t="s">
        <v>84</v>
      </c>
      <c r="C1691">
        <v>10</v>
      </c>
      <c r="D1691" t="s">
        <v>87</v>
      </c>
      <c r="E1691" t="s">
        <v>149</v>
      </c>
      <c r="F1691" t="s">
        <v>84</v>
      </c>
      <c r="G1691" t="s">
        <v>10</v>
      </c>
      <c r="H1691" t="s">
        <v>148</v>
      </c>
      <c r="I1691" s="2" t="e">
        <f>FIND("REV",Table_Query_from_m2mdata013[[#This Row],[fdescmemo]])</f>
        <v>#VALUE!</v>
      </c>
      <c r="J1691" s="2" t="e">
        <f>FIND("REV",Table_Query_from_m2mdata013[[#This Row],[fdesc]])</f>
        <v>#VALUE!</v>
      </c>
      <c r="K1691" s="2" t="e">
        <f>FIND("`REV",Table_Query_from_m2mdata013[[#This Row],[fdescmemo]])</f>
        <v>#VALUE!</v>
      </c>
      <c r="L1691" s="2" t="e">
        <f>FIND("`REV",Table_Query_from_m2mdata013[[#This Row],[fdesc]])</f>
        <v>#VALUE!</v>
      </c>
      <c r="M16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1" s="2" t="str">
        <f>IF(Table_Query_from_m2mdata013[[#This Row],[fpartrev]]="NS",Table_Query_from_m2mdata013[[#This Row],[SELECT]],Table_Query_from_m2mdata013[[#This Row],[fpartrev]])</f>
        <v>09</v>
      </c>
      <c r="O1691" s="2" t="str">
        <f>CONCATENATE("DMG ",Table_Query_from_m2mdata013[[#This Row],[fpartnoOriginal]])</f>
        <v>DMG SULL-02250164-863-UNF</v>
      </c>
    </row>
    <row r="1692" spans="1:15" x14ac:dyDescent="0.25">
      <c r="A1692" t="s">
        <v>2320</v>
      </c>
      <c r="B1692" t="s">
        <v>42</v>
      </c>
      <c r="C1692">
        <v>15</v>
      </c>
      <c r="D1692" t="s">
        <v>87</v>
      </c>
      <c r="E1692" t="s">
        <v>2322</v>
      </c>
      <c r="F1692" t="s">
        <v>42</v>
      </c>
      <c r="G1692" t="s">
        <v>244</v>
      </c>
      <c r="H1692" t="s">
        <v>2321</v>
      </c>
      <c r="I1692" s="2" t="e">
        <f>FIND("REV",Table_Query_from_m2mdata013[[#This Row],[fdescmemo]])</f>
        <v>#VALUE!</v>
      </c>
      <c r="J1692" s="2" t="e">
        <f>FIND("REV",Table_Query_from_m2mdata013[[#This Row],[fdesc]])</f>
        <v>#VALUE!</v>
      </c>
      <c r="K1692" s="2" t="e">
        <f>FIND("`REV",Table_Query_from_m2mdata013[[#This Row],[fdescmemo]])</f>
        <v>#VALUE!</v>
      </c>
      <c r="L1692" s="2" t="e">
        <f>FIND("`REV",Table_Query_from_m2mdata013[[#This Row],[fdesc]])</f>
        <v>#VALUE!</v>
      </c>
      <c r="M16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2" s="2" t="str">
        <f>IF(Table_Query_from_m2mdata013[[#This Row],[fpartrev]]="NS",Table_Query_from_m2mdata013[[#This Row],[SELECT]],Table_Query_from_m2mdata013[[#This Row],[fpartrev]])</f>
        <v>01</v>
      </c>
      <c r="O1692" s="2" t="str">
        <f>CONCATENATE("DMG ",Table_Query_from_m2mdata013[[#This Row],[fpartnoOriginal]])</f>
        <v>DMG SULL-02250206-209</v>
      </c>
    </row>
    <row r="1693" spans="1:15" x14ac:dyDescent="0.25">
      <c r="A1693" t="s">
        <v>2505</v>
      </c>
      <c r="B1693" t="s">
        <v>43</v>
      </c>
      <c r="C1693">
        <v>34</v>
      </c>
      <c r="D1693" t="s">
        <v>87</v>
      </c>
      <c r="E1693" t="s">
        <v>429</v>
      </c>
      <c r="F1693" t="s">
        <v>43</v>
      </c>
      <c r="G1693" t="s">
        <v>430</v>
      </c>
      <c r="H1693" t="s">
        <v>428</v>
      </c>
      <c r="I1693" s="2" t="e">
        <f>FIND("REV",Table_Query_from_m2mdata013[[#This Row],[fdescmemo]])</f>
        <v>#VALUE!</v>
      </c>
      <c r="J1693" s="2" t="e">
        <f>FIND("REV",Table_Query_from_m2mdata013[[#This Row],[fdesc]])</f>
        <v>#VALUE!</v>
      </c>
      <c r="K1693" s="2" t="e">
        <f>FIND("`REV",Table_Query_from_m2mdata013[[#This Row],[fdescmemo]])</f>
        <v>#VALUE!</v>
      </c>
      <c r="L1693" s="2" t="e">
        <f>FIND("`REV",Table_Query_from_m2mdata013[[#This Row],[fdesc]])</f>
        <v>#VALUE!</v>
      </c>
      <c r="M16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3" s="2" t="str">
        <f>IF(Table_Query_from_m2mdata013[[#This Row],[fpartrev]]="NS",Table_Query_from_m2mdata013[[#This Row],[SELECT]],Table_Query_from_m2mdata013[[#This Row],[fpartrev]])</f>
        <v>02</v>
      </c>
      <c r="O1693" s="2" t="str">
        <f>CONCATENATE("DMG ",Table_Query_from_m2mdata013[[#This Row],[fpartnoOriginal]])</f>
        <v>DMG SULL-02250211-910</v>
      </c>
    </row>
    <row r="1694" spans="1:15" x14ac:dyDescent="0.25">
      <c r="A1694" t="s">
        <v>2323</v>
      </c>
      <c r="B1694" t="s">
        <v>42</v>
      </c>
      <c r="C1694">
        <v>30</v>
      </c>
      <c r="D1694" t="s">
        <v>87</v>
      </c>
      <c r="E1694" t="s">
        <v>242</v>
      </c>
      <c r="F1694" t="s">
        <v>42</v>
      </c>
      <c r="G1694" t="s">
        <v>243</v>
      </c>
      <c r="H1694" t="s">
        <v>241</v>
      </c>
      <c r="I1694" s="2" t="e">
        <f>FIND("REV",Table_Query_from_m2mdata013[[#This Row],[fdescmemo]])</f>
        <v>#VALUE!</v>
      </c>
      <c r="J1694" s="2" t="e">
        <f>FIND("REV",Table_Query_from_m2mdata013[[#This Row],[fdesc]])</f>
        <v>#VALUE!</v>
      </c>
      <c r="K1694" s="2" t="e">
        <f>FIND("`REV",Table_Query_from_m2mdata013[[#This Row],[fdescmemo]])</f>
        <v>#VALUE!</v>
      </c>
      <c r="L1694" s="2" t="e">
        <f>FIND("`REV",Table_Query_from_m2mdata013[[#This Row],[fdesc]])</f>
        <v>#VALUE!</v>
      </c>
      <c r="M16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4" s="2" t="str">
        <f>IF(Table_Query_from_m2mdata013[[#This Row],[fpartrev]]="NS",Table_Query_from_m2mdata013[[#This Row],[SELECT]],Table_Query_from_m2mdata013[[#This Row],[fpartrev]])</f>
        <v>01</v>
      </c>
      <c r="O1694" s="2" t="str">
        <f>CONCATENATE("DMG ",Table_Query_from_m2mdata013[[#This Row],[fpartnoOriginal]])</f>
        <v>DMG SULL-02250217-677</v>
      </c>
    </row>
    <row r="1695" spans="1:15" x14ac:dyDescent="0.25">
      <c r="A1695" t="s">
        <v>2149</v>
      </c>
      <c r="B1695" t="s">
        <v>42</v>
      </c>
      <c r="C1695">
        <v>15</v>
      </c>
      <c r="D1695" t="s">
        <v>87</v>
      </c>
      <c r="E1695" t="s">
        <v>334</v>
      </c>
      <c r="F1695" t="s">
        <v>42</v>
      </c>
      <c r="G1695" t="s">
        <v>722</v>
      </c>
      <c r="H1695" t="s">
        <v>333</v>
      </c>
      <c r="I1695" s="2" t="e">
        <f>FIND("REV",Table_Query_from_m2mdata013[[#This Row],[fdescmemo]])</f>
        <v>#VALUE!</v>
      </c>
      <c r="J1695" s="2" t="e">
        <f>FIND("REV",Table_Query_from_m2mdata013[[#This Row],[fdesc]])</f>
        <v>#VALUE!</v>
      </c>
      <c r="K1695" s="2" t="e">
        <f>FIND("`REV",Table_Query_from_m2mdata013[[#This Row],[fdescmemo]])</f>
        <v>#VALUE!</v>
      </c>
      <c r="L1695" s="2" t="e">
        <f>FIND("`REV",Table_Query_from_m2mdata013[[#This Row],[fdesc]])</f>
        <v>#VALUE!</v>
      </c>
      <c r="M16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5" s="2" t="str">
        <f>IF(Table_Query_from_m2mdata013[[#This Row],[fpartrev]]="NS",Table_Query_from_m2mdata013[[#This Row],[SELECT]],Table_Query_from_m2mdata013[[#This Row],[fpartrev]])</f>
        <v>01</v>
      </c>
      <c r="O1695" s="2" t="str">
        <f>CONCATENATE("DMG ",Table_Query_from_m2mdata013[[#This Row],[fpartnoOriginal]])</f>
        <v>DMG SULL-02250217-685</v>
      </c>
    </row>
    <row r="1696" spans="1:15" x14ac:dyDescent="0.25">
      <c r="A1696" t="s">
        <v>2150</v>
      </c>
      <c r="B1696" t="s">
        <v>42</v>
      </c>
      <c r="C1696">
        <v>13</v>
      </c>
      <c r="D1696" t="s">
        <v>87</v>
      </c>
      <c r="E1696" t="s">
        <v>423</v>
      </c>
      <c r="F1696" t="s">
        <v>42</v>
      </c>
      <c r="G1696" t="s">
        <v>244</v>
      </c>
      <c r="H1696" t="s">
        <v>422</v>
      </c>
      <c r="I1696" s="2" t="e">
        <f>FIND("REV",Table_Query_from_m2mdata013[[#This Row],[fdescmemo]])</f>
        <v>#VALUE!</v>
      </c>
      <c r="J1696" s="2" t="e">
        <f>FIND("REV",Table_Query_from_m2mdata013[[#This Row],[fdesc]])</f>
        <v>#VALUE!</v>
      </c>
      <c r="K1696" s="2" t="e">
        <f>FIND("`REV",Table_Query_from_m2mdata013[[#This Row],[fdescmemo]])</f>
        <v>#VALUE!</v>
      </c>
      <c r="L1696" s="2" t="e">
        <f>FIND("`REV",Table_Query_from_m2mdata013[[#This Row],[fdesc]])</f>
        <v>#VALUE!</v>
      </c>
      <c r="M16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6" s="2" t="str">
        <f>IF(Table_Query_from_m2mdata013[[#This Row],[fpartrev]]="NS",Table_Query_from_m2mdata013[[#This Row],[SELECT]],Table_Query_from_m2mdata013[[#This Row],[fpartrev]])</f>
        <v>01</v>
      </c>
      <c r="O1696" s="2" t="str">
        <f>CONCATENATE("DMG ",Table_Query_from_m2mdata013[[#This Row],[fpartnoOriginal]])</f>
        <v>DMG SULL-02250219-947</v>
      </c>
    </row>
    <row r="1697" spans="1:15" x14ac:dyDescent="0.25">
      <c r="A1697" t="s">
        <v>3040</v>
      </c>
      <c r="B1697" t="s">
        <v>42</v>
      </c>
      <c r="C1697">
        <v>5</v>
      </c>
      <c r="D1697" t="s">
        <v>87</v>
      </c>
      <c r="E1697" t="s">
        <v>423</v>
      </c>
      <c r="F1697" t="s">
        <v>42</v>
      </c>
      <c r="G1697" t="s">
        <v>244</v>
      </c>
      <c r="H1697" t="s">
        <v>422</v>
      </c>
      <c r="I1697" s="2" t="e">
        <f>FIND("REV",Table_Query_from_m2mdata013[[#This Row],[fdescmemo]])</f>
        <v>#VALUE!</v>
      </c>
      <c r="J1697" s="2" t="e">
        <f>FIND("REV",Table_Query_from_m2mdata013[[#This Row],[fdesc]])</f>
        <v>#VALUE!</v>
      </c>
      <c r="K1697" s="2" t="e">
        <f>FIND("`REV",Table_Query_from_m2mdata013[[#This Row],[fdescmemo]])</f>
        <v>#VALUE!</v>
      </c>
      <c r="L1697" s="2" t="e">
        <f>FIND("`REV",Table_Query_from_m2mdata013[[#This Row],[fdesc]])</f>
        <v>#VALUE!</v>
      </c>
      <c r="M16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7" s="2" t="str">
        <f>IF(Table_Query_from_m2mdata013[[#This Row],[fpartrev]]="NS",Table_Query_from_m2mdata013[[#This Row],[SELECT]],Table_Query_from_m2mdata013[[#This Row],[fpartrev]])</f>
        <v>01</v>
      </c>
      <c r="O1697" s="2" t="str">
        <f>CONCATENATE("DMG ",Table_Query_from_m2mdata013[[#This Row],[fpartnoOriginal]])</f>
        <v>DMG SULL-02250219-947</v>
      </c>
    </row>
    <row r="1698" spans="1:15" x14ac:dyDescent="0.25">
      <c r="A1698" t="s">
        <v>2151</v>
      </c>
      <c r="B1698" t="s">
        <v>11</v>
      </c>
      <c r="C1698">
        <v>15</v>
      </c>
      <c r="D1698" t="s">
        <v>87</v>
      </c>
      <c r="E1698" t="s">
        <v>416</v>
      </c>
      <c r="F1698" t="s">
        <v>11</v>
      </c>
      <c r="G1698" t="s">
        <v>244</v>
      </c>
      <c r="H1698" t="s">
        <v>415</v>
      </c>
      <c r="I1698" s="2" t="e">
        <f>FIND("REV",Table_Query_from_m2mdata013[[#This Row],[fdescmemo]])</f>
        <v>#VALUE!</v>
      </c>
      <c r="J1698" s="2" t="e">
        <f>FIND("REV",Table_Query_from_m2mdata013[[#This Row],[fdesc]])</f>
        <v>#VALUE!</v>
      </c>
      <c r="K1698" s="2" t="e">
        <f>FIND("`REV",Table_Query_from_m2mdata013[[#This Row],[fdescmemo]])</f>
        <v>#VALUE!</v>
      </c>
      <c r="L1698" s="2" t="e">
        <f>FIND("`REV",Table_Query_from_m2mdata013[[#This Row],[fdesc]])</f>
        <v>#VALUE!</v>
      </c>
      <c r="M16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8" s="2" t="str">
        <f>IF(Table_Query_from_m2mdata013[[#This Row],[fpartrev]]="NS",Table_Query_from_m2mdata013[[#This Row],[SELECT]],Table_Query_from_m2mdata013[[#This Row],[fpartrev]])</f>
        <v>00</v>
      </c>
      <c r="O1698" s="2" t="str">
        <f>CONCATENATE("DMG ",Table_Query_from_m2mdata013[[#This Row],[fpartnoOriginal]])</f>
        <v>DMG SULL-02250252-657</v>
      </c>
    </row>
    <row r="1699" spans="1:15" x14ac:dyDescent="0.25">
      <c r="A1699" t="s">
        <v>2641</v>
      </c>
      <c r="B1699" t="s">
        <v>11</v>
      </c>
      <c r="C1699">
        <v>8</v>
      </c>
      <c r="D1699" t="s">
        <v>87</v>
      </c>
      <c r="E1699" t="s">
        <v>1636</v>
      </c>
      <c r="F1699" t="s">
        <v>11</v>
      </c>
      <c r="G1699" t="s">
        <v>1978</v>
      </c>
      <c r="H1699" t="s">
        <v>1977</v>
      </c>
      <c r="I1699" s="2" t="e">
        <f>FIND("REV",Table_Query_from_m2mdata013[[#This Row],[fdescmemo]])</f>
        <v>#VALUE!</v>
      </c>
      <c r="J1699" s="2" t="e">
        <f>FIND("REV",Table_Query_from_m2mdata013[[#This Row],[fdesc]])</f>
        <v>#VALUE!</v>
      </c>
      <c r="K1699" s="2" t="e">
        <f>FIND("`REV",Table_Query_from_m2mdata013[[#This Row],[fdescmemo]])</f>
        <v>#VALUE!</v>
      </c>
      <c r="L1699" s="2" t="e">
        <f>FIND("`REV",Table_Query_from_m2mdata013[[#This Row],[fdesc]])</f>
        <v>#VALUE!</v>
      </c>
      <c r="M16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699" s="2" t="str">
        <f>IF(Table_Query_from_m2mdata013[[#This Row],[fpartrev]]="NS",Table_Query_from_m2mdata013[[#This Row],[SELECT]],Table_Query_from_m2mdata013[[#This Row],[fpartrev]])</f>
        <v>00</v>
      </c>
      <c r="O1699" s="2" t="str">
        <f>CONCATENATE("DMG ",Table_Query_from_m2mdata013[[#This Row],[fpartnoOriginal]])</f>
        <v>DMG SULL-1000-4826-PF</v>
      </c>
    </row>
    <row r="1700" spans="1:15" x14ac:dyDescent="0.25">
      <c r="A1700" t="s">
        <v>2642</v>
      </c>
      <c r="B1700" t="s">
        <v>11</v>
      </c>
      <c r="C1700">
        <v>8</v>
      </c>
      <c r="D1700" t="s">
        <v>87</v>
      </c>
      <c r="E1700" t="s">
        <v>1636</v>
      </c>
      <c r="F1700" t="s">
        <v>11</v>
      </c>
      <c r="G1700" t="s">
        <v>1978</v>
      </c>
      <c r="H1700" t="s">
        <v>1977</v>
      </c>
      <c r="I1700" s="2" t="e">
        <f>FIND("REV",Table_Query_from_m2mdata013[[#This Row],[fdescmemo]])</f>
        <v>#VALUE!</v>
      </c>
      <c r="J1700" s="2" t="e">
        <f>FIND("REV",Table_Query_from_m2mdata013[[#This Row],[fdesc]])</f>
        <v>#VALUE!</v>
      </c>
      <c r="K1700" s="2" t="e">
        <f>FIND("`REV",Table_Query_from_m2mdata013[[#This Row],[fdescmemo]])</f>
        <v>#VALUE!</v>
      </c>
      <c r="L1700" s="2" t="e">
        <f>FIND("`REV",Table_Query_from_m2mdata013[[#This Row],[fdesc]])</f>
        <v>#VALUE!</v>
      </c>
      <c r="M17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0" s="2" t="str">
        <f>IF(Table_Query_from_m2mdata013[[#This Row],[fpartrev]]="NS",Table_Query_from_m2mdata013[[#This Row],[SELECT]],Table_Query_from_m2mdata013[[#This Row],[fpartrev]])</f>
        <v>00</v>
      </c>
      <c r="O1700" s="2" t="str">
        <f>CONCATENATE("DMG ",Table_Query_from_m2mdata013[[#This Row],[fpartnoOriginal]])</f>
        <v>DMG SULL-1000-4826-PF</v>
      </c>
    </row>
    <row r="1701" spans="1:15" x14ac:dyDescent="0.25">
      <c r="A1701" t="s">
        <v>2643</v>
      </c>
      <c r="B1701" t="s">
        <v>11</v>
      </c>
      <c r="C1701">
        <v>8</v>
      </c>
      <c r="D1701" t="s">
        <v>87</v>
      </c>
      <c r="E1701" t="s">
        <v>1636</v>
      </c>
      <c r="F1701" t="s">
        <v>11</v>
      </c>
      <c r="G1701" t="s">
        <v>1978</v>
      </c>
      <c r="H1701" t="s">
        <v>1977</v>
      </c>
      <c r="I1701" s="2" t="e">
        <f>FIND("REV",Table_Query_from_m2mdata013[[#This Row],[fdescmemo]])</f>
        <v>#VALUE!</v>
      </c>
      <c r="J1701" s="2" t="e">
        <f>FIND("REV",Table_Query_from_m2mdata013[[#This Row],[fdesc]])</f>
        <v>#VALUE!</v>
      </c>
      <c r="K1701" s="2" t="e">
        <f>FIND("`REV",Table_Query_from_m2mdata013[[#This Row],[fdescmemo]])</f>
        <v>#VALUE!</v>
      </c>
      <c r="L1701" s="2" t="e">
        <f>FIND("`REV",Table_Query_from_m2mdata013[[#This Row],[fdesc]])</f>
        <v>#VALUE!</v>
      </c>
      <c r="M17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1" s="2" t="str">
        <f>IF(Table_Query_from_m2mdata013[[#This Row],[fpartrev]]="NS",Table_Query_from_m2mdata013[[#This Row],[SELECT]],Table_Query_from_m2mdata013[[#This Row],[fpartrev]])</f>
        <v>00</v>
      </c>
      <c r="O1701" s="2" t="str">
        <f>CONCATENATE("DMG ",Table_Query_from_m2mdata013[[#This Row],[fpartnoOriginal]])</f>
        <v>DMG SULL-1000-4826-PF</v>
      </c>
    </row>
    <row r="1702" spans="1:15" x14ac:dyDescent="0.25">
      <c r="A1702" t="s">
        <v>2644</v>
      </c>
      <c r="B1702" t="s">
        <v>11</v>
      </c>
      <c r="C1702">
        <v>8</v>
      </c>
      <c r="D1702" t="s">
        <v>87</v>
      </c>
      <c r="E1702" t="s">
        <v>1636</v>
      </c>
      <c r="F1702" t="s">
        <v>11</v>
      </c>
      <c r="G1702" t="s">
        <v>1978</v>
      </c>
      <c r="H1702" t="s">
        <v>1977</v>
      </c>
      <c r="I1702" s="2" t="e">
        <f>FIND("REV",Table_Query_from_m2mdata013[[#This Row],[fdescmemo]])</f>
        <v>#VALUE!</v>
      </c>
      <c r="J1702" s="2" t="e">
        <f>FIND("REV",Table_Query_from_m2mdata013[[#This Row],[fdesc]])</f>
        <v>#VALUE!</v>
      </c>
      <c r="K1702" s="2" t="e">
        <f>FIND("`REV",Table_Query_from_m2mdata013[[#This Row],[fdescmemo]])</f>
        <v>#VALUE!</v>
      </c>
      <c r="L1702" s="2" t="e">
        <f>FIND("`REV",Table_Query_from_m2mdata013[[#This Row],[fdesc]])</f>
        <v>#VALUE!</v>
      </c>
      <c r="M17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2" s="2" t="str">
        <f>IF(Table_Query_from_m2mdata013[[#This Row],[fpartrev]]="NS",Table_Query_from_m2mdata013[[#This Row],[SELECT]],Table_Query_from_m2mdata013[[#This Row],[fpartrev]])</f>
        <v>00</v>
      </c>
      <c r="O1702" s="2" t="str">
        <f>CONCATENATE("DMG ",Table_Query_from_m2mdata013[[#This Row],[fpartnoOriginal]])</f>
        <v>DMG SULL-1000-4826-PF</v>
      </c>
    </row>
    <row r="1703" spans="1:15" x14ac:dyDescent="0.25">
      <c r="A1703" t="s">
        <v>2379</v>
      </c>
      <c r="B1703" t="s">
        <v>11</v>
      </c>
      <c r="C1703">
        <v>8</v>
      </c>
      <c r="D1703" t="s">
        <v>87</v>
      </c>
      <c r="E1703" t="s">
        <v>1636</v>
      </c>
      <c r="F1703" t="s">
        <v>11</v>
      </c>
      <c r="G1703" t="s">
        <v>1978</v>
      </c>
      <c r="H1703" t="s">
        <v>1977</v>
      </c>
      <c r="I1703" s="2" t="e">
        <f>FIND("REV",Table_Query_from_m2mdata013[[#This Row],[fdescmemo]])</f>
        <v>#VALUE!</v>
      </c>
      <c r="J1703" s="2" t="e">
        <f>FIND("REV",Table_Query_from_m2mdata013[[#This Row],[fdesc]])</f>
        <v>#VALUE!</v>
      </c>
      <c r="K1703" s="2" t="e">
        <f>FIND("`REV",Table_Query_from_m2mdata013[[#This Row],[fdescmemo]])</f>
        <v>#VALUE!</v>
      </c>
      <c r="L1703" s="2" t="e">
        <f>FIND("`REV",Table_Query_from_m2mdata013[[#This Row],[fdesc]])</f>
        <v>#VALUE!</v>
      </c>
      <c r="M17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3" s="2" t="str">
        <f>IF(Table_Query_from_m2mdata013[[#This Row],[fpartrev]]="NS",Table_Query_from_m2mdata013[[#This Row],[SELECT]],Table_Query_from_m2mdata013[[#This Row],[fpartrev]])</f>
        <v>00</v>
      </c>
      <c r="O1703" s="2" t="str">
        <f>CONCATENATE("DMG ",Table_Query_from_m2mdata013[[#This Row],[fpartnoOriginal]])</f>
        <v>DMG SULL-1000-4826-PF</v>
      </c>
    </row>
    <row r="1704" spans="1:15" x14ac:dyDescent="0.25">
      <c r="A1704" t="s">
        <v>2380</v>
      </c>
      <c r="B1704" t="s">
        <v>11</v>
      </c>
      <c r="C1704">
        <v>8</v>
      </c>
      <c r="D1704" t="s">
        <v>87</v>
      </c>
      <c r="E1704" t="s">
        <v>1636</v>
      </c>
      <c r="F1704" t="s">
        <v>11</v>
      </c>
      <c r="G1704" t="s">
        <v>1978</v>
      </c>
      <c r="H1704" t="s">
        <v>1977</v>
      </c>
      <c r="I1704" s="2" t="e">
        <f>FIND("REV",Table_Query_from_m2mdata013[[#This Row],[fdescmemo]])</f>
        <v>#VALUE!</v>
      </c>
      <c r="J1704" s="2" t="e">
        <f>FIND("REV",Table_Query_from_m2mdata013[[#This Row],[fdesc]])</f>
        <v>#VALUE!</v>
      </c>
      <c r="K1704" s="2" t="e">
        <f>FIND("`REV",Table_Query_from_m2mdata013[[#This Row],[fdescmemo]])</f>
        <v>#VALUE!</v>
      </c>
      <c r="L1704" s="2" t="e">
        <f>FIND("`REV",Table_Query_from_m2mdata013[[#This Row],[fdesc]])</f>
        <v>#VALUE!</v>
      </c>
      <c r="M17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4" s="2" t="str">
        <f>IF(Table_Query_from_m2mdata013[[#This Row],[fpartrev]]="NS",Table_Query_from_m2mdata013[[#This Row],[SELECT]],Table_Query_from_m2mdata013[[#This Row],[fpartrev]])</f>
        <v>00</v>
      </c>
      <c r="O1704" s="2" t="str">
        <f>CONCATENATE("DMG ",Table_Query_from_m2mdata013[[#This Row],[fpartnoOriginal]])</f>
        <v>DMG SULL-1000-4826-PF</v>
      </c>
    </row>
    <row r="1705" spans="1:15" x14ac:dyDescent="0.25">
      <c r="A1705" t="s">
        <v>1976</v>
      </c>
      <c r="B1705" t="s">
        <v>11</v>
      </c>
      <c r="C1705">
        <v>8</v>
      </c>
      <c r="D1705" t="s">
        <v>87</v>
      </c>
      <c r="E1705" t="s">
        <v>1636</v>
      </c>
      <c r="F1705" t="s">
        <v>11</v>
      </c>
      <c r="G1705" t="s">
        <v>1978</v>
      </c>
      <c r="H1705" t="s">
        <v>1977</v>
      </c>
      <c r="I1705" s="2" t="e">
        <f>FIND("REV",Table_Query_from_m2mdata013[[#This Row],[fdescmemo]])</f>
        <v>#VALUE!</v>
      </c>
      <c r="J1705" s="2" t="e">
        <f>FIND("REV",Table_Query_from_m2mdata013[[#This Row],[fdesc]])</f>
        <v>#VALUE!</v>
      </c>
      <c r="K1705" s="2" t="e">
        <f>FIND("`REV",Table_Query_from_m2mdata013[[#This Row],[fdescmemo]])</f>
        <v>#VALUE!</v>
      </c>
      <c r="L1705" s="2" t="e">
        <f>FIND("`REV",Table_Query_from_m2mdata013[[#This Row],[fdesc]])</f>
        <v>#VALUE!</v>
      </c>
      <c r="M17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5" s="2" t="str">
        <f>IF(Table_Query_from_m2mdata013[[#This Row],[fpartrev]]="NS",Table_Query_from_m2mdata013[[#This Row],[SELECT]],Table_Query_from_m2mdata013[[#This Row],[fpartrev]])</f>
        <v>00</v>
      </c>
      <c r="O1705" s="2" t="str">
        <f>CONCATENATE("DMG ",Table_Query_from_m2mdata013[[#This Row],[fpartnoOriginal]])</f>
        <v>DMG SULL-1000-4826-PF</v>
      </c>
    </row>
    <row r="1706" spans="1:15" x14ac:dyDescent="0.25">
      <c r="A1706" t="s">
        <v>1979</v>
      </c>
      <c r="B1706" t="s">
        <v>11</v>
      </c>
      <c r="C1706">
        <v>2</v>
      </c>
      <c r="D1706" t="s">
        <v>87</v>
      </c>
      <c r="E1706" t="s">
        <v>1636</v>
      </c>
      <c r="F1706" t="s">
        <v>11</v>
      </c>
      <c r="G1706" t="s">
        <v>1978</v>
      </c>
      <c r="H1706" t="s">
        <v>1977</v>
      </c>
      <c r="I1706" s="2" t="e">
        <f>FIND("REV",Table_Query_from_m2mdata013[[#This Row],[fdescmemo]])</f>
        <v>#VALUE!</v>
      </c>
      <c r="J1706" s="2" t="e">
        <f>FIND("REV",Table_Query_from_m2mdata013[[#This Row],[fdesc]])</f>
        <v>#VALUE!</v>
      </c>
      <c r="K1706" s="2" t="e">
        <f>FIND("`REV",Table_Query_from_m2mdata013[[#This Row],[fdescmemo]])</f>
        <v>#VALUE!</v>
      </c>
      <c r="L1706" s="2" t="e">
        <f>FIND("`REV",Table_Query_from_m2mdata013[[#This Row],[fdesc]])</f>
        <v>#VALUE!</v>
      </c>
      <c r="M17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6" s="2" t="str">
        <f>IF(Table_Query_from_m2mdata013[[#This Row],[fpartrev]]="NS",Table_Query_from_m2mdata013[[#This Row],[SELECT]],Table_Query_from_m2mdata013[[#This Row],[fpartrev]])</f>
        <v>00</v>
      </c>
      <c r="O1706" s="2" t="str">
        <f>CONCATENATE("DMG ",Table_Query_from_m2mdata013[[#This Row],[fpartnoOriginal]])</f>
        <v>DMG SULL-1000-4826-PF</v>
      </c>
    </row>
    <row r="1707" spans="1:15" x14ac:dyDescent="0.25">
      <c r="A1707" t="s">
        <v>2152</v>
      </c>
      <c r="B1707" t="s">
        <v>42</v>
      </c>
      <c r="C1707">
        <v>30</v>
      </c>
      <c r="D1707" t="s">
        <v>87</v>
      </c>
      <c r="E1707" t="s">
        <v>2153</v>
      </c>
      <c r="F1707" t="s">
        <v>42</v>
      </c>
      <c r="G1707" t="s">
        <v>10</v>
      </c>
      <c r="H1707" t="s">
        <v>518</v>
      </c>
      <c r="I1707" s="2" t="e">
        <f>FIND("REV",Table_Query_from_m2mdata013[[#This Row],[fdescmemo]])</f>
        <v>#VALUE!</v>
      </c>
      <c r="J1707" s="2" t="e">
        <f>FIND("REV",Table_Query_from_m2mdata013[[#This Row],[fdesc]])</f>
        <v>#VALUE!</v>
      </c>
      <c r="K1707" s="2" t="e">
        <f>FIND("`REV",Table_Query_from_m2mdata013[[#This Row],[fdescmemo]])</f>
        <v>#VALUE!</v>
      </c>
      <c r="L1707" s="2" t="e">
        <f>FIND("`REV",Table_Query_from_m2mdata013[[#This Row],[fdesc]])</f>
        <v>#VALUE!</v>
      </c>
      <c r="M17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7" s="2" t="str">
        <f>IF(Table_Query_from_m2mdata013[[#This Row],[fpartrev]]="NS",Table_Query_from_m2mdata013[[#This Row],[SELECT]],Table_Query_from_m2mdata013[[#This Row],[fpartrev]])</f>
        <v>01</v>
      </c>
      <c r="O1707" s="2" t="str">
        <f>CONCATENATE("DMG ",Table_Query_from_m2mdata013[[#This Row],[fpartnoOriginal]])</f>
        <v>DMG SULL-1004-3784</v>
      </c>
    </row>
    <row r="1708" spans="1:15" x14ac:dyDescent="0.25">
      <c r="A1708" t="s">
        <v>2162</v>
      </c>
      <c r="B1708" t="s">
        <v>81</v>
      </c>
      <c r="C1708">
        <v>12</v>
      </c>
      <c r="D1708" t="s">
        <v>87</v>
      </c>
      <c r="E1708" t="s">
        <v>193</v>
      </c>
      <c r="F1708" t="s">
        <v>81</v>
      </c>
      <c r="G1708" t="s">
        <v>10</v>
      </c>
      <c r="H1708" t="s">
        <v>192</v>
      </c>
      <c r="I1708" s="2" t="e">
        <f>FIND("REV",Table_Query_from_m2mdata013[[#This Row],[fdescmemo]])</f>
        <v>#VALUE!</v>
      </c>
      <c r="J1708" s="2" t="e">
        <f>FIND("REV",Table_Query_from_m2mdata013[[#This Row],[fdesc]])</f>
        <v>#VALUE!</v>
      </c>
      <c r="K1708" s="2" t="e">
        <f>FIND("`REV",Table_Query_from_m2mdata013[[#This Row],[fdescmemo]])</f>
        <v>#VALUE!</v>
      </c>
      <c r="L1708" s="2" t="e">
        <f>FIND("`REV",Table_Query_from_m2mdata013[[#This Row],[fdesc]])</f>
        <v>#VALUE!</v>
      </c>
      <c r="M17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8" s="2" t="str">
        <f>IF(Table_Query_from_m2mdata013[[#This Row],[fpartrev]]="NS",Table_Query_from_m2mdata013[[#This Row],[SELECT]],Table_Query_from_m2mdata013[[#This Row],[fpartrev]])</f>
        <v>08</v>
      </c>
      <c r="O1708" s="2" t="str">
        <f>CONCATENATE("DMG ",Table_Query_from_m2mdata013[[#This Row],[fpartnoOriginal]])</f>
        <v>DMG SULL-02250164-386-1-UNF</v>
      </c>
    </row>
    <row r="1709" spans="1:15" x14ac:dyDescent="0.25">
      <c r="A1709" t="s">
        <v>2154</v>
      </c>
      <c r="B1709" t="s">
        <v>45</v>
      </c>
      <c r="C1709">
        <v>60</v>
      </c>
      <c r="D1709" t="s">
        <v>87</v>
      </c>
      <c r="E1709" t="s">
        <v>583</v>
      </c>
      <c r="F1709" t="s">
        <v>45</v>
      </c>
      <c r="G1709" t="s">
        <v>10</v>
      </c>
      <c r="H1709" t="s">
        <v>582</v>
      </c>
      <c r="I1709" s="2" t="e">
        <f>FIND("REV",Table_Query_from_m2mdata013[[#This Row],[fdescmemo]])</f>
        <v>#VALUE!</v>
      </c>
      <c r="J1709" s="2" t="e">
        <f>FIND("REV",Table_Query_from_m2mdata013[[#This Row],[fdesc]])</f>
        <v>#VALUE!</v>
      </c>
      <c r="K1709" s="2" t="e">
        <f>FIND("`REV",Table_Query_from_m2mdata013[[#This Row],[fdescmemo]])</f>
        <v>#VALUE!</v>
      </c>
      <c r="L1709" s="2" t="e">
        <f>FIND("`REV",Table_Query_from_m2mdata013[[#This Row],[fdesc]])</f>
        <v>#VALUE!</v>
      </c>
      <c r="M17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09" s="2" t="str">
        <f>IF(Table_Query_from_m2mdata013[[#This Row],[fpartrev]]="NS",Table_Query_from_m2mdata013[[#This Row],[SELECT]],Table_Query_from_m2mdata013[[#This Row],[fpartrev]])</f>
        <v>03</v>
      </c>
      <c r="O1709" s="2" t="str">
        <f>CONCATENATE("DMG ",Table_Query_from_m2mdata013[[#This Row],[fpartnoOriginal]])</f>
        <v>DMG SULL-02250199-653-7-UNF</v>
      </c>
    </row>
    <row r="1710" spans="1:15" x14ac:dyDescent="0.25">
      <c r="A1710" t="s">
        <v>2671</v>
      </c>
      <c r="B1710" t="s">
        <v>11</v>
      </c>
      <c r="C1710">
        <v>8</v>
      </c>
      <c r="D1710" t="s">
        <v>87</v>
      </c>
      <c r="E1710" t="s">
        <v>1636</v>
      </c>
      <c r="F1710" t="s">
        <v>11</v>
      </c>
      <c r="G1710" t="s">
        <v>2161</v>
      </c>
      <c r="H1710" t="s">
        <v>2160</v>
      </c>
      <c r="I1710" s="2" t="e">
        <f>FIND("REV",Table_Query_from_m2mdata013[[#This Row],[fdescmemo]])</f>
        <v>#VALUE!</v>
      </c>
      <c r="J1710" s="2" t="e">
        <f>FIND("REV",Table_Query_from_m2mdata013[[#This Row],[fdesc]])</f>
        <v>#VALUE!</v>
      </c>
      <c r="K1710" s="2" t="e">
        <f>FIND("`REV",Table_Query_from_m2mdata013[[#This Row],[fdescmemo]])</f>
        <v>#VALUE!</v>
      </c>
      <c r="L1710" s="2" t="e">
        <f>FIND("`REV",Table_Query_from_m2mdata013[[#This Row],[fdesc]])</f>
        <v>#VALUE!</v>
      </c>
      <c r="M17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0" s="2" t="str">
        <f>IF(Table_Query_from_m2mdata013[[#This Row],[fpartrev]]="NS",Table_Query_from_m2mdata013[[#This Row],[SELECT]],Table_Query_from_m2mdata013[[#This Row],[fpartrev]])</f>
        <v>00</v>
      </c>
      <c r="O1710" s="2" t="str">
        <f>CONCATENATE("DMG ",Table_Query_from_m2mdata013[[#This Row],[fpartnoOriginal]])</f>
        <v>DMG SULL-1000-4826-F</v>
      </c>
    </row>
    <row r="1711" spans="1:15" x14ac:dyDescent="0.25">
      <c r="A1711" t="s">
        <v>2324</v>
      </c>
      <c r="B1711" t="s">
        <v>11</v>
      </c>
      <c r="C1711">
        <v>8</v>
      </c>
      <c r="D1711" t="s">
        <v>87</v>
      </c>
      <c r="E1711" t="s">
        <v>1636</v>
      </c>
      <c r="F1711" t="s">
        <v>11</v>
      </c>
      <c r="G1711" t="s">
        <v>2161</v>
      </c>
      <c r="H1711" t="s">
        <v>2160</v>
      </c>
      <c r="I1711" s="2" t="e">
        <f>FIND("REV",Table_Query_from_m2mdata013[[#This Row],[fdescmemo]])</f>
        <v>#VALUE!</v>
      </c>
      <c r="J1711" s="2" t="e">
        <f>FIND("REV",Table_Query_from_m2mdata013[[#This Row],[fdesc]])</f>
        <v>#VALUE!</v>
      </c>
      <c r="K1711" s="2" t="e">
        <f>FIND("`REV",Table_Query_from_m2mdata013[[#This Row],[fdescmemo]])</f>
        <v>#VALUE!</v>
      </c>
      <c r="L1711" s="2" t="e">
        <f>FIND("`REV",Table_Query_from_m2mdata013[[#This Row],[fdesc]])</f>
        <v>#VALUE!</v>
      </c>
      <c r="M17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1" s="2" t="str">
        <f>IF(Table_Query_from_m2mdata013[[#This Row],[fpartrev]]="NS",Table_Query_from_m2mdata013[[#This Row],[SELECT]],Table_Query_from_m2mdata013[[#This Row],[fpartrev]])</f>
        <v>00</v>
      </c>
      <c r="O1711" s="2" t="str">
        <f>CONCATENATE("DMG ",Table_Query_from_m2mdata013[[#This Row],[fpartnoOriginal]])</f>
        <v>DMG SULL-1000-4826-F</v>
      </c>
    </row>
    <row r="1712" spans="1:15" x14ac:dyDescent="0.25">
      <c r="A1712" t="s">
        <v>2381</v>
      </c>
      <c r="B1712" t="s">
        <v>11</v>
      </c>
      <c r="C1712">
        <v>8</v>
      </c>
      <c r="D1712" t="s">
        <v>87</v>
      </c>
      <c r="E1712" t="s">
        <v>1636</v>
      </c>
      <c r="F1712" t="s">
        <v>11</v>
      </c>
      <c r="G1712" t="s">
        <v>2161</v>
      </c>
      <c r="H1712" t="s">
        <v>2160</v>
      </c>
      <c r="I1712" s="2" t="e">
        <f>FIND("REV",Table_Query_from_m2mdata013[[#This Row],[fdescmemo]])</f>
        <v>#VALUE!</v>
      </c>
      <c r="J1712" s="2" t="e">
        <f>FIND("REV",Table_Query_from_m2mdata013[[#This Row],[fdesc]])</f>
        <v>#VALUE!</v>
      </c>
      <c r="K1712" s="2" t="e">
        <f>FIND("`REV",Table_Query_from_m2mdata013[[#This Row],[fdescmemo]])</f>
        <v>#VALUE!</v>
      </c>
      <c r="L1712" s="2" t="e">
        <f>FIND("`REV",Table_Query_from_m2mdata013[[#This Row],[fdesc]])</f>
        <v>#VALUE!</v>
      </c>
      <c r="M17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2" s="2" t="str">
        <f>IF(Table_Query_from_m2mdata013[[#This Row],[fpartrev]]="NS",Table_Query_from_m2mdata013[[#This Row],[SELECT]],Table_Query_from_m2mdata013[[#This Row],[fpartrev]])</f>
        <v>00</v>
      </c>
      <c r="O1712" s="2" t="str">
        <f>CONCATENATE("DMG ",Table_Query_from_m2mdata013[[#This Row],[fpartnoOriginal]])</f>
        <v>DMG SULL-1000-4826-F</v>
      </c>
    </row>
    <row r="1713" spans="1:15" x14ac:dyDescent="0.25">
      <c r="A1713" t="s">
        <v>2382</v>
      </c>
      <c r="B1713" t="s">
        <v>11</v>
      </c>
      <c r="C1713">
        <v>5</v>
      </c>
      <c r="D1713" t="s">
        <v>87</v>
      </c>
      <c r="E1713" t="s">
        <v>1636</v>
      </c>
      <c r="F1713" t="s">
        <v>11</v>
      </c>
      <c r="G1713" t="s">
        <v>2161</v>
      </c>
      <c r="H1713" t="s">
        <v>2160</v>
      </c>
      <c r="I1713" s="2" t="e">
        <f>FIND("REV",Table_Query_from_m2mdata013[[#This Row],[fdescmemo]])</f>
        <v>#VALUE!</v>
      </c>
      <c r="J1713" s="2" t="e">
        <f>FIND("REV",Table_Query_from_m2mdata013[[#This Row],[fdesc]])</f>
        <v>#VALUE!</v>
      </c>
      <c r="K1713" s="2" t="e">
        <f>FIND("`REV",Table_Query_from_m2mdata013[[#This Row],[fdescmemo]])</f>
        <v>#VALUE!</v>
      </c>
      <c r="L1713" s="2" t="e">
        <f>FIND("`REV",Table_Query_from_m2mdata013[[#This Row],[fdesc]])</f>
        <v>#VALUE!</v>
      </c>
      <c r="M17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3" s="2" t="str">
        <f>IF(Table_Query_from_m2mdata013[[#This Row],[fpartrev]]="NS",Table_Query_from_m2mdata013[[#This Row],[SELECT]],Table_Query_from_m2mdata013[[#This Row],[fpartrev]])</f>
        <v>00</v>
      </c>
      <c r="O1713" s="2" t="str">
        <f>CONCATENATE("DMG ",Table_Query_from_m2mdata013[[#This Row],[fpartnoOriginal]])</f>
        <v>DMG SULL-1000-4826-F</v>
      </c>
    </row>
    <row r="1714" spans="1:15" x14ac:dyDescent="0.25">
      <c r="A1714" t="s">
        <v>2163</v>
      </c>
      <c r="B1714" t="s">
        <v>11</v>
      </c>
      <c r="C1714">
        <v>8</v>
      </c>
      <c r="D1714" t="s">
        <v>87</v>
      </c>
      <c r="E1714" t="s">
        <v>1636</v>
      </c>
      <c r="F1714" t="s">
        <v>11</v>
      </c>
      <c r="G1714" t="s">
        <v>2161</v>
      </c>
      <c r="H1714" t="s">
        <v>2160</v>
      </c>
      <c r="I1714" s="2" t="e">
        <f>FIND("REV",Table_Query_from_m2mdata013[[#This Row],[fdescmemo]])</f>
        <v>#VALUE!</v>
      </c>
      <c r="J1714" s="2" t="e">
        <f>FIND("REV",Table_Query_from_m2mdata013[[#This Row],[fdesc]])</f>
        <v>#VALUE!</v>
      </c>
      <c r="K1714" s="2" t="e">
        <f>FIND("`REV",Table_Query_from_m2mdata013[[#This Row],[fdescmemo]])</f>
        <v>#VALUE!</v>
      </c>
      <c r="L1714" s="2" t="e">
        <f>FIND("`REV",Table_Query_from_m2mdata013[[#This Row],[fdesc]])</f>
        <v>#VALUE!</v>
      </c>
      <c r="M17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4" s="2" t="str">
        <f>IF(Table_Query_from_m2mdata013[[#This Row],[fpartrev]]="NS",Table_Query_from_m2mdata013[[#This Row],[SELECT]],Table_Query_from_m2mdata013[[#This Row],[fpartrev]])</f>
        <v>00</v>
      </c>
      <c r="O1714" s="2" t="str">
        <f>CONCATENATE("DMG ",Table_Query_from_m2mdata013[[#This Row],[fpartnoOriginal]])</f>
        <v>DMG SULL-1000-4826-F</v>
      </c>
    </row>
    <row r="1715" spans="1:15" x14ac:dyDescent="0.25">
      <c r="A1715" t="s">
        <v>2164</v>
      </c>
      <c r="B1715" t="s">
        <v>11</v>
      </c>
      <c r="C1715">
        <v>8</v>
      </c>
      <c r="D1715" t="s">
        <v>87</v>
      </c>
      <c r="E1715" t="s">
        <v>1636</v>
      </c>
      <c r="F1715" t="s">
        <v>11</v>
      </c>
      <c r="G1715" t="s">
        <v>2161</v>
      </c>
      <c r="H1715" t="s">
        <v>2160</v>
      </c>
      <c r="I1715" s="2" t="e">
        <f>FIND("REV",Table_Query_from_m2mdata013[[#This Row],[fdescmemo]])</f>
        <v>#VALUE!</v>
      </c>
      <c r="J1715" s="2" t="e">
        <f>FIND("REV",Table_Query_from_m2mdata013[[#This Row],[fdesc]])</f>
        <v>#VALUE!</v>
      </c>
      <c r="K1715" s="2" t="e">
        <f>FIND("`REV",Table_Query_from_m2mdata013[[#This Row],[fdescmemo]])</f>
        <v>#VALUE!</v>
      </c>
      <c r="L1715" s="2" t="e">
        <f>FIND("`REV",Table_Query_from_m2mdata013[[#This Row],[fdesc]])</f>
        <v>#VALUE!</v>
      </c>
      <c r="M17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5" s="2" t="str">
        <f>IF(Table_Query_from_m2mdata013[[#This Row],[fpartrev]]="NS",Table_Query_from_m2mdata013[[#This Row],[SELECT]],Table_Query_from_m2mdata013[[#This Row],[fpartrev]])</f>
        <v>00</v>
      </c>
      <c r="O1715" s="2" t="str">
        <f>CONCATENATE("DMG ",Table_Query_from_m2mdata013[[#This Row],[fpartnoOriginal]])</f>
        <v>DMG SULL-1000-4826-F</v>
      </c>
    </row>
    <row r="1716" spans="1:15" x14ac:dyDescent="0.25">
      <c r="A1716" t="s">
        <v>2165</v>
      </c>
      <c r="B1716" t="s">
        <v>11</v>
      </c>
      <c r="C1716">
        <v>5</v>
      </c>
      <c r="D1716" t="s">
        <v>87</v>
      </c>
      <c r="E1716" t="s">
        <v>1636</v>
      </c>
      <c r="F1716" t="s">
        <v>11</v>
      </c>
      <c r="G1716" t="s">
        <v>2161</v>
      </c>
      <c r="H1716" t="s">
        <v>2160</v>
      </c>
      <c r="I1716" s="2" t="e">
        <f>FIND("REV",Table_Query_from_m2mdata013[[#This Row],[fdescmemo]])</f>
        <v>#VALUE!</v>
      </c>
      <c r="J1716" s="2" t="e">
        <f>FIND("REV",Table_Query_from_m2mdata013[[#This Row],[fdesc]])</f>
        <v>#VALUE!</v>
      </c>
      <c r="K1716" s="2" t="e">
        <f>FIND("`REV",Table_Query_from_m2mdata013[[#This Row],[fdescmemo]])</f>
        <v>#VALUE!</v>
      </c>
      <c r="L1716" s="2" t="e">
        <f>FIND("`REV",Table_Query_from_m2mdata013[[#This Row],[fdesc]])</f>
        <v>#VALUE!</v>
      </c>
      <c r="M17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6" s="2" t="str">
        <f>IF(Table_Query_from_m2mdata013[[#This Row],[fpartrev]]="NS",Table_Query_from_m2mdata013[[#This Row],[SELECT]],Table_Query_from_m2mdata013[[#This Row],[fpartrev]])</f>
        <v>00</v>
      </c>
      <c r="O1716" s="2" t="str">
        <f>CONCATENATE("DMG ",Table_Query_from_m2mdata013[[#This Row],[fpartnoOriginal]])</f>
        <v>DMG SULL-1000-4826-F</v>
      </c>
    </row>
    <row r="1717" spans="1:15" x14ac:dyDescent="0.25">
      <c r="A1717" t="s">
        <v>2325</v>
      </c>
      <c r="B1717" t="s">
        <v>11</v>
      </c>
      <c r="C1717">
        <v>10</v>
      </c>
      <c r="D1717" t="s">
        <v>87</v>
      </c>
      <c r="E1717" t="s">
        <v>540</v>
      </c>
      <c r="F1717" t="s">
        <v>11</v>
      </c>
      <c r="G1717" t="s">
        <v>565</v>
      </c>
      <c r="H1717" t="s">
        <v>539</v>
      </c>
      <c r="I1717" s="2" t="e">
        <f>FIND("REV",Table_Query_from_m2mdata013[[#This Row],[fdescmemo]])</f>
        <v>#VALUE!</v>
      </c>
      <c r="J1717" s="2" t="e">
        <f>FIND("REV",Table_Query_from_m2mdata013[[#This Row],[fdesc]])</f>
        <v>#VALUE!</v>
      </c>
      <c r="K1717" s="2" t="e">
        <f>FIND("`REV",Table_Query_from_m2mdata013[[#This Row],[fdescmemo]])</f>
        <v>#VALUE!</v>
      </c>
      <c r="L1717" s="2" t="e">
        <f>FIND("`REV",Table_Query_from_m2mdata013[[#This Row],[fdesc]])</f>
        <v>#VALUE!</v>
      </c>
      <c r="M17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7" s="2" t="str">
        <f>IF(Table_Query_from_m2mdata013[[#This Row],[fpartrev]]="NS",Table_Query_from_m2mdata013[[#This Row],[SELECT]],Table_Query_from_m2mdata013[[#This Row],[fpartrev]])</f>
        <v>00</v>
      </c>
      <c r="O1717" s="2" t="str">
        <f>CONCATENATE("DMG ",Table_Query_from_m2mdata013[[#This Row],[fpartnoOriginal]])</f>
        <v>DMG DMG-WR-SCV-W10L60</v>
      </c>
    </row>
    <row r="1718" spans="1:15" x14ac:dyDescent="0.25">
      <c r="A1718" t="s">
        <v>2326</v>
      </c>
      <c r="B1718" t="s">
        <v>11</v>
      </c>
      <c r="C1718">
        <v>10</v>
      </c>
      <c r="D1718" t="s">
        <v>87</v>
      </c>
      <c r="E1718" t="s">
        <v>540</v>
      </c>
      <c r="F1718" t="s">
        <v>11</v>
      </c>
      <c r="G1718" t="s">
        <v>565</v>
      </c>
      <c r="H1718" t="s">
        <v>539</v>
      </c>
      <c r="I1718" s="2" t="e">
        <f>FIND("REV",Table_Query_from_m2mdata013[[#This Row],[fdescmemo]])</f>
        <v>#VALUE!</v>
      </c>
      <c r="J1718" s="2" t="e">
        <f>FIND("REV",Table_Query_from_m2mdata013[[#This Row],[fdesc]])</f>
        <v>#VALUE!</v>
      </c>
      <c r="K1718" s="2" t="e">
        <f>FIND("`REV",Table_Query_from_m2mdata013[[#This Row],[fdescmemo]])</f>
        <v>#VALUE!</v>
      </c>
      <c r="L1718" s="2" t="e">
        <f>FIND("`REV",Table_Query_from_m2mdata013[[#This Row],[fdesc]])</f>
        <v>#VALUE!</v>
      </c>
      <c r="M17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8" s="2" t="str">
        <f>IF(Table_Query_from_m2mdata013[[#This Row],[fpartrev]]="NS",Table_Query_from_m2mdata013[[#This Row],[SELECT]],Table_Query_from_m2mdata013[[#This Row],[fpartrev]])</f>
        <v>00</v>
      </c>
      <c r="O1718" s="2" t="str">
        <f>CONCATENATE("DMG ",Table_Query_from_m2mdata013[[#This Row],[fpartnoOriginal]])</f>
        <v>DMG DMG-WR-SCV-W10L60</v>
      </c>
    </row>
    <row r="1719" spans="1:15" x14ac:dyDescent="0.25">
      <c r="A1719" t="s">
        <v>2327</v>
      </c>
      <c r="B1719" t="s">
        <v>11</v>
      </c>
      <c r="C1719">
        <v>10</v>
      </c>
      <c r="D1719" t="s">
        <v>87</v>
      </c>
      <c r="E1719" t="s">
        <v>540</v>
      </c>
      <c r="F1719" t="s">
        <v>11</v>
      </c>
      <c r="G1719" t="s">
        <v>565</v>
      </c>
      <c r="H1719" t="s">
        <v>539</v>
      </c>
      <c r="I1719" s="2" t="e">
        <f>FIND("REV",Table_Query_from_m2mdata013[[#This Row],[fdescmemo]])</f>
        <v>#VALUE!</v>
      </c>
      <c r="J1719" s="2" t="e">
        <f>FIND("REV",Table_Query_from_m2mdata013[[#This Row],[fdesc]])</f>
        <v>#VALUE!</v>
      </c>
      <c r="K1719" s="2" t="e">
        <f>FIND("`REV",Table_Query_from_m2mdata013[[#This Row],[fdescmemo]])</f>
        <v>#VALUE!</v>
      </c>
      <c r="L1719" s="2" t="e">
        <f>FIND("`REV",Table_Query_from_m2mdata013[[#This Row],[fdesc]])</f>
        <v>#VALUE!</v>
      </c>
      <c r="M17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19" s="2" t="str">
        <f>IF(Table_Query_from_m2mdata013[[#This Row],[fpartrev]]="NS",Table_Query_from_m2mdata013[[#This Row],[SELECT]],Table_Query_from_m2mdata013[[#This Row],[fpartrev]])</f>
        <v>00</v>
      </c>
      <c r="O1719" s="2" t="str">
        <f>CONCATENATE("DMG ",Table_Query_from_m2mdata013[[#This Row],[fpartnoOriginal]])</f>
        <v>DMG DMG-WR-SCV-W10L60</v>
      </c>
    </row>
    <row r="1720" spans="1:15" x14ac:dyDescent="0.25">
      <c r="A1720" t="s">
        <v>3041</v>
      </c>
      <c r="B1720" t="s">
        <v>43</v>
      </c>
      <c r="C1720">
        <v>10</v>
      </c>
      <c r="D1720" t="s">
        <v>6</v>
      </c>
      <c r="E1720" t="s">
        <v>3042</v>
      </c>
      <c r="F1720" t="s">
        <v>43</v>
      </c>
      <c r="G1720" t="s">
        <v>3416</v>
      </c>
      <c r="H1720" t="s">
        <v>694</v>
      </c>
      <c r="I1720" s="2">
        <f>FIND("REV",Table_Query_from_m2mdata013[[#This Row],[fdescmemo]])</f>
        <v>59</v>
      </c>
      <c r="J1720" s="2" t="e">
        <f>FIND("REV",Table_Query_from_m2mdata013[[#This Row],[fdesc]])</f>
        <v>#VALUE!</v>
      </c>
      <c r="K1720" s="2" t="e">
        <f>FIND("`REV",Table_Query_from_m2mdata013[[#This Row],[fdescmemo]])</f>
        <v>#VALUE!</v>
      </c>
      <c r="L1720" s="2" t="e">
        <f>FIND("`REV",Table_Query_from_m2mdata013[[#This Row],[fdesc]])</f>
        <v>#VALUE!</v>
      </c>
      <c r="M172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0" s="2" t="str">
        <f>IF(Table_Query_from_m2mdata013[[#This Row],[fpartrev]]="NS",Table_Query_from_m2mdata013[[#This Row],[SELECT]],Table_Query_from_m2mdata013[[#This Row],[fpartrev]])</f>
        <v>02</v>
      </c>
      <c r="O1720" s="2" t="str">
        <f>CONCATENATE("DMG ",Table_Query_from_m2mdata013[[#This Row],[fpartnoOriginal]])</f>
        <v>DMG KRBY-623-2891</v>
      </c>
    </row>
    <row r="1721" spans="1:15" x14ac:dyDescent="0.25">
      <c r="A1721" t="s">
        <v>3043</v>
      </c>
      <c r="B1721" t="s">
        <v>43</v>
      </c>
      <c r="C1721">
        <v>10</v>
      </c>
      <c r="D1721" t="s">
        <v>6</v>
      </c>
      <c r="E1721" t="s">
        <v>3042</v>
      </c>
      <c r="F1721" t="s">
        <v>43</v>
      </c>
      <c r="G1721" t="s">
        <v>3416</v>
      </c>
      <c r="H1721" t="s">
        <v>694</v>
      </c>
      <c r="I1721" s="2">
        <f>FIND("REV",Table_Query_from_m2mdata013[[#This Row],[fdescmemo]])</f>
        <v>59</v>
      </c>
      <c r="J1721" s="2" t="e">
        <f>FIND("REV",Table_Query_from_m2mdata013[[#This Row],[fdesc]])</f>
        <v>#VALUE!</v>
      </c>
      <c r="K1721" s="2" t="e">
        <f>FIND("`REV",Table_Query_from_m2mdata013[[#This Row],[fdescmemo]])</f>
        <v>#VALUE!</v>
      </c>
      <c r="L1721" s="2" t="e">
        <f>FIND("`REV",Table_Query_from_m2mdata013[[#This Row],[fdesc]])</f>
        <v>#VALUE!</v>
      </c>
      <c r="M172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1" s="2" t="str">
        <f>IF(Table_Query_from_m2mdata013[[#This Row],[fpartrev]]="NS",Table_Query_from_m2mdata013[[#This Row],[SELECT]],Table_Query_from_m2mdata013[[#This Row],[fpartrev]])</f>
        <v>02</v>
      </c>
      <c r="O1721" s="2" t="str">
        <f>CONCATENATE("DMG ",Table_Query_from_m2mdata013[[#This Row],[fpartnoOriginal]])</f>
        <v>DMG KRBY-623-2891</v>
      </c>
    </row>
    <row r="1722" spans="1:15" x14ac:dyDescent="0.25">
      <c r="A1722" t="s">
        <v>3044</v>
      </c>
      <c r="B1722" t="s">
        <v>43</v>
      </c>
      <c r="C1722">
        <v>10</v>
      </c>
      <c r="D1722" t="s">
        <v>6</v>
      </c>
      <c r="E1722" t="s">
        <v>3042</v>
      </c>
      <c r="F1722" t="s">
        <v>43</v>
      </c>
      <c r="G1722" t="s">
        <v>3416</v>
      </c>
      <c r="H1722" t="s">
        <v>694</v>
      </c>
      <c r="I1722" s="2">
        <f>FIND("REV",Table_Query_from_m2mdata013[[#This Row],[fdescmemo]])</f>
        <v>59</v>
      </c>
      <c r="J1722" s="2" t="e">
        <f>FIND("REV",Table_Query_from_m2mdata013[[#This Row],[fdesc]])</f>
        <v>#VALUE!</v>
      </c>
      <c r="K1722" s="2" t="e">
        <f>FIND("`REV",Table_Query_from_m2mdata013[[#This Row],[fdescmemo]])</f>
        <v>#VALUE!</v>
      </c>
      <c r="L1722" s="2" t="e">
        <f>FIND("`REV",Table_Query_from_m2mdata013[[#This Row],[fdesc]])</f>
        <v>#VALUE!</v>
      </c>
      <c r="M1722"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2" s="2" t="str">
        <f>IF(Table_Query_from_m2mdata013[[#This Row],[fpartrev]]="NS",Table_Query_from_m2mdata013[[#This Row],[SELECT]],Table_Query_from_m2mdata013[[#This Row],[fpartrev]])</f>
        <v>02</v>
      </c>
      <c r="O1722" s="2" t="str">
        <f>CONCATENATE("DMG ",Table_Query_from_m2mdata013[[#This Row],[fpartnoOriginal]])</f>
        <v>DMG KRBY-623-2891</v>
      </c>
    </row>
    <row r="1723" spans="1:15" x14ac:dyDescent="0.25">
      <c r="A1723" t="s">
        <v>3045</v>
      </c>
      <c r="B1723" t="s">
        <v>43</v>
      </c>
      <c r="C1723">
        <v>10</v>
      </c>
      <c r="D1723" t="s">
        <v>6</v>
      </c>
      <c r="E1723" t="s">
        <v>3042</v>
      </c>
      <c r="F1723" t="s">
        <v>43</v>
      </c>
      <c r="G1723" t="s">
        <v>3416</v>
      </c>
      <c r="H1723" t="s">
        <v>694</v>
      </c>
      <c r="I1723" s="2">
        <f>FIND("REV",Table_Query_from_m2mdata013[[#This Row],[fdescmemo]])</f>
        <v>59</v>
      </c>
      <c r="J1723" s="2" t="e">
        <f>FIND("REV",Table_Query_from_m2mdata013[[#This Row],[fdesc]])</f>
        <v>#VALUE!</v>
      </c>
      <c r="K1723" s="2" t="e">
        <f>FIND("`REV",Table_Query_from_m2mdata013[[#This Row],[fdescmemo]])</f>
        <v>#VALUE!</v>
      </c>
      <c r="L1723" s="2" t="e">
        <f>FIND("`REV",Table_Query_from_m2mdata013[[#This Row],[fdesc]])</f>
        <v>#VALUE!</v>
      </c>
      <c r="M172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3" s="2" t="str">
        <f>IF(Table_Query_from_m2mdata013[[#This Row],[fpartrev]]="NS",Table_Query_from_m2mdata013[[#This Row],[SELECT]],Table_Query_from_m2mdata013[[#This Row],[fpartrev]])</f>
        <v>02</v>
      </c>
      <c r="O1723" s="2" t="str">
        <f>CONCATENATE("DMG ",Table_Query_from_m2mdata013[[#This Row],[fpartnoOriginal]])</f>
        <v>DMG KRBY-623-2891</v>
      </c>
    </row>
    <row r="1724" spans="1:15" x14ac:dyDescent="0.25">
      <c r="A1724" t="s">
        <v>3046</v>
      </c>
      <c r="B1724" t="s">
        <v>43</v>
      </c>
      <c r="C1724">
        <v>10</v>
      </c>
      <c r="D1724" t="s">
        <v>6</v>
      </c>
      <c r="E1724" t="s">
        <v>3042</v>
      </c>
      <c r="F1724" t="s">
        <v>43</v>
      </c>
      <c r="G1724" t="s">
        <v>3416</v>
      </c>
      <c r="H1724" t="s">
        <v>694</v>
      </c>
      <c r="I1724" s="2">
        <f>FIND("REV",Table_Query_from_m2mdata013[[#This Row],[fdescmemo]])</f>
        <v>59</v>
      </c>
      <c r="J1724" s="2" t="e">
        <f>FIND("REV",Table_Query_from_m2mdata013[[#This Row],[fdesc]])</f>
        <v>#VALUE!</v>
      </c>
      <c r="K1724" s="2" t="e">
        <f>FIND("`REV",Table_Query_from_m2mdata013[[#This Row],[fdescmemo]])</f>
        <v>#VALUE!</v>
      </c>
      <c r="L1724" s="2" t="e">
        <f>FIND("`REV",Table_Query_from_m2mdata013[[#This Row],[fdesc]])</f>
        <v>#VALUE!</v>
      </c>
      <c r="M172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4" s="2" t="str">
        <f>IF(Table_Query_from_m2mdata013[[#This Row],[fpartrev]]="NS",Table_Query_from_m2mdata013[[#This Row],[SELECT]],Table_Query_from_m2mdata013[[#This Row],[fpartrev]])</f>
        <v>02</v>
      </c>
      <c r="O1724" s="2" t="str">
        <f>CONCATENATE("DMG ",Table_Query_from_m2mdata013[[#This Row],[fpartnoOriginal]])</f>
        <v>DMG KRBY-623-2891</v>
      </c>
    </row>
    <row r="1725" spans="1:15" x14ac:dyDescent="0.25">
      <c r="A1725" t="s">
        <v>3047</v>
      </c>
      <c r="B1725" t="s">
        <v>43</v>
      </c>
      <c r="C1725">
        <v>10</v>
      </c>
      <c r="D1725" t="s">
        <v>6</v>
      </c>
      <c r="E1725" t="s">
        <v>3042</v>
      </c>
      <c r="F1725" t="s">
        <v>43</v>
      </c>
      <c r="G1725" t="s">
        <v>3416</v>
      </c>
      <c r="H1725" t="s">
        <v>694</v>
      </c>
      <c r="I1725" s="2">
        <f>FIND("REV",Table_Query_from_m2mdata013[[#This Row],[fdescmemo]])</f>
        <v>59</v>
      </c>
      <c r="J1725" s="2" t="e">
        <f>FIND("REV",Table_Query_from_m2mdata013[[#This Row],[fdesc]])</f>
        <v>#VALUE!</v>
      </c>
      <c r="K1725" s="2" t="e">
        <f>FIND("`REV",Table_Query_from_m2mdata013[[#This Row],[fdescmemo]])</f>
        <v>#VALUE!</v>
      </c>
      <c r="L1725" s="2" t="e">
        <f>FIND("`REV",Table_Query_from_m2mdata013[[#This Row],[fdesc]])</f>
        <v>#VALUE!</v>
      </c>
      <c r="M1725"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5" s="2" t="str">
        <f>IF(Table_Query_from_m2mdata013[[#This Row],[fpartrev]]="NS",Table_Query_from_m2mdata013[[#This Row],[SELECT]],Table_Query_from_m2mdata013[[#This Row],[fpartrev]])</f>
        <v>02</v>
      </c>
      <c r="O1725" s="2" t="str">
        <f>CONCATENATE("DMG ",Table_Query_from_m2mdata013[[#This Row],[fpartnoOriginal]])</f>
        <v>DMG KRBY-623-2891</v>
      </c>
    </row>
    <row r="1726" spans="1:15" x14ac:dyDescent="0.25">
      <c r="A1726" t="s">
        <v>3048</v>
      </c>
      <c r="B1726" t="s">
        <v>43</v>
      </c>
      <c r="C1726">
        <v>10</v>
      </c>
      <c r="D1726" t="s">
        <v>88</v>
      </c>
      <c r="E1726" t="s">
        <v>3042</v>
      </c>
      <c r="F1726" t="s">
        <v>43</v>
      </c>
      <c r="G1726" t="s">
        <v>3416</v>
      </c>
      <c r="H1726" t="s">
        <v>694</v>
      </c>
      <c r="I1726" s="2">
        <f>FIND("REV",Table_Query_from_m2mdata013[[#This Row],[fdescmemo]])</f>
        <v>59</v>
      </c>
      <c r="J1726" s="2" t="e">
        <f>FIND("REV",Table_Query_from_m2mdata013[[#This Row],[fdesc]])</f>
        <v>#VALUE!</v>
      </c>
      <c r="K1726" s="2" t="e">
        <f>FIND("`REV",Table_Query_from_m2mdata013[[#This Row],[fdescmemo]])</f>
        <v>#VALUE!</v>
      </c>
      <c r="L1726" s="2" t="e">
        <f>FIND("`REV",Table_Query_from_m2mdata013[[#This Row],[fdesc]])</f>
        <v>#VALUE!</v>
      </c>
      <c r="M172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6" s="2" t="str">
        <f>IF(Table_Query_from_m2mdata013[[#This Row],[fpartrev]]="NS",Table_Query_from_m2mdata013[[#This Row],[SELECT]],Table_Query_from_m2mdata013[[#This Row],[fpartrev]])</f>
        <v>02</v>
      </c>
      <c r="O1726" s="2" t="str">
        <f>CONCATENATE("DMG ",Table_Query_from_m2mdata013[[#This Row],[fpartnoOriginal]])</f>
        <v>DMG KRBY-623-2891</v>
      </c>
    </row>
    <row r="1727" spans="1:15" x14ac:dyDescent="0.25">
      <c r="A1727" t="s">
        <v>3049</v>
      </c>
      <c r="B1727" t="s">
        <v>43</v>
      </c>
      <c r="C1727">
        <v>10</v>
      </c>
      <c r="D1727" t="s">
        <v>6</v>
      </c>
      <c r="E1727" t="s">
        <v>3042</v>
      </c>
      <c r="F1727" t="s">
        <v>43</v>
      </c>
      <c r="G1727" t="s">
        <v>3416</v>
      </c>
      <c r="H1727" t="s">
        <v>694</v>
      </c>
      <c r="I1727" s="2">
        <f>FIND("REV",Table_Query_from_m2mdata013[[#This Row],[fdescmemo]])</f>
        <v>59</v>
      </c>
      <c r="J1727" s="2" t="e">
        <f>FIND("REV",Table_Query_from_m2mdata013[[#This Row],[fdesc]])</f>
        <v>#VALUE!</v>
      </c>
      <c r="K1727" s="2" t="e">
        <f>FIND("`REV",Table_Query_from_m2mdata013[[#This Row],[fdescmemo]])</f>
        <v>#VALUE!</v>
      </c>
      <c r="L1727" s="2" t="e">
        <f>FIND("`REV",Table_Query_from_m2mdata013[[#This Row],[fdesc]])</f>
        <v>#VALUE!</v>
      </c>
      <c r="M172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7" s="2" t="str">
        <f>IF(Table_Query_from_m2mdata013[[#This Row],[fpartrev]]="NS",Table_Query_from_m2mdata013[[#This Row],[SELECT]],Table_Query_from_m2mdata013[[#This Row],[fpartrev]])</f>
        <v>02</v>
      </c>
      <c r="O1727" s="2" t="str">
        <f>CONCATENATE("DMG ",Table_Query_from_m2mdata013[[#This Row],[fpartnoOriginal]])</f>
        <v>DMG KRBY-623-2891</v>
      </c>
    </row>
    <row r="1728" spans="1:15" x14ac:dyDescent="0.25">
      <c r="A1728" t="s">
        <v>3050</v>
      </c>
      <c r="B1728" t="s">
        <v>43</v>
      </c>
      <c r="C1728">
        <v>10</v>
      </c>
      <c r="D1728" t="s">
        <v>6</v>
      </c>
      <c r="E1728" t="s">
        <v>3042</v>
      </c>
      <c r="F1728" t="s">
        <v>43</v>
      </c>
      <c r="G1728" t="s">
        <v>3416</v>
      </c>
      <c r="H1728" t="s">
        <v>694</v>
      </c>
      <c r="I1728" s="2">
        <f>FIND("REV",Table_Query_from_m2mdata013[[#This Row],[fdescmemo]])</f>
        <v>59</v>
      </c>
      <c r="J1728" s="2" t="e">
        <f>FIND("REV",Table_Query_from_m2mdata013[[#This Row],[fdesc]])</f>
        <v>#VALUE!</v>
      </c>
      <c r="K1728" s="2" t="e">
        <f>FIND("`REV",Table_Query_from_m2mdata013[[#This Row],[fdescmemo]])</f>
        <v>#VALUE!</v>
      </c>
      <c r="L1728" s="2" t="e">
        <f>FIND("`REV",Table_Query_from_m2mdata013[[#This Row],[fdesc]])</f>
        <v>#VALUE!</v>
      </c>
      <c r="M172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8" s="2" t="str">
        <f>IF(Table_Query_from_m2mdata013[[#This Row],[fpartrev]]="NS",Table_Query_from_m2mdata013[[#This Row],[SELECT]],Table_Query_from_m2mdata013[[#This Row],[fpartrev]])</f>
        <v>02</v>
      </c>
      <c r="O1728" s="2" t="str">
        <f>CONCATENATE("DMG ",Table_Query_from_m2mdata013[[#This Row],[fpartnoOriginal]])</f>
        <v>DMG KRBY-623-2891</v>
      </c>
    </row>
    <row r="1729" spans="1:15" x14ac:dyDescent="0.25">
      <c r="A1729" t="s">
        <v>3051</v>
      </c>
      <c r="B1729" t="s">
        <v>43</v>
      </c>
      <c r="C1729">
        <v>10</v>
      </c>
      <c r="D1729" t="s">
        <v>6</v>
      </c>
      <c r="E1729" t="s">
        <v>3042</v>
      </c>
      <c r="F1729" t="s">
        <v>43</v>
      </c>
      <c r="G1729" t="s">
        <v>3416</v>
      </c>
      <c r="H1729" t="s">
        <v>694</v>
      </c>
      <c r="I1729" s="2">
        <f>FIND("REV",Table_Query_from_m2mdata013[[#This Row],[fdescmemo]])</f>
        <v>59</v>
      </c>
      <c r="J1729" s="2" t="e">
        <f>FIND("REV",Table_Query_from_m2mdata013[[#This Row],[fdesc]])</f>
        <v>#VALUE!</v>
      </c>
      <c r="K1729" s="2" t="e">
        <f>FIND("`REV",Table_Query_from_m2mdata013[[#This Row],[fdescmemo]])</f>
        <v>#VALUE!</v>
      </c>
      <c r="L1729" s="2" t="e">
        <f>FIND("`REV",Table_Query_from_m2mdata013[[#This Row],[fdesc]])</f>
        <v>#VALUE!</v>
      </c>
      <c r="M172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729" s="2" t="str">
        <f>IF(Table_Query_from_m2mdata013[[#This Row],[fpartrev]]="NS",Table_Query_from_m2mdata013[[#This Row],[SELECT]],Table_Query_from_m2mdata013[[#This Row],[fpartrev]])</f>
        <v>02</v>
      </c>
      <c r="O1729" s="2" t="str">
        <f>CONCATENATE("DMG ",Table_Query_from_m2mdata013[[#This Row],[fpartnoOriginal]])</f>
        <v>DMG KRBY-623-2891</v>
      </c>
    </row>
    <row r="1730" spans="1:15" x14ac:dyDescent="0.25">
      <c r="A1730" t="s">
        <v>2328</v>
      </c>
      <c r="B1730" t="s">
        <v>45</v>
      </c>
      <c r="C1730">
        <v>1</v>
      </c>
      <c r="D1730" t="s">
        <v>87</v>
      </c>
      <c r="E1730" t="s">
        <v>1958</v>
      </c>
      <c r="F1730" t="s">
        <v>45</v>
      </c>
      <c r="G1730" t="s">
        <v>1959</v>
      </c>
      <c r="H1730" t="s">
        <v>1957</v>
      </c>
      <c r="I1730" s="2" t="e">
        <f>FIND("REV",Table_Query_from_m2mdata013[[#This Row],[fdescmemo]])</f>
        <v>#VALUE!</v>
      </c>
      <c r="J1730" s="2" t="e">
        <f>FIND("REV",Table_Query_from_m2mdata013[[#This Row],[fdesc]])</f>
        <v>#VALUE!</v>
      </c>
      <c r="K1730" s="2" t="e">
        <f>FIND("`REV",Table_Query_from_m2mdata013[[#This Row],[fdescmemo]])</f>
        <v>#VALUE!</v>
      </c>
      <c r="L1730" s="2" t="e">
        <f>FIND("`REV",Table_Query_from_m2mdata013[[#This Row],[fdesc]])</f>
        <v>#VALUE!</v>
      </c>
      <c r="M17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0" s="2" t="str">
        <f>IF(Table_Query_from_m2mdata013[[#This Row],[fpartrev]]="NS",Table_Query_from_m2mdata013[[#This Row],[SELECT]],Table_Query_from_m2mdata013[[#This Row],[fpartrev]])</f>
        <v>03</v>
      </c>
      <c r="O1730" s="2" t="str">
        <f>CONCATENATE("DMG ",Table_Query_from_m2mdata013[[#This Row],[fpartnoOriginal]])</f>
        <v>DMG SPI-00489-056-WMS</v>
      </c>
    </row>
    <row r="1731" spans="1:15" x14ac:dyDescent="0.25">
      <c r="A1731" t="s">
        <v>2329</v>
      </c>
      <c r="B1731" t="s">
        <v>45</v>
      </c>
      <c r="C1731">
        <v>1</v>
      </c>
      <c r="D1731" t="s">
        <v>6</v>
      </c>
      <c r="E1731" t="s">
        <v>2331</v>
      </c>
      <c r="F1731" t="s">
        <v>45</v>
      </c>
      <c r="G1731" t="s">
        <v>2332</v>
      </c>
      <c r="H1731" t="s">
        <v>2330</v>
      </c>
      <c r="I1731" s="2" t="e">
        <f>FIND("REV",Table_Query_from_m2mdata013[[#This Row],[fdescmemo]])</f>
        <v>#VALUE!</v>
      </c>
      <c r="J1731" s="2" t="e">
        <f>FIND("REV",Table_Query_from_m2mdata013[[#This Row],[fdesc]])</f>
        <v>#VALUE!</v>
      </c>
      <c r="K1731" s="2" t="e">
        <f>FIND("`REV",Table_Query_from_m2mdata013[[#This Row],[fdescmemo]])</f>
        <v>#VALUE!</v>
      </c>
      <c r="L1731" s="2" t="e">
        <f>FIND("`REV",Table_Query_from_m2mdata013[[#This Row],[fdesc]])</f>
        <v>#VALUE!</v>
      </c>
      <c r="M17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1" s="2" t="str">
        <f>IF(Table_Query_from_m2mdata013[[#This Row],[fpartrev]]="NS",Table_Query_from_m2mdata013[[#This Row],[SELECT]],Table_Query_from_m2mdata013[[#This Row],[fpartrev]])</f>
        <v>03</v>
      </c>
      <c r="O1731" s="2" t="str">
        <f>CONCATENATE("DMG ",Table_Query_from_m2mdata013[[#This Row],[fpartnoOriginal]])</f>
        <v>DMG SPI-18711-023</v>
      </c>
    </row>
    <row r="1732" spans="1:15" x14ac:dyDescent="0.25">
      <c r="A1732" t="s">
        <v>2845</v>
      </c>
      <c r="B1732" t="s">
        <v>231</v>
      </c>
      <c r="C1732">
        <v>1</v>
      </c>
      <c r="D1732" t="s">
        <v>88</v>
      </c>
      <c r="E1732" t="s">
        <v>2330</v>
      </c>
      <c r="F1732" t="s">
        <v>231</v>
      </c>
      <c r="G1732" t="s">
        <v>2846</v>
      </c>
      <c r="H1732" t="s">
        <v>121</v>
      </c>
      <c r="I1732" s="2" t="e">
        <f>FIND("REV",Table_Query_from_m2mdata013[[#This Row],[fdescmemo]])</f>
        <v>#VALUE!</v>
      </c>
      <c r="J1732" s="2" t="e">
        <f>FIND("REV",Table_Query_from_m2mdata013[[#This Row],[fdesc]])</f>
        <v>#VALUE!</v>
      </c>
      <c r="K1732" s="2" t="e">
        <f>FIND("`REV",Table_Query_from_m2mdata013[[#This Row],[fdescmemo]])</f>
        <v>#VALUE!</v>
      </c>
      <c r="L1732" s="2" t="e">
        <f>FIND("`REV",Table_Query_from_m2mdata013[[#This Row],[fdesc]])</f>
        <v>#VALUE!</v>
      </c>
      <c r="M17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2" s="2" t="str">
        <f>IF(Table_Query_from_m2mdata013[[#This Row],[fpartrev]]="NS",Table_Query_from_m2mdata013[[#This Row],[SELECT]],Table_Query_from_m2mdata013[[#This Row],[fpartrev]])</f>
        <v>000</v>
      </c>
      <c r="O1732" s="2" t="str">
        <f>CONCATENATE("DMG ",Table_Query_from_m2mdata013[[#This Row],[fpartnoOriginal]])</f>
        <v>DMG REWORK1</v>
      </c>
    </row>
    <row r="1733" spans="1:15" x14ac:dyDescent="0.25">
      <c r="A1733" t="s">
        <v>2506</v>
      </c>
      <c r="B1733" t="s">
        <v>81</v>
      </c>
      <c r="C1733">
        <v>5</v>
      </c>
      <c r="D1733" t="s">
        <v>87</v>
      </c>
      <c r="E1733" t="s">
        <v>208</v>
      </c>
      <c r="F1733" t="s">
        <v>81</v>
      </c>
      <c r="G1733" t="s">
        <v>10</v>
      </c>
      <c r="H1733" t="s">
        <v>381</v>
      </c>
      <c r="I1733" s="2" t="e">
        <f>FIND("REV",Table_Query_from_m2mdata013[[#This Row],[fdescmemo]])</f>
        <v>#VALUE!</v>
      </c>
      <c r="J1733" s="2" t="e">
        <f>FIND("REV",Table_Query_from_m2mdata013[[#This Row],[fdesc]])</f>
        <v>#VALUE!</v>
      </c>
      <c r="K1733" s="2" t="e">
        <f>FIND("`REV",Table_Query_from_m2mdata013[[#This Row],[fdescmemo]])</f>
        <v>#VALUE!</v>
      </c>
      <c r="L1733" s="2" t="e">
        <f>FIND("`REV",Table_Query_from_m2mdata013[[#This Row],[fdesc]])</f>
        <v>#VALUE!</v>
      </c>
      <c r="M17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3" s="2" t="str">
        <f>IF(Table_Query_from_m2mdata013[[#This Row],[fpartrev]]="NS",Table_Query_from_m2mdata013[[#This Row],[SELECT]],Table_Query_from_m2mdata013[[#This Row],[fpartrev]])</f>
        <v>08</v>
      </c>
      <c r="O1733" s="2" t="str">
        <f>CONCATENATE("DMG ",Table_Query_from_m2mdata013[[#This Row],[fpartnoOriginal]])</f>
        <v>DMG SRC-02250164-386</v>
      </c>
    </row>
    <row r="1734" spans="1:15" x14ac:dyDescent="0.25">
      <c r="A1734" t="s">
        <v>2645</v>
      </c>
      <c r="B1734" t="s">
        <v>81</v>
      </c>
      <c r="C1734">
        <v>5</v>
      </c>
      <c r="D1734" t="s">
        <v>88</v>
      </c>
      <c r="E1734" t="s">
        <v>208</v>
      </c>
      <c r="F1734" t="s">
        <v>81</v>
      </c>
      <c r="G1734" t="s">
        <v>10</v>
      </c>
      <c r="H1734" t="s">
        <v>381</v>
      </c>
      <c r="I1734" s="2" t="e">
        <f>FIND("REV",Table_Query_from_m2mdata013[[#This Row],[fdescmemo]])</f>
        <v>#VALUE!</v>
      </c>
      <c r="J1734" s="2" t="e">
        <f>FIND("REV",Table_Query_from_m2mdata013[[#This Row],[fdesc]])</f>
        <v>#VALUE!</v>
      </c>
      <c r="K1734" s="2" t="e">
        <f>FIND("`REV",Table_Query_from_m2mdata013[[#This Row],[fdescmemo]])</f>
        <v>#VALUE!</v>
      </c>
      <c r="L1734" s="2" t="e">
        <f>FIND("`REV",Table_Query_from_m2mdata013[[#This Row],[fdesc]])</f>
        <v>#VALUE!</v>
      </c>
      <c r="M17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4" s="2" t="str">
        <f>IF(Table_Query_from_m2mdata013[[#This Row],[fpartrev]]="NS",Table_Query_from_m2mdata013[[#This Row],[SELECT]],Table_Query_from_m2mdata013[[#This Row],[fpartrev]])</f>
        <v>08</v>
      </c>
      <c r="O1734" s="2" t="str">
        <f>CONCATENATE("DMG ",Table_Query_from_m2mdata013[[#This Row],[fpartnoOriginal]])</f>
        <v>DMG SRC-02250164-386</v>
      </c>
    </row>
    <row r="1735" spans="1:15" x14ac:dyDescent="0.25">
      <c r="A1735" t="s">
        <v>2646</v>
      </c>
      <c r="B1735" t="s">
        <v>81</v>
      </c>
      <c r="C1735">
        <v>5</v>
      </c>
      <c r="D1735" t="s">
        <v>87</v>
      </c>
      <c r="E1735" t="s">
        <v>208</v>
      </c>
      <c r="F1735" t="s">
        <v>81</v>
      </c>
      <c r="G1735" t="s">
        <v>10</v>
      </c>
      <c r="H1735" t="s">
        <v>381</v>
      </c>
      <c r="I1735" s="2" t="e">
        <f>FIND("REV",Table_Query_from_m2mdata013[[#This Row],[fdescmemo]])</f>
        <v>#VALUE!</v>
      </c>
      <c r="J1735" s="2" t="e">
        <f>FIND("REV",Table_Query_from_m2mdata013[[#This Row],[fdesc]])</f>
        <v>#VALUE!</v>
      </c>
      <c r="K1735" s="2" t="e">
        <f>FIND("`REV",Table_Query_from_m2mdata013[[#This Row],[fdescmemo]])</f>
        <v>#VALUE!</v>
      </c>
      <c r="L1735" s="2" t="e">
        <f>FIND("`REV",Table_Query_from_m2mdata013[[#This Row],[fdesc]])</f>
        <v>#VALUE!</v>
      </c>
      <c r="M17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5" s="2" t="str">
        <f>IF(Table_Query_from_m2mdata013[[#This Row],[fpartrev]]="NS",Table_Query_from_m2mdata013[[#This Row],[SELECT]],Table_Query_from_m2mdata013[[#This Row],[fpartrev]])</f>
        <v>08</v>
      </c>
      <c r="O1735" s="2" t="str">
        <f>CONCATENATE("DMG ",Table_Query_from_m2mdata013[[#This Row],[fpartnoOriginal]])</f>
        <v>DMG SRC-02250164-386</v>
      </c>
    </row>
    <row r="1736" spans="1:15" x14ac:dyDescent="0.25">
      <c r="A1736" t="s">
        <v>2647</v>
      </c>
      <c r="B1736" t="s">
        <v>81</v>
      </c>
      <c r="C1736">
        <v>5</v>
      </c>
      <c r="D1736" t="s">
        <v>87</v>
      </c>
      <c r="E1736" t="s">
        <v>208</v>
      </c>
      <c r="F1736" t="s">
        <v>81</v>
      </c>
      <c r="G1736" t="s">
        <v>10</v>
      </c>
      <c r="H1736" t="s">
        <v>381</v>
      </c>
      <c r="I1736" s="2" t="e">
        <f>FIND("REV",Table_Query_from_m2mdata013[[#This Row],[fdescmemo]])</f>
        <v>#VALUE!</v>
      </c>
      <c r="J1736" s="2" t="e">
        <f>FIND("REV",Table_Query_from_m2mdata013[[#This Row],[fdesc]])</f>
        <v>#VALUE!</v>
      </c>
      <c r="K1736" s="2" t="e">
        <f>FIND("`REV",Table_Query_from_m2mdata013[[#This Row],[fdescmemo]])</f>
        <v>#VALUE!</v>
      </c>
      <c r="L1736" s="2" t="e">
        <f>FIND("`REV",Table_Query_from_m2mdata013[[#This Row],[fdesc]])</f>
        <v>#VALUE!</v>
      </c>
      <c r="M17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6" s="2" t="str">
        <f>IF(Table_Query_from_m2mdata013[[#This Row],[fpartrev]]="NS",Table_Query_from_m2mdata013[[#This Row],[SELECT]],Table_Query_from_m2mdata013[[#This Row],[fpartrev]])</f>
        <v>08</v>
      </c>
      <c r="O1736" s="2" t="str">
        <f>CONCATENATE("DMG ",Table_Query_from_m2mdata013[[#This Row],[fpartnoOriginal]])</f>
        <v>DMG SRC-02250164-386</v>
      </c>
    </row>
    <row r="1737" spans="1:15" x14ac:dyDescent="0.25">
      <c r="A1737" t="s">
        <v>3264</v>
      </c>
      <c r="B1737" t="s">
        <v>81</v>
      </c>
      <c r="C1737">
        <v>5</v>
      </c>
      <c r="D1737" t="s">
        <v>87</v>
      </c>
      <c r="E1737" t="s">
        <v>208</v>
      </c>
      <c r="F1737" t="s">
        <v>81</v>
      </c>
      <c r="G1737" t="s">
        <v>10</v>
      </c>
      <c r="H1737" t="s">
        <v>381</v>
      </c>
      <c r="I1737" s="2" t="e">
        <f>FIND("REV",Table_Query_from_m2mdata013[[#This Row],[fdescmemo]])</f>
        <v>#VALUE!</v>
      </c>
      <c r="J1737" s="2" t="e">
        <f>FIND("REV",Table_Query_from_m2mdata013[[#This Row],[fdesc]])</f>
        <v>#VALUE!</v>
      </c>
      <c r="K1737" s="2" t="e">
        <f>FIND("`REV",Table_Query_from_m2mdata013[[#This Row],[fdescmemo]])</f>
        <v>#VALUE!</v>
      </c>
      <c r="L1737" s="2" t="e">
        <f>FIND("`REV",Table_Query_from_m2mdata013[[#This Row],[fdesc]])</f>
        <v>#VALUE!</v>
      </c>
      <c r="M17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7" s="2" t="str">
        <f>IF(Table_Query_from_m2mdata013[[#This Row],[fpartrev]]="NS",Table_Query_from_m2mdata013[[#This Row],[SELECT]],Table_Query_from_m2mdata013[[#This Row],[fpartrev]])</f>
        <v>08</v>
      </c>
      <c r="O1737" s="2" t="str">
        <f>CONCATENATE("DMG ",Table_Query_from_m2mdata013[[#This Row],[fpartnoOriginal]])</f>
        <v>DMG SRC-02250164-386</v>
      </c>
    </row>
    <row r="1738" spans="1:15" x14ac:dyDescent="0.25">
      <c r="A1738" t="s">
        <v>2886</v>
      </c>
      <c r="B1738" t="s">
        <v>81</v>
      </c>
      <c r="C1738">
        <v>5</v>
      </c>
      <c r="D1738" t="s">
        <v>87</v>
      </c>
      <c r="E1738" t="s">
        <v>208</v>
      </c>
      <c r="F1738" t="s">
        <v>81</v>
      </c>
      <c r="G1738" t="s">
        <v>10</v>
      </c>
      <c r="H1738" t="s">
        <v>381</v>
      </c>
      <c r="I1738" s="2" t="e">
        <f>FIND("REV",Table_Query_from_m2mdata013[[#This Row],[fdescmemo]])</f>
        <v>#VALUE!</v>
      </c>
      <c r="J1738" s="2" t="e">
        <f>FIND("REV",Table_Query_from_m2mdata013[[#This Row],[fdesc]])</f>
        <v>#VALUE!</v>
      </c>
      <c r="K1738" s="2" t="e">
        <f>FIND("`REV",Table_Query_from_m2mdata013[[#This Row],[fdescmemo]])</f>
        <v>#VALUE!</v>
      </c>
      <c r="L1738" s="2" t="e">
        <f>FIND("`REV",Table_Query_from_m2mdata013[[#This Row],[fdesc]])</f>
        <v>#VALUE!</v>
      </c>
      <c r="M17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8" s="2" t="str">
        <f>IF(Table_Query_from_m2mdata013[[#This Row],[fpartrev]]="NS",Table_Query_from_m2mdata013[[#This Row],[SELECT]],Table_Query_from_m2mdata013[[#This Row],[fpartrev]])</f>
        <v>08</v>
      </c>
      <c r="O1738" s="2" t="str">
        <f>CONCATENATE("DMG ",Table_Query_from_m2mdata013[[#This Row],[fpartnoOriginal]])</f>
        <v>DMG SRC-02250164-386</v>
      </c>
    </row>
    <row r="1739" spans="1:15" x14ac:dyDescent="0.25">
      <c r="A1739" t="s">
        <v>3265</v>
      </c>
      <c r="B1739" t="s">
        <v>81</v>
      </c>
      <c r="C1739">
        <v>5</v>
      </c>
      <c r="D1739" t="s">
        <v>87</v>
      </c>
      <c r="E1739" t="s">
        <v>208</v>
      </c>
      <c r="F1739" t="s">
        <v>81</v>
      </c>
      <c r="G1739" t="s">
        <v>10</v>
      </c>
      <c r="H1739" t="s">
        <v>381</v>
      </c>
      <c r="I1739" s="2" t="e">
        <f>FIND("REV",Table_Query_from_m2mdata013[[#This Row],[fdescmemo]])</f>
        <v>#VALUE!</v>
      </c>
      <c r="J1739" s="2" t="e">
        <f>FIND("REV",Table_Query_from_m2mdata013[[#This Row],[fdesc]])</f>
        <v>#VALUE!</v>
      </c>
      <c r="K1739" s="2" t="e">
        <f>FIND("`REV",Table_Query_from_m2mdata013[[#This Row],[fdescmemo]])</f>
        <v>#VALUE!</v>
      </c>
      <c r="L1739" s="2" t="e">
        <f>FIND("`REV",Table_Query_from_m2mdata013[[#This Row],[fdesc]])</f>
        <v>#VALUE!</v>
      </c>
      <c r="M17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39" s="2" t="str">
        <f>IF(Table_Query_from_m2mdata013[[#This Row],[fpartrev]]="NS",Table_Query_from_m2mdata013[[#This Row],[SELECT]],Table_Query_from_m2mdata013[[#This Row],[fpartrev]])</f>
        <v>08</v>
      </c>
      <c r="O1739" s="2" t="str">
        <f>CONCATENATE("DMG ",Table_Query_from_m2mdata013[[#This Row],[fpartnoOriginal]])</f>
        <v>DMG SRC-02250164-386</v>
      </c>
    </row>
    <row r="1740" spans="1:15" x14ac:dyDescent="0.25">
      <c r="A1740" t="s">
        <v>2847</v>
      </c>
      <c r="B1740" t="s">
        <v>41</v>
      </c>
      <c r="C1740">
        <v>15</v>
      </c>
      <c r="D1740" t="s">
        <v>87</v>
      </c>
      <c r="E1740" t="s">
        <v>172</v>
      </c>
      <c r="F1740" t="s">
        <v>41</v>
      </c>
      <c r="G1740" t="s">
        <v>10</v>
      </c>
      <c r="H1740" t="s">
        <v>440</v>
      </c>
      <c r="I1740" s="2" t="e">
        <f>FIND("REV",Table_Query_from_m2mdata013[[#This Row],[fdescmemo]])</f>
        <v>#VALUE!</v>
      </c>
      <c r="J1740" s="2" t="e">
        <f>FIND("REV",Table_Query_from_m2mdata013[[#This Row],[fdesc]])</f>
        <v>#VALUE!</v>
      </c>
      <c r="K1740" s="2" t="e">
        <f>FIND("`REV",Table_Query_from_m2mdata013[[#This Row],[fdescmemo]])</f>
        <v>#VALUE!</v>
      </c>
      <c r="L1740" s="2" t="e">
        <f>FIND("`REV",Table_Query_from_m2mdata013[[#This Row],[fdesc]])</f>
        <v>#VALUE!</v>
      </c>
      <c r="M17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0" s="2" t="str">
        <f>IF(Table_Query_from_m2mdata013[[#This Row],[fpartrev]]="NS",Table_Query_from_m2mdata013[[#This Row],[SELECT]],Table_Query_from_m2mdata013[[#This Row],[fpartrev]])</f>
        <v>04</v>
      </c>
      <c r="O1740" s="2" t="str">
        <f>CONCATENATE("DMG ",Table_Query_from_m2mdata013[[#This Row],[fpartnoOriginal]])</f>
        <v>DMG SRC-02250164-550</v>
      </c>
    </row>
    <row r="1741" spans="1:15" x14ac:dyDescent="0.25">
      <c r="A1741" t="s">
        <v>2848</v>
      </c>
      <c r="B1741" t="s">
        <v>41</v>
      </c>
      <c r="C1741">
        <v>15</v>
      </c>
      <c r="D1741" t="s">
        <v>87</v>
      </c>
      <c r="E1741" t="s">
        <v>172</v>
      </c>
      <c r="F1741" t="s">
        <v>41</v>
      </c>
      <c r="G1741" t="s">
        <v>10</v>
      </c>
      <c r="H1741" t="s">
        <v>440</v>
      </c>
      <c r="I1741" s="2" t="e">
        <f>FIND("REV",Table_Query_from_m2mdata013[[#This Row],[fdescmemo]])</f>
        <v>#VALUE!</v>
      </c>
      <c r="J1741" s="2" t="e">
        <f>FIND("REV",Table_Query_from_m2mdata013[[#This Row],[fdesc]])</f>
        <v>#VALUE!</v>
      </c>
      <c r="K1741" s="2" t="e">
        <f>FIND("`REV",Table_Query_from_m2mdata013[[#This Row],[fdescmemo]])</f>
        <v>#VALUE!</v>
      </c>
      <c r="L1741" s="2" t="e">
        <f>FIND("`REV",Table_Query_from_m2mdata013[[#This Row],[fdesc]])</f>
        <v>#VALUE!</v>
      </c>
      <c r="M17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1" s="2" t="str">
        <f>IF(Table_Query_from_m2mdata013[[#This Row],[fpartrev]]="NS",Table_Query_from_m2mdata013[[#This Row],[SELECT]],Table_Query_from_m2mdata013[[#This Row],[fpartrev]])</f>
        <v>04</v>
      </c>
      <c r="O1741" s="2" t="str">
        <f>CONCATENATE("DMG ",Table_Query_from_m2mdata013[[#This Row],[fpartnoOriginal]])</f>
        <v>DMG SRC-02250164-550</v>
      </c>
    </row>
    <row r="1742" spans="1:15" x14ac:dyDescent="0.25">
      <c r="A1742" t="s">
        <v>3417</v>
      </c>
      <c r="B1742" t="s">
        <v>41</v>
      </c>
      <c r="C1742">
        <v>15</v>
      </c>
      <c r="D1742" t="s">
        <v>6</v>
      </c>
      <c r="E1742" t="s">
        <v>569</v>
      </c>
      <c r="F1742" t="s">
        <v>41</v>
      </c>
      <c r="G1742" t="s">
        <v>10</v>
      </c>
      <c r="H1742" t="s">
        <v>632</v>
      </c>
      <c r="I1742" s="2" t="e">
        <f>FIND("REV",Table_Query_from_m2mdata013[[#This Row],[fdescmemo]])</f>
        <v>#VALUE!</v>
      </c>
      <c r="J1742" s="2" t="e">
        <f>FIND("REV",Table_Query_from_m2mdata013[[#This Row],[fdesc]])</f>
        <v>#VALUE!</v>
      </c>
      <c r="K1742" s="2" t="e">
        <f>FIND("`REV",Table_Query_from_m2mdata013[[#This Row],[fdescmemo]])</f>
        <v>#VALUE!</v>
      </c>
      <c r="L1742" s="2" t="e">
        <f>FIND("`REV",Table_Query_from_m2mdata013[[#This Row],[fdesc]])</f>
        <v>#VALUE!</v>
      </c>
      <c r="M17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2" s="2" t="str">
        <f>IF(Table_Query_from_m2mdata013[[#This Row],[fpartrev]]="NS",Table_Query_from_m2mdata013[[#This Row],[SELECT]],Table_Query_from_m2mdata013[[#This Row],[fpartrev]])</f>
        <v>04</v>
      </c>
      <c r="O1742" s="2" t="str">
        <f>CONCATENATE("DMG ",Table_Query_from_m2mdata013[[#This Row],[fpartnoOriginal]])</f>
        <v>DMG SRC-02250164-707</v>
      </c>
    </row>
    <row r="1743" spans="1:15" x14ac:dyDescent="0.25">
      <c r="A1743" t="s">
        <v>3587</v>
      </c>
      <c r="B1743" t="s">
        <v>41</v>
      </c>
      <c r="C1743">
        <v>15</v>
      </c>
      <c r="D1743" t="s">
        <v>6</v>
      </c>
      <c r="E1743" t="s">
        <v>569</v>
      </c>
      <c r="F1743" t="s">
        <v>41</v>
      </c>
      <c r="G1743" t="s">
        <v>10</v>
      </c>
      <c r="H1743" t="s">
        <v>632</v>
      </c>
      <c r="I1743" s="2" t="e">
        <f>FIND("REV",Table_Query_from_m2mdata013[[#This Row],[fdescmemo]])</f>
        <v>#VALUE!</v>
      </c>
      <c r="J1743" s="2" t="e">
        <f>FIND("REV",Table_Query_from_m2mdata013[[#This Row],[fdesc]])</f>
        <v>#VALUE!</v>
      </c>
      <c r="K1743" s="2" t="e">
        <f>FIND("`REV",Table_Query_from_m2mdata013[[#This Row],[fdescmemo]])</f>
        <v>#VALUE!</v>
      </c>
      <c r="L1743" s="2" t="e">
        <f>FIND("`REV",Table_Query_from_m2mdata013[[#This Row],[fdesc]])</f>
        <v>#VALUE!</v>
      </c>
      <c r="M17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3" s="2" t="str">
        <f>IF(Table_Query_from_m2mdata013[[#This Row],[fpartrev]]="NS",Table_Query_from_m2mdata013[[#This Row],[SELECT]],Table_Query_from_m2mdata013[[#This Row],[fpartrev]])</f>
        <v>04</v>
      </c>
      <c r="O1743" s="2" t="str">
        <f>CONCATENATE("DMG ",Table_Query_from_m2mdata013[[#This Row],[fpartnoOriginal]])</f>
        <v>DMG SRC-02250164-707</v>
      </c>
    </row>
    <row r="1744" spans="1:15" x14ac:dyDescent="0.25">
      <c r="A1744" t="s">
        <v>3266</v>
      </c>
      <c r="B1744" t="s">
        <v>41</v>
      </c>
      <c r="C1744">
        <v>5</v>
      </c>
      <c r="D1744" t="s">
        <v>88</v>
      </c>
      <c r="E1744" t="s">
        <v>152</v>
      </c>
      <c r="F1744" t="s">
        <v>41</v>
      </c>
      <c r="G1744" t="s">
        <v>10</v>
      </c>
      <c r="H1744" t="s">
        <v>490</v>
      </c>
      <c r="I1744" s="2" t="e">
        <f>FIND("REV",Table_Query_from_m2mdata013[[#This Row],[fdescmemo]])</f>
        <v>#VALUE!</v>
      </c>
      <c r="J1744" s="2" t="e">
        <f>FIND("REV",Table_Query_from_m2mdata013[[#This Row],[fdesc]])</f>
        <v>#VALUE!</v>
      </c>
      <c r="K1744" s="2" t="e">
        <f>FIND("`REV",Table_Query_from_m2mdata013[[#This Row],[fdescmemo]])</f>
        <v>#VALUE!</v>
      </c>
      <c r="L1744" s="2" t="e">
        <f>FIND("`REV",Table_Query_from_m2mdata013[[#This Row],[fdesc]])</f>
        <v>#VALUE!</v>
      </c>
      <c r="M17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4" s="2" t="str">
        <f>IF(Table_Query_from_m2mdata013[[#This Row],[fpartrev]]="NS",Table_Query_from_m2mdata013[[#This Row],[SELECT]],Table_Query_from_m2mdata013[[#This Row],[fpartrev]])</f>
        <v>04</v>
      </c>
      <c r="O1744" s="2" t="str">
        <f>CONCATENATE("DMG ",Table_Query_from_m2mdata013[[#This Row],[fpartnoOriginal]])</f>
        <v>DMG SRC-02250174-864</v>
      </c>
    </row>
    <row r="1745" spans="1:15" x14ac:dyDescent="0.25">
      <c r="A1745" t="s">
        <v>3267</v>
      </c>
      <c r="B1745" t="s">
        <v>41</v>
      </c>
      <c r="C1745">
        <v>5</v>
      </c>
      <c r="D1745" t="s">
        <v>88</v>
      </c>
      <c r="E1745" t="s">
        <v>152</v>
      </c>
      <c r="F1745" t="s">
        <v>41</v>
      </c>
      <c r="G1745" t="s">
        <v>10</v>
      </c>
      <c r="H1745" t="s">
        <v>490</v>
      </c>
      <c r="I1745" s="2" t="e">
        <f>FIND("REV",Table_Query_from_m2mdata013[[#This Row],[fdescmemo]])</f>
        <v>#VALUE!</v>
      </c>
      <c r="J1745" s="2" t="e">
        <f>FIND("REV",Table_Query_from_m2mdata013[[#This Row],[fdesc]])</f>
        <v>#VALUE!</v>
      </c>
      <c r="K1745" s="2" t="e">
        <f>FIND("`REV",Table_Query_from_m2mdata013[[#This Row],[fdescmemo]])</f>
        <v>#VALUE!</v>
      </c>
      <c r="L1745" s="2" t="e">
        <f>FIND("`REV",Table_Query_from_m2mdata013[[#This Row],[fdesc]])</f>
        <v>#VALUE!</v>
      </c>
      <c r="M17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5" s="2" t="str">
        <f>IF(Table_Query_from_m2mdata013[[#This Row],[fpartrev]]="NS",Table_Query_from_m2mdata013[[#This Row],[SELECT]],Table_Query_from_m2mdata013[[#This Row],[fpartrev]])</f>
        <v>04</v>
      </c>
      <c r="O1745" s="2" t="str">
        <f>CONCATENATE("DMG ",Table_Query_from_m2mdata013[[#This Row],[fpartnoOriginal]])</f>
        <v>DMG SRC-02250174-864</v>
      </c>
    </row>
    <row r="1746" spans="1:15" x14ac:dyDescent="0.25">
      <c r="A1746" t="s">
        <v>3588</v>
      </c>
      <c r="B1746" t="s">
        <v>41</v>
      </c>
      <c r="C1746">
        <v>5</v>
      </c>
      <c r="D1746" t="s">
        <v>6</v>
      </c>
      <c r="E1746" t="s">
        <v>152</v>
      </c>
      <c r="F1746" t="s">
        <v>41</v>
      </c>
      <c r="G1746" t="s">
        <v>10</v>
      </c>
      <c r="H1746" t="s">
        <v>490</v>
      </c>
      <c r="I1746" s="2" t="e">
        <f>FIND("REV",Table_Query_from_m2mdata013[[#This Row],[fdescmemo]])</f>
        <v>#VALUE!</v>
      </c>
      <c r="J1746" s="2" t="e">
        <f>FIND("REV",Table_Query_from_m2mdata013[[#This Row],[fdesc]])</f>
        <v>#VALUE!</v>
      </c>
      <c r="K1746" s="2" t="e">
        <f>FIND("`REV",Table_Query_from_m2mdata013[[#This Row],[fdescmemo]])</f>
        <v>#VALUE!</v>
      </c>
      <c r="L1746" s="2" t="e">
        <f>FIND("`REV",Table_Query_from_m2mdata013[[#This Row],[fdesc]])</f>
        <v>#VALUE!</v>
      </c>
      <c r="M17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6" s="2" t="str">
        <f>IF(Table_Query_from_m2mdata013[[#This Row],[fpartrev]]="NS",Table_Query_from_m2mdata013[[#This Row],[SELECT]],Table_Query_from_m2mdata013[[#This Row],[fpartrev]])</f>
        <v>04</v>
      </c>
      <c r="O1746" s="2" t="str">
        <f>CONCATENATE("DMG ",Table_Query_from_m2mdata013[[#This Row],[fpartnoOriginal]])</f>
        <v>DMG SRC-02250174-864</v>
      </c>
    </row>
    <row r="1747" spans="1:15" x14ac:dyDescent="0.25">
      <c r="A1747" t="s">
        <v>3589</v>
      </c>
      <c r="B1747" t="s">
        <v>41</v>
      </c>
      <c r="C1747">
        <v>5</v>
      </c>
      <c r="D1747" t="s">
        <v>88</v>
      </c>
      <c r="E1747" t="s">
        <v>152</v>
      </c>
      <c r="F1747" t="s">
        <v>41</v>
      </c>
      <c r="G1747" t="s">
        <v>10</v>
      </c>
      <c r="H1747" t="s">
        <v>490</v>
      </c>
      <c r="I1747" s="2" t="e">
        <f>FIND("REV",Table_Query_from_m2mdata013[[#This Row],[fdescmemo]])</f>
        <v>#VALUE!</v>
      </c>
      <c r="J1747" s="2" t="e">
        <f>FIND("REV",Table_Query_from_m2mdata013[[#This Row],[fdesc]])</f>
        <v>#VALUE!</v>
      </c>
      <c r="K1747" s="2" t="e">
        <f>FIND("`REV",Table_Query_from_m2mdata013[[#This Row],[fdescmemo]])</f>
        <v>#VALUE!</v>
      </c>
      <c r="L1747" s="2" t="e">
        <f>FIND("`REV",Table_Query_from_m2mdata013[[#This Row],[fdesc]])</f>
        <v>#VALUE!</v>
      </c>
      <c r="M17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7" s="2" t="str">
        <f>IF(Table_Query_from_m2mdata013[[#This Row],[fpartrev]]="NS",Table_Query_from_m2mdata013[[#This Row],[SELECT]],Table_Query_from_m2mdata013[[#This Row],[fpartrev]])</f>
        <v>04</v>
      </c>
      <c r="O1747" s="2" t="str">
        <f>CONCATENATE("DMG ",Table_Query_from_m2mdata013[[#This Row],[fpartnoOriginal]])</f>
        <v>DMG SRC-02250174-864</v>
      </c>
    </row>
    <row r="1748" spans="1:15" x14ac:dyDescent="0.25">
      <c r="A1748" t="s">
        <v>3590</v>
      </c>
      <c r="B1748" t="s">
        <v>41</v>
      </c>
      <c r="C1748">
        <v>5</v>
      </c>
      <c r="D1748" t="s">
        <v>6</v>
      </c>
      <c r="E1748" t="s">
        <v>152</v>
      </c>
      <c r="F1748" t="s">
        <v>41</v>
      </c>
      <c r="G1748" t="s">
        <v>10</v>
      </c>
      <c r="H1748" t="s">
        <v>490</v>
      </c>
      <c r="I1748" s="2" t="e">
        <f>FIND("REV",Table_Query_from_m2mdata013[[#This Row],[fdescmemo]])</f>
        <v>#VALUE!</v>
      </c>
      <c r="J1748" s="2" t="e">
        <f>FIND("REV",Table_Query_from_m2mdata013[[#This Row],[fdesc]])</f>
        <v>#VALUE!</v>
      </c>
      <c r="K1748" s="2" t="e">
        <f>FIND("`REV",Table_Query_from_m2mdata013[[#This Row],[fdescmemo]])</f>
        <v>#VALUE!</v>
      </c>
      <c r="L1748" s="2" t="e">
        <f>FIND("`REV",Table_Query_from_m2mdata013[[#This Row],[fdesc]])</f>
        <v>#VALUE!</v>
      </c>
      <c r="M17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8" s="2" t="str">
        <f>IF(Table_Query_from_m2mdata013[[#This Row],[fpartrev]]="NS",Table_Query_from_m2mdata013[[#This Row],[SELECT]],Table_Query_from_m2mdata013[[#This Row],[fpartrev]])</f>
        <v>04</v>
      </c>
      <c r="O1748" s="2" t="str">
        <f>CONCATENATE("DMG ",Table_Query_from_m2mdata013[[#This Row],[fpartnoOriginal]])</f>
        <v>DMG SRC-02250174-864</v>
      </c>
    </row>
    <row r="1749" spans="1:15" x14ac:dyDescent="0.25">
      <c r="A1749" t="s">
        <v>3591</v>
      </c>
      <c r="B1749" t="s">
        <v>41</v>
      </c>
      <c r="C1749">
        <v>5</v>
      </c>
      <c r="D1749" t="s">
        <v>6</v>
      </c>
      <c r="E1749" t="s">
        <v>152</v>
      </c>
      <c r="F1749" t="s">
        <v>41</v>
      </c>
      <c r="G1749" t="s">
        <v>10</v>
      </c>
      <c r="H1749" t="s">
        <v>490</v>
      </c>
      <c r="I1749" s="2" t="e">
        <f>FIND("REV",Table_Query_from_m2mdata013[[#This Row],[fdescmemo]])</f>
        <v>#VALUE!</v>
      </c>
      <c r="J1749" s="2" t="e">
        <f>FIND("REV",Table_Query_from_m2mdata013[[#This Row],[fdesc]])</f>
        <v>#VALUE!</v>
      </c>
      <c r="K1749" s="2" t="e">
        <f>FIND("`REV",Table_Query_from_m2mdata013[[#This Row],[fdescmemo]])</f>
        <v>#VALUE!</v>
      </c>
      <c r="L1749" s="2" t="e">
        <f>FIND("`REV",Table_Query_from_m2mdata013[[#This Row],[fdesc]])</f>
        <v>#VALUE!</v>
      </c>
      <c r="M17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49" s="2" t="str">
        <f>IF(Table_Query_from_m2mdata013[[#This Row],[fpartrev]]="NS",Table_Query_from_m2mdata013[[#This Row],[SELECT]],Table_Query_from_m2mdata013[[#This Row],[fpartrev]])</f>
        <v>04</v>
      </c>
      <c r="O1749" s="2" t="str">
        <f>CONCATENATE("DMG ",Table_Query_from_m2mdata013[[#This Row],[fpartnoOriginal]])</f>
        <v>DMG SRC-02250174-864</v>
      </c>
    </row>
    <row r="1750" spans="1:15" x14ac:dyDescent="0.25">
      <c r="A1750" t="s">
        <v>3592</v>
      </c>
      <c r="B1750" t="s">
        <v>170</v>
      </c>
      <c r="C1750">
        <v>10</v>
      </c>
      <c r="D1750" t="s">
        <v>6</v>
      </c>
      <c r="E1750" t="s">
        <v>171</v>
      </c>
      <c r="F1750" t="s">
        <v>170</v>
      </c>
      <c r="G1750" t="s">
        <v>10</v>
      </c>
      <c r="H1750" t="s">
        <v>379</v>
      </c>
      <c r="I1750" s="2" t="e">
        <f>FIND("REV",Table_Query_from_m2mdata013[[#This Row],[fdescmemo]])</f>
        <v>#VALUE!</v>
      </c>
      <c r="J1750" s="2" t="e">
        <f>FIND("REV",Table_Query_from_m2mdata013[[#This Row],[fdesc]])</f>
        <v>#VALUE!</v>
      </c>
      <c r="K1750" s="2" t="e">
        <f>FIND("`REV",Table_Query_from_m2mdata013[[#This Row],[fdescmemo]])</f>
        <v>#VALUE!</v>
      </c>
      <c r="L1750" s="2" t="e">
        <f>FIND("`REV",Table_Query_from_m2mdata013[[#This Row],[fdesc]])</f>
        <v>#VALUE!</v>
      </c>
      <c r="M17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0" s="2" t="str">
        <f>IF(Table_Query_from_m2mdata013[[#This Row],[fpartrev]]="NS",Table_Query_from_m2mdata013[[#This Row],[SELECT]],Table_Query_from_m2mdata013[[#This Row],[fpartrev]])</f>
        <v>002</v>
      </c>
      <c r="O1750" s="2" t="str">
        <f>CONCATENATE("DMG ",Table_Query_from_m2mdata013[[#This Row],[fpartnoOriginal]])</f>
        <v>DMG SRC-02250174-868</v>
      </c>
    </row>
    <row r="1751" spans="1:15" x14ac:dyDescent="0.25">
      <c r="A1751" t="s">
        <v>3593</v>
      </c>
      <c r="B1751" t="s">
        <v>170</v>
      </c>
      <c r="C1751">
        <v>10</v>
      </c>
      <c r="D1751" t="s">
        <v>6</v>
      </c>
      <c r="E1751" t="s">
        <v>171</v>
      </c>
      <c r="F1751" t="s">
        <v>170</v>
      </c>
      <c r="G1751" t="s">
        <v>10</v>
      </c>
      <c r="H1751" t="s">
        <v>379</v>
      </c>
      <c r="I1751" s="2" t="e">
        <f>FIND("REV",Table_Query_from_m2mdata013[[#This Row],[fdescmemo]])</f>
        <v>#VALUE!</v>
      </c>
      <c r="J1751" s="2" t="e">
        <f>FIND("REV",Table_Query_from_m2mdata013[[#This Row],[fdesc]])</f>
        <v>#VALUE!</v>
      </c>
      <c r="K1751" s="2" t="e">
        <f>FIND("`REV",Table_Query_from_m2mdata013[[#This Row],[fdescmemo]])</f>
        <v>#VALUE!</v>
      </c>
      <c r="L1751" s="2" t="e">
        <f>FIND("`REV",Table_Query_from_m2mdata013[[#This Row],[fdesc]])</f>
        <v>#VALUE!</v>
      </c>
      <c r="M17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1" s="2" t="str">
        <f>IF(Table_Query_from_m2mdata013[[#This Row],[fpartrev]]="NS",Table_Query_from_m2mdata013[[#This Row],[SELECT]],Table_Query_from_m2mdata013[[#This Row],[fpartrev]])</f>
        <v>002</v>
      </c>
      <c r="O1751" s="2" t="str">
        <f>CONCATENATE("DMG ",Table_Query_from_m2mdata013[[#This Row],[fpartnoOriginal]])</f>
        <v>DMG SRC-02250174-868</v>
      </c>
    </row>
    <row r="1752" spans="1:15" x14ac:dyDescent="0.25">
      <c r="A1752" t="s">
        <v>3594</v>
      </c>
      <c r="B1752" t="s">
        <v>170</v>
      </c>
      <c r="C1752">
        <v>10</v>
      </c>
      <c r="D1752" t="s">
        <v>6</v>
      </c>
      <c r="E1752" t="s">
        <v>171</v>
      </c>
      <c r="F1752" t="s">
        <v>170</v>
      </c>
      <c r="G1752" t="s">
        <v>10</v>
      </c>
      <c r="H1752" t="s">
        <v>379</v>
      </c>
      <c r="I1752" s="2" t="e">
        <f>FIND("REV",Table_Query_from_m2mdata013[[#This Row],[fdescmemo]])</f>
        <v>#VALUE!</v>
      </c>
      <c r="J1752" s="2" t="e">
        <f>FIND("REV",Table_Query_from_m2mdata013[[#This Row],[fdesc]])</f>
        <v>#VALUE!</v>
      </c>
      <c r="K1752" s="2" t="e">
        <f>FIND("`REV",Table_Query_from_m2mdata013[[#This Row],[fdescmemo]])</f>
        <v>#VALUE!</v>
      </c>
      <c r="L1752" s="2" t="e">
        <f>FIND("`REV",Table_Query_from_m2mdata013[[#This Row],[fdesc]])</f>
        <v>#VALUE!</v>
      </c>
      <c r="M17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2" s="2" t="str">
        <f>IF(Table_Query_from_m2mdata013[[#This Row],[fpartrev]]="NS",Table_Query_from_m2mdata013[[#This Row],[SELECT]],Table_Query_from_m2mdata013[[#This Row],[fpartrev]])</f>
        <v>002</v>
      </c>
      <c r="O1752" s="2" t="str">
        <f>CONCATENATE("DMG ",Table_Query_from_m2mdata013[[#This Row],[fpartnoOriginal]])</f>
        <v>DMG SRC-02250174-868</v>
      </c>
    </row>
    <row r="1753" spans="1:15" x14ac:dyDescent="0.25">
      <c r="A1753" t="s">
        <v>3595</v>
      </c>
      <c r="B1753" t="s">
        <v>41</v>
      </c>
      <c r="C1753">
        <v>10</v>
      </c>
      <c r="D1753" t="s">
        <v>6</v>
      </c>
      <c r="E1753" t="s">
        <v>489</v>
      </c>
      <c r="F1753" t="s">
        <v>41</v>
      </c>
      <c r="G1753" t="s">
        <v>10</v>
      </c>
      <c r="H1753" t="s">
        <v>488</v>
      </c>
      <c r="I1753" s="2" t="e">
        <f>FIND("REV",Table_Query_from_m2mdata013[[#This Row],[fdescmemo]])</f>
        <v>#VALUE!</v>
      </c>
      <c r="J1753" s="2" t="e">
        <f>FIND("REV",Table_Query_from_m2mdata013[[#This Row],[fdesc]])</f>
        <v>#VALUE!</v>
      </c>
      <c r="K1753" s="2" t="e">
        <f>FIND("`REV",Table_Query_from_m2mdata013[[#This Row],[fdescmemo]])</f>
        <v>#VALUE!</v>
      </c>
      <c r="L1753" s="2" t="e">
        <f>FIND("`REV",Table_Query_from_m2mdata013[[#This Row],[fdesc]])</f>
        <v>#VALUE!</v>
      </c>
      <c r="M17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3" s="2" t="str">
        <f>IF(Table_Query_from_m2mdata013[[#This Row],[fpartrev]]="NS",Table_Query_from_m2mdata013[[#This Row],[SELECT]],Table_Query_from_m2mdata013[[#This Row],[fpartrev]])</f>
        <v>04</v>
      </c>
      <c r="O1753" s="2" t="str">
        <f>CONCATENATE("DMG ",Table_Query_from_m2mdata013[[#This Row],[fpartnoOriginal]])</f>
        <v>DMG SRC-02250174-872</v>
      </c>
    </row>
    <row r="1754" spans="1:15" x14ac:dyDescent="0.25">
      <c r="A1754" t="s">
        <v>3734</v>
      </c>
      <c r="B1754" t="s">
        <v>41</v>
      </c>
      <c r="C1754">
        <v>6</v>
      </c>
      <c r="D1754" t="s">
        <v>6</v>
      </c>
      <c r="E1754" t="s">
        <v>489</v>
      </c>
      <c r="F1754" t="s">
        <v>41</v>
      </c>
      <c r="G1754" t="s">
        <v>10</v>
      </c>
      <c r="H1754" t="s">
        <v>488</v>
      </c>
      <c r="I1754" s="2" t="e">
        <f>FIND("REV",Table_Query_from_m2mdata013[[#This Row],[fdescmemo]])</f>
        <v>#VALUE!</v>
      </c>
      <c r="J1754" s="2" t="e">
        <f>FIND("REV",Table_Query_from_m2mdata013[[#This Row],[fdesc]])</f>
        <v>#VALUE!</v>
      </c>
      <c r="K1754" s="2" t="e">
        <f>FIND("`REV",Table_Query_from_m2mdata013[[#This Row],[fdescmemo]])</f>
        <v>#VALUE!</v>
      </c>
      <c r="L1754" s="2" t="e">
        <f>FIND("`REV",Table_Query_from_m2mdata013[[#This Row],[fdesc]])</f>
        <v>#VALUE!</v>
      </c>
      <c r="M17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4" s="2" t="str">
        <f>IF(Table_Query_from_m2mdata013[[#This Row],[fpartrev]]="NS",Table_Query_from_m2mdata013[[#This Row],[SELECT]],Table_Query_from_m2mdata013[[#This Row],[fpartrev]])</f>
        <v>04</v>
      </c>
      <c r="O1754" s="2" t="str">
        <f>CONCATENATE("DMG ",Table_Query_from_m2mdata013[[#This Row],[fpartnoOriginal]])</f>
        <v>DMG SRC-02250174-872</v>
      </c>
    </row>
    <row r="1755" spans="1:15" x14ac:dyDescent="0.25">
      <c r="A1755" t="s">
        <v>3596</v>
      </c>
      <c r="B1755" t="s">
        <v>41</v>
      </c>
      <c r="C1755">
        <v>5</v>
      </c>
      <c r="D1755" t="s">
        <v>6</v>
      </c>
      <c r="E1755" t="s">
        <v>489</v>
      </c>
      <c r="F1755" t="s">
        <v>41</v>
      </c>
      <c r="G1755" t="s">
        <v>10</v>
      </c>
      <c r="H1755" t="s">
        <v>488</v>
      </c>
      <c r="I1755" s="2" t="e">
        <f>FIND("REV",Table_Query_from_m2mdata013[[#This Row],[fdescmemo]])</f>
        <v>#VALUE!</v>
      </c>
      <c r="J1755" s="2" t="e">
        <f>FIND("REV",Table_Query_from_m2mdata013[[#This Row],[fdesc]])</f>
        <v>#VALUE!</v>
      </c>
      <c r="K1755" s="2" t="e">
        <f>FIND("`REV",Table_Query_from_m2mdata013[[#This Row],[fdescmemo]])</f>
        <v>#VALUE!</v>
      </c>
      <c r="L1755" s="2" t="e">
        <f>FIND("`REV",Table_Query_from_m2mdata013[[#This Row],[fdesc]])</f>
        <v>#VALUE!</v>
      </c>
      <c r="M17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5" s="2" t="str">
        <f>IF(Table_Query_from_m2mdata013[[#This Row],[fpartrev]]="NS",Table_Query_from_m2mdata013[[#This Row],[SELECT]],Table_Query_from_m2mdata013[[#This Row],[fpartrev]])</f>
        <v>04</v>
      </c>
      <c r="O1755" s="2" t="str">
        <f>CONCATENATE("DMG ",Table_Query_from_m2mdata013[[#This Row],[fpartnoOriginal]])</f>
        <v>DMG SRC-02250174-872</v>
      </c>
    </row>
    <row r="1756" spans="1:15" x14ac:dyDescent="0.25">
      <c r="A1756" t="s">
        <v>3418</v>
      </c>
      <c r="B1756" t="s">
        <v>153</v>
      </c>
      <c r="C1756">
        <v>10</v>
      </c>
      <c r="D1756" t="s">
        <v>87</v>
      </c>
      <c r="E1756" t="s">
        <v>154</v>
      </c>
      <c r="F1756" t="s">
        <v>153</v>
      </c>
      <c r="G1756" t="s">
        <v>10</v>
      </c>
      <c r="H1756" t="s">
        <v>346</v>
      </c>
      <c r="I1756" s="2" t="e">
        <f>FIND("REV",Table_Query_from_m2mdata013[[#This Row],[fdescmemo]])</f>
        <v>#VALUE!</v>
      </c>
      <c r="J1756" s="2" t="e">
        <f>FIND("REV",Table_Query_from_m2mdata013[[#This Row],[fdesc]])</f>
        <v>#VALUE!</v>
      </c>
      <c r="K1756" s="2" t="e">
        <f>FIND("`REV",Table_Query_from_m2mdata013[[#This Row],[fdescmemo]])</f>
        <v>#VALUE!</v>
      </c>
      <c r="L1756" s="2" t="e">
        <f>FIND("`REV",Table_Query_from_m2mdata013[[#This Row],[fdesc]])</f>
        <v>#VALUE!</v>
      </c>
      <c r="M17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6" s="2" t="str">
        <f>IF(Table_Query_from_m2mdata013[[#This Row],[fpartrev]]="NS",Table_Query_from_m2mdata013[[#This Row],[SELECT]],Table_Query_from_m2mdata013[[#This Row],[fpartrev]])</f>
        <v>003</v>
      </c>
      <c r="O1756" s="2" t="str">
        <f>CONCATENATE("DMG ",Table_Query_from_m2mdata013[[#This Row],[fpartnoOriginal]])</f>
        <v>DMG SRC-02250174-876</v>
      </c>
    </row>
    <row r="1757" spans="1:15" x14ac:dyDescent="0.25">
      <c r="A1757" t="s">
        <v>3597</v>
      </c>
      <c r="B1757" t="s">
        <v>153</v>
      </c>
      <c r="C1757">
        <v>10</v>
      </c>
      <c r="D1757" t="s">
        <v>6</v>
      </c>
      <c r="E1757" t="s">
        <v>154</v>
      </c>
      <c r="F1757" t="s">
        <v>153</v>
      </c>
      <c r="G1757" t="s">
        <v>10</v>
      </c>
      <c r="H1757" t="s">
        <v>346</v>
      </c>
      <c r="I1757" s="2" t="e">
        <f>FIND("REV",Table_Query_from_m2mdata013[[#This Row],[fdescmemo]])</f>
        <v>#VALUE!</v>
      </c>
      <c r="J1757" s="2" t="e">
        <f>FIND("REV",Table_Query_from_m2mdata013[[#This Row],[fdesc]])</f>
        <v>#VALUE!</v>
      </c>
      <c r="K1757" s="2" t="e">
        <f>FIND("`REV",Table_Query_from_m2mdata013[[#This Row],[fdescmemo]])</f>
        <v>#VALUE!</v>
      </c>
      <c r="L1757" s="2" t="e">
        <f>FIND("`REV",Table_Query_from_m2mdata013[[#This Row],[fdesc]])</f>
        <v>#VALUE!</v>
      </c>
      <c r="M17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7" s="2" t="str">
        <f>IF(Table_Query_from_m2mdata013[[#This Row],[fpartrev]]="NS",Table_Query_from_m2mdata013[[#This Row],[SELECT]],Table_Query_from_m2mdata013[[#This Row],[fpartrev]])</f>
        <v>003</v>
      </c>
      <c r="O1757" s="2" t="str">
        <f>CONCATENATE("DMG ",Table_Query_from_m2mdata013[[#This Row],[fpartnoOriginal]])</f>
        <v>DMG SRC-02250174-876</v>
      </c>
    </row>
    <row r="1758" spans="1:15" x14ac:dyDescent="0.25">
      <c r="A1758" t="s">
        <v>3598</v>
      </c>
      <c r="B1758" t="s">
        <v>153</v>
      </c>
      <c r="C1758">
        <v>10</v>
      </c>
      <c r="D1758" t="s">
        <v>6</v>
      </c>
      <c r="E1758" t="s">
        <v>154</v>
      </c>
      <c r="F1758" t="s">
        <v>153</v>
      </c>
      <c r="G1758" t="s">
        <v>10</v>
      </c>
      <c r="H1758" t="s">
        <v>346</v>
      </c>
      <c r="I1758" s="2" t="e">
        <f>FIND("REV",Table_Query_from_m2mdata013[[#This Row],[fdescmemo]])</f>
        <v>#VALUE!</v>
      </c>
      <c r="J1758" s="2" t="e">
        <f>FIND("REV",Table_Query_from_m2mdata013[[#This Row],[fdesc]])</f>
        <v>#VALUE!</v>
      </c>
      <c r="K1758" s="2" t="e">
        <f>FIND("`REV",Table_Query_from_m2mdata013[[#This Row],[fdescmemo]])</f>
        <v>#VALUE!</v>
      </c>
      <c r="L1758" s="2" t="e">
        <f>FIND("`REV",Table_Query_from_m2mdata013[[#This Row],[fdesc]])</f>
        <v>#VALUE!</v>
      </c>
      <c r="M17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8" s="2" t="str">
        <f>IF(Table_Query_from_m2mdata013[[#This Row],[fpartrev]]="NS",Table_Query_from_m2mdata013[[#This Row],[SELECT]],Table_Query_from_m2mdata013[[#This Row],[fpartrev]])</f>
        <v>003</v>
      </c>
      <c r="O1758" s="2" t="str">
        <f>CONCATENATE("DMG ",Table_Query_from_m2mdata013[[#This Row],[fpartnoOriginal]])</f>
        <v>DMG SRC-02250174-876</v>
      </c>
    </row>
    <row r="1759" spans="1:15" x14ac:dyDescent="0.25">
      <c r="A1759" t="s">
        <v>3599</v>
      </c>
      <c r="B1759" t="s">
        <v>153</v>
      </c>
      <c r="C1759">
        <v>10</v>
      </c>
      <c r="D1759" t="s">
        <v>6</v>
      </c>
      <c r="E1759" t="s">
        <v>154</v>
      </c>
      <c r="F1759" t="s">
        <v>153</v>
      </c>
      <c r="G1759" t="s">
        <v>10</v>
      </c>
      <c r="H1759" t="s">
        <v>346</v>
      </c>
      <c r="I1759" s="2" t="e">
        <f>FIND("REV",Table_Query_from_m2mdata013[[#This Row],[fdescmemo]])</f>
        <v>#VALUE!</v>
      </c>
      <c r="J1759" s="2" t="e">
        <f>FIND("REV",Table_Query_from_m2mdata013[[#This Row],[fdesc]])</f>
        <v>#VALUE!</v>
      </c>
      <c r="K1759" s="2" t="e">
        <f>FIND("`REV",Table_Query_from_m2mdata013[[#This Row],[fdescmemo]])</f>
        <v>#VALUE!</v>
      </c>
      <c r="L1759" s="2" t="e">
        <f>FIND("`REV",Table_Query_from_m2mdata013[[#This Row],[fdesc]])</f>
        <v>#VALUE!</v>
      </c>
      <c r="M17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59" s="2" t="str">
        <f>IF(Table_Query_from_m2mdata013[[#This Row],[fpartrev]]="NS",Table_Query_from_m2mdata013[[#This Row],[SELECT]],Table_Query_from_m2mdata013[[#This Row],[fpartrev]])</f>
        <v>003</v>
      </c>
      <c r="O1759" s="2" t="str">
        <f>CONCATENATE("DMG ",Table_Query_from_m2mdata013[[#This Row],[fpartnoOriginal]])</f>
        <v>DMG SRC-02250174-876</v>
      </c>
    </row>
    <row r="1760" spans="1:15" x14ac:dyDescent="0.25">
      <c r="A1760" t="s">
        <v>3735</v>
      </c>
      <c r="B1760" t="s">
        <v>153</v>
      </c>
      <c r="C1760">
        <v>10</v>
      </c>
      <c r="D1760" t="s">
        <v>6</v>
      </c>
      <c r="E1760" t="s">
        <v>154</v>
      </c>
      <c r="F1760" t="s">
        <v>153</v>
      </c>
      <c r="G1760" t="s">
        <v>10</v>
      </c>
      <c r="H1760" t="s">
        <v>346</v>
      </c>
      <c r="I1760" s="2" t="e">
        <f>FIND("REV",Table_Query_from_m2mdata013[[#This Row],[fdescmemo]])</f>
        <v>#VALUE!</v>
      </c>
      <c r="J1760" s="2" t="e">
        <f>FIND("REV",Table_Query_from_m2mdata013[[#This Row],[fdesc]])</f>
        <v>#VALUE!</v>
      </c>
      <c r="K1760" s="2" t="e">
        <f>FIND("`REV",Table_Query_from_m2mdata013[[#This Row],[fdescmemo]])</f>
        <v>#VALUE!</v>
      </c>
      <c r="L1760" s="2" t="e">
        <f>FIND("`REV",Table_Query_from_m2mdata013[[#This Row],[fdesc]])</f>
        <v>#VALUE!</v>
      </c>
      <c r="M17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0" s="2" t="str">
        <f>IF(Table_Query_from_m2mdata013[[#This Row],[fpartrev]]="NS",Table_Query_from_m2mdata013[[#This Row],[SELECT]],Table_Query_from_m2mdata013[[#This Row],[fpartrev]])</f>
        <v>003</v>
      </c>
      <c r="O1760" s="2" t="str">
        <f>CONCATENATE("DMG ",Table_Query_from_m2mdata013[[#This Row],[fpartnoOriginal]])</f>
        <v>DMG SRC-02250174-876</v>
      </c>
    </row>
    <row r="1761" spans="1:15" x14ac:dyDescent="0.25">
      <c r="A1761" t="s">
        <v>3736</v>
      </c>
      <c r="B1761" t="s">
        <v>153</v>
      </c>
      <c r="C1761">
        <v>10</v>
      </c>
      <c r="D1761" t="s">
        <v>6</v>
      </c>
      <c r="E1761" t="s">
        <v>154</v>
      </c>
      <c r="F1761" t="s">
        <v>153</v>
      </c>
      <c r="G1761" t="s">
        <v>10</v>
      </c>
      <c r="H1761" t="s">
        <v>346</v>
      </c>
      <c r="I1761" s="2" t="e">
        <f>FIND("REV",Table_Query_from_m2mdata013[[#This Row],[fdescmemo]])</f>
        <v>#VALUE!</v>
      </c>
      <c r="J1761" s="2" t="e">
        <f>FIND("REV",Table_Query_from_m2mdata013[[#This Row],[fdesc]])</f>
        <v>#VALUE!</v>
      </c>
      <c r="K1761" s="2" t="e">
        <f>FIND("`REV",Table_Query_from_m2mdata013[[#This Row],[fdescmemo]])</f>
        <v>#VALUE!</v>
      </c>
      <c r="L1761" s="2" t="e">
        <f>FIND("`REV",Table_Query_from_m2mdata013[[#This Row],[fdesc]])</f>
        <v>#VALUE!</v>
      </c>
      <c r="M17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1" s="2" t="str">
        <f>IF(Table_Query_from_m2mdata013[[#This Row],[fpartrev]]="NS",Table_Query_from_m2mdata013[[#This Row],[SELECT]],Table_Query_from_m2mdata013[[#This Row],[fpartrev]])</f>
        <v>003</v>
      </c>
      <c r="O1761" s="2" t="str">
        <f>CONCATENATE("DMG ",Table_Query_from_m2mdata013[[#This Row],[fpartnoOriginal]])</f>
        <v>DMG SRC-02250174-876</v>
      </c>
    </row>
    <row r="1762" spans="1:15" x14ac:dyDescent="0.25">
      <c r="A1762" t="s">
        <v>3600</v>
      </c>
      <c r="B1762" t="s">
        <v>45</v>
      </c>
      <c r="C1762">
        <v>12</v>
      </c>
      <c r="D1762" t="s">
        <v>6</v>
      </c>
      <c r="E1762" t="s">
        <v>155</v>
      </c>
      <c r="F1762" t="s">
        <v>45</v>
      </c>
      <c r="G1762" t="s">
        <v>10</v>
      </c>
      <c r="H1762" t="s">
        <v>382</v>
      </c>
      <c r="I1762" s="2" t="e">
        <f>FIND("REV",Table_Query_from_m2mdata013[[#This Row],[fdescmemo]])</f>
        <v>#VALUE!</v>
      </c>
      <c r="J1762" s="2" t="e">
        <f>FIND("REV",Table_Query_from_m2mdata013[[#This Row],[fdesc]])</f>
        <v>#VALUE!</v>
      </c>
      <c r="K1762" s="2" t="e">
        <f>FIND("`REV",Table_Query_from_m2mdata013[[#This Row],[fdescmemo]])</f>
        <v>#VALUE!</v>
      </c>
      <c r="L1762" s="2" t="e">
        <f>FIND("`REV",Table_Query_from_m2mdata013[[#This Row],[fdesc]])</f>
        <v>#VALUE!</v>
      </c>
      <c r="M17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2" s="2" t="str">
        <f>IF(Table_Query_from_m2mdata013[[#This Row],[fpartrev]]="NS",Table_Query_from_m2mdata013[[#This Row],[SELECT]],Table_Query_from_m2mdata013[[#This Row],[fpartrev]])</f>
        <v>03</v>
      </c>
      <c r="O1762" s="2" t="str">
        <f>CONCATENATE("DMG ",Table_Query_from_m2mdata013[[#This Row],[fpartnoOriginal]])</f>
        <v>DMG SRC-02250174-880</v>
      </c>
    </row>
    <row r="1763" spans="1:15" x14ac:dyDescent="0.25">
      <c r="A1763" t="s">
        <v>3601</v>
      </c>
      <c r="B1763" t="s">
        <v>45</v>
      </c>
      <c r="C1763">
        <v>4</v>
      </c>
      <c r="D1763" t="s">
        <v>6</v>
      </c>
      <c r="E1763" t="s">
        <v>155</v>
      </c>
      <c r="F1763" t="s">
        <v>45</v>
      </c>
      <c r="G1763" t="s">
        <v>10</v>
      </c>
      <c r="H1763" t="s">
        <v>382</v>
      </c>
      <c r="I1763" s="2" t="e">
        <f>FIND("REV",Table_Query_from_m2mdata013[[#This Row],[fdescmemo]])</f>
        <v>#VALUE!</v>
      </c>
      <c r="J1763" s="2" t="e">
        <f>FIND("REV",Table_Query_from_m2mdata013[[#This Row],[fdesc]])</f>
        <v>#VALUE!</v>
      </c>
      <c r="K1763" s="2" t="e">
        <f>FIND("`REV",Table_Query_from_m2mdata013[[#This Row],[fdescmemo]])</f>
        <v>#VALUE!</v>
      </c>
      <c r="L1763" s="2" t="e">
        <f>FIND("`REV",Table_Query_from_m2mdata013[[#This Row],[fdesc]])</f>
        <v>#VALUE!</v>
      </c>
      <c r="M17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3" s="2" t="str">
        <f>IF(Table_Query_from_m2mdata013[[#This Row],[fpartrev]]="NS",Table_Query_from_m2mdata013[[#This Row],[SELECT]],Table_Query_from_m2mdata013[[#This Row],[fpartrev]])</f>
        <v>03</v>
      </c>
      <c r="O1763" s="2" t="str">
        <f>CONCATENATE("DMG ",Table_Query_from_m2mdata013[[#This Row],[fpartnoOriginal]])</f>
        <v>DMG SRC-02250174-880</v>
      </c>
    </row>
    <row r="1764" spans="1:15" x14ac:dyDescent="0.25">
      <c r="A1764" t="s">
        <v>3602</v>
      </c>
      <c r="B1764" t="s">
        <v>45</v>
      </c>
      <c r="C1764">
        <v>10</v>
      </c>
      <c r="D1764" t="s">
        <v>6</v>
      </c>
      <c r="E1764" t="s">
        <v>510</v>
      </c>
      <c r="F1764" t="s">
        <v>45</v>
      </c>
      <c r="G1764" t="s">
        <v>10</v>
      </c>
      <c r="H1764" t="s">
        <v>509</v>
      </c>
      <c r="I1764" s="2" t="e">
        <f>FIND("REV",Table_Query_from_m2mdata013[[#This Row],[fdescmemo]])</f>
        <v>#VALUE!</v>
      </c>
      <c r="J1764" s="2" t="e">
        <f>FIND("REV",Table_Query_from_m2mdata013[[#This Row],[fdesc]])</f>
        <v>#VALUE!</v>
      </c>
      <c r="K1764" s="2" t="e">
        <f>FIND("`REV",Table_Query_from_m2mdata013[[#This Row],[fdescmemo]])</f>
        <v>#VALUE!</v>
      </c>
      <c r="L1764" s="2" t="e">
        <f>FIND("`REV",Table_Query_from_m2mdata013[[#This Row],[fdesc]])</f>
        <v>#VALUE!</v>
      </c>
      <c r="M17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4" s="2" t="str">
        <f>IF(Table_Query_from_m2mdata013[[#This Row],[fpartrev]]="NS",Table_Query_from_m2mdata013[[#This Row],[SELECT]],Table_Query_from_m2mdata013[[#This Row],[fpartrev]])</f>
        <v>03</v>
      </c>
      <c r="O1764" s="2" t="str">
        <f>CONCATENATE("DMG ",Table_Query_from_m2mdata013[[#This Row],[fpartnoOriginal]])</f>
        <v>DMG SRC-02250174-889</v>
      </c>
    </row>
    <row r="1765" spans="1:15" x14ac:dyDescent="0.25">
      <c r="A1765" t="s">
        <v>3603</v>
      </c>
      <c r="B1765" t="s">
        <v>45</v>
      </c>
      <c r="C1765">
        <v>10</v>
      </c>
      <c r="D1765" t="s">
        <v>6</v>
      </c>
      <c r="E1765" t="s">
        <v>510</v>
      </c>
      <c r="F1765" t="s">
        <v>45</v>
      </c>
      <c r="G1765" t="s">
        <v>10</v>
      </c>
      <c r="H1765" t="s">
        <v>509</v>
      </c>
      <c r="I1765" s="2" t="e">
        <f>FIND("REV",Table_Query_from_m2mdata013[[#This Row],[fdescmemo]])</f>
        <v>#VALUE!</v>
      </c>
      <c r="J1765" s="2" t="e">
        <f>FIND("REV",Table_Query_from_m2mdata013[[#This Row],[fdesc]])</f>
        <v>#VALUE!</v>
      </c>
      <c r="K1765" s="2" t="e">
        <f>FIND("`REV",Table_Query_from_m2mdata013[[#This Row],[fdescmemo]])</f>
        <v>#VALUE!</v>
      </c>
      <c r="L1765" s="2" t="e">
        <f>FIND("`REV",Table_Query_from_m2mdata013[[#This Row],[fdesc]])</f>
        <v>#VALUE!</v>
      </c>
      <c r="M17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5" s="2" t="str">
        <f>IF(Table_Query_from_m2mdata013[[#This Row],[fpartrev]]="NS",Table_Query_from_m2mdata013[[#This Row],[SELECT]],Table_Query_from_m2mdata013[[#This Row],[fpartrev]])</f>
        <v>03</v>
      </c>
      <c r="O1765" s="2" t="str">
        <f>CONCATENATE("DMG ",Table_Query_from_m2mdata013[[#This Row],[fpartnoOriginal]])</f>
        <v>DMG SRC-02250174-889</v>
      </c>
    </row>
    <row r="1766" spans="1:15" x14ac:dyDescent="0.25">
      <c r="A1766" t="s">
        <v>3604</v>
      </c>
      <c r="B1766" t="s">
        <v>45</v>
      </c>
      <c r="C1766">
        <v>10</v>
      </c>
      <c r="D1766" t="s">
        <v>6</v>
      </c>
      <c r="E1766" t="s">
        <v>510</v>
      </c>
      <c r="F1766" t="s">
        <v>45</v>
      </c>
      <c r="G1766" t="s">
        <v>10</v>
      </c>
      <c r="H1766" t="s">
        <v>509</v>
      </c>
      <c r="I1766" s="2" t="e">
        <f>FIND("REV",Table_Query_from_m2mdata013[[#This Row],[fdescmemo]])</f>
        <v>#VALUE!</v>
      </c>
      <c r="J1766" s="2" t="e">
        <f>FIND("REV",Table_Query_from_m2mdata013[[#This Row],[fdesc]])</f>
        <v>#VALUE!</v>
      </c>
      <c r="K1766" s="2" t="e">
        <f>FIND("`REV",Table_Query_from_m2mdata013[[#This Row],[fdescmemo]])</f>
        <v>#VALUE!</v>
      </c>
      <c r="L1766" s="2" t="e">
        <f>FIND("`REV",Table_Query_from_m2mdata013[[#This Row],[fdesc]])</f>
        <v>#VALUE!</v>
      </c>
      <c r="M17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6" s="2" t="str">
        <f>IF(Table_Query_from_m2mdata013[[#This Row],[fpartrev]]="NS",Table_Query_from_m2mdata013[[#This Row],[SELECT]],Table_Query_from_m2mdata013[[#This Row],[fpartrev]])</f>
        <v>03</v>
      </c>
      <c r="O1766" s="2" t="str">
        <f>CONCATENATE("DMG ",Table_Query_from_m2mdata013[[#This Row],[fpartnoOriginal]])</f>
        <v>DMG SRC-02250174-889</v>
      </c>
    </row>
    <row r="1767" spans="1:15" x14ac:dyDescent="0.25">
      <c r="A1767" t="s">
        <v>3605</v>
      </c>
      <c r="B1767" t="s">
        <v>42</v>
      </c>
      <c r="C1767">
        <v>10</v>
      </c>
      <c r="D1767" t="s">
        <v>6</v>
      </c>
      <c r="E1767" t="s">
        <v>240</v>
      </c>
      <c r="F1767" t="s">
        <v>42</v>
      </c>
      <c r="G1767" t="s">
        <v>10</v>
      </c>
      <c r="H1767" t="s">
        <v>380</v>
      </c>
      <c r="I1767" s="2" t="e">
        <f>FIND("REV",Table_Query_from_m2mdata013[[#This Row],[fdescmemo]])</f>
        <v>#VALUE!</v>
      </c>
      <c r="J1767" s="2" t="e">
        <f>FIND("REV",Table_Query_from_m2mdata013[[#This Row],[fdesc]])</f>
        <v>#VALUE!</v>
      </c>
      <c r="K1767" s="2" t="e">
        <f>FIND("`REV",Table_Query_from_m2mdata013[[#This Row],[fdescmemo]])</f>
        <v>#VALUE!</v>
      </c>
      <c r="L1767" s="2" t="e">
        <f>FIND("`REV",Table_Query_from_m2mdata013[[#This Row],[fdesc]])</f>
        <v>#VALUE!</v>
      </c>
      <c r="M17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7" s="2" t="str">
        <f>IF(Table_Query_from_m2mdata013[[#This Row],[fpartrev]]="NS",Table_Query_from_m2mdata013[[#This Row],[SELECT]],Table_Query_from_m2mdata013[[#This Row],[fpartrev]])</f>
        <v>01</v>
      </c>
      <c r="O1767" s="2" t="str">
        <f>CONCATENATE("DMG ",Table_Query_from_m2mdata013[[#This Row],[fpartnoOriginal]])</f>
        <v>DMG SRC-02250174-953</v>
      </c>
    </row>
    <row r="1768" spans="1:15" x14ac:dyDescent="0.25">
      <c r="A1768" t="s">
        <v>3606</v>
      </c>
      <c r="B1768" t="s">
        <v>42</v>
      </c>
      <c r="C1768">
        <v>5</v>
      </c>
      <c r="D1768" t="s">
        <v>6</v>
      </c>
      <c r="E1768" t="s">
        <v>240</v>
      </c>
      <c r="F1768" t="s">
        <v>42</v>
      </c>
      <c r="G1768" t="s">
        <v>10</v>
      </c>
      <c r="H1768" t="s">
        <v>380</v>
      </c>
      <c r="I1768" s="2" t="e">
        <f>FIND("REV",Table_Query_from_m2mdata013[[#This Row],[fdescmemo]])</f>
        <v>#VALUE!</v>
      </c>
      <c r="J1768" s="2" t="e">
        <f>FIND("REV",Table_Query_from_m2mdata013[[#This Row],[fdesc]])</f>
        <v>#VALUE!</v>
      </c>
      <c r="K1768" s="2" t="e">
        <f>FIND("`REV",Table_Query_from_m2mdata013[[#This Row],[fdescmemo]])</f>
        <v>#VALUE!</v>
      </c>
      <c r="L1768" s="2" t="e">
        <f>FIND("`REV",Table_Query_from_m2mdata013[[#This Row],[fdesc]])</f>
        <v>#VALUE!</v>
      </c>
      <c r="M17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8" s="2" t="str">
        <f>IF(Table_Query_from_m2mdata013[[#This Row],[fpartrev]]="NS",Table_Query_from_m2mdata013[[#This Row],[SELECT]],Table_Query_from_m2mdata013[[#This Row],[fpartrev]])</f>
        <v>01</v>
      </c>
      <c r="O1768" s="2" t="str">
        <f>CONCATENATE("DMG ",Table_Query_from_m2mdata013[[#This Row],[fpartnoOriginal]])</f>
        <v>DMG SRC-02250174-953</v>
      </c>
    </row>
    <row r="1769" spans="1:15" x14ac:dyDescent="0.25">
      <c r="A1769" t="s">
        <v>3607</v>
      </c>
      <c r="B1769" t="s">
        <v>42</v>
      </c>
      <c r="C1769">
        <v>10</v>
      </c>
      <c r="D1769" t="s">
        <v>6</v>
      </c>
      <c r="E1769" t="s">
        <v>240</v>
      </c>
      <c r="F1769" t="s">
        <v>42</v>
      </c>
      <c r="G1769" t="s">
        <v>10</v>
      </c>
      <c r="H1769" t="s">
        <v>380</v>
      </c>
      <c r="I1769" s="2" t="e">
        <f>FIND("REV",Table_Query_from_m2mdata013[[#This Row],[fdescmemo]])</f>
        <v>#VALUE!</v>
      </c>
      <c r="J1769" s="2" t="e">
        <f>FIND("REV",Table_Query_from_m2mdata013[[#This Row],[fdesc]])</f>
        <v>#VALUE!</v>
      </c>
      <c r="K1769" s="2" t="e">
        <f>FIND("`REV",Table_Query_from_m2mdata013[[#This Row],[fdescmemo]])</f>
        <v>#VALUE!</v>
      </c>
      <c r="L1769" s="2" t="e">
        <f>FIND("`REV",Table_Query_from_m2mdata013[[#This Row],[fdesc]])</f>
        <v>#VALUE!</v>
      </c>
      <c r="M17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69" s="2" t="str">
        <f>IF(Table_Query_from_m2mdata013[[#This Row],[fpartrev]]="NS",Table_Query_from_m2mdata013[[#This Row],[SELECT]],Table_Query_from_m2mdata013[[#This Row],[fpartrev]])</f>
        <v>01</v>
      </c>
      <c r="O1769" s="2" t="str">
        <f>CONCATENATE("DMG ",Table_Query_from_m2mdata013[[#This Row],[fpartnoOriginal]])</f>
        <v>DMG SRC-02250174-953</v>
      </c>
    </row>
    <row r="1770" spans="1:15" x14ac:dyDescent="0.25">
      <c r="A1770" t="s">
        <v>3737</v>
      </c>
      <c r="B1770" t="s">
        <v>42</v>
      </c>
      <c r="C1770">
        <v>10</v>
      </c>
      <c r="D1770" t="s">
        <v>6</v>
      </c>
      <c r="E1770" t="s">
        <v>240</v>
      </c>
      <c r="F1770" t="s">
        <v>42</v>
      </c>
      <c r="G1770" t="s">
        <v>10</v>
      </c>
      <c r="H1770" t="s">
        <v>380</v>
      </c>
      <c r="I1770" s="2" t="e">
        <f>FIND("REV",Table_Query_from_m2mdata013[[#This Row],[fdescmemo]])</f>
        <v>#VALUE!</v>
      </c>
      <c r="J1770" s="2" t="e">
        <f>FIND("REV",Table_Query_from_m2mdata013[[#This Row],[fdesc]])</f>
        <v>#VALUE!</v>
      </c>
      <c r="K1770" s="2" t="e">
        <f>FIND("`REV",Table_Query_from_m2mdata013[[#This Row],[fdescmemo]])</f>
        <v>#VALUE!</v>
      </c>
      <c r="L1770" s="2" t="e">
        <f>FIND("`REV",Table_Query_from_m2mdata013[[#This Row],[fdesc]])</f>
        <v>#VALUE!</v>
      </c>
      <c r="M17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0" s="2" t="str">
        <f>IF(Table_Query_from_m2mdata013[[#This Row],[fpartrev]]="NS",Table_Query_from_m2mdata013[[#This Row],[SELECT]],Table_Query_from_m2mdata013[[#This Row],[fpartrev]])</f>
        <v>01</v>
      </c>
      <c r="O1770" s="2" t="str">
        <f>CONCATENATE("DMG ",Table_Query_from_m2mdata013[[#This Row],[fpartnoOriginal]])</f>
        <v>DMG SRC-02250174-953</v>
      </c>
    </row>
    <row r="1771" spans="1:15" x14ac:dyDescent="0.25">
      <c r="A1771" t="s">
        <v>3608</v>
      </c>
      <c r="B1771" t="s">
        <v>45</v>
      </c>
      <c r="C1771">
        <v>10</v>
      </c>
      <c r="D1771" t="s">
        <v>6</v>
      </c>
      <c r="E1771" t="s">
        <v>248</v>
      </c>
      <c r="F1771" t="s">
        <v>45</v>
      </c>
      <c r="G1771" t="s">
        <v>10</v>
      </c>
      <c r="H1771" t="s">
        <v>401</v>
      </c>
      <c r="I1771" s="2" t="e">
        <f>FIND("REV",Table_Query_from_m2mdata013[[#This Row],[fdescmemo]])</f>
        <v>#VALUE!</v>
      </c>
      <c r="J1771" s="2" t="e">
        <f>FIND("REV",Table_Query_from_m2mdata013[[#This Row],[fdesc]])</f>
        <v>#VALUE!</v>
      </c>
      <c r="K1771" s="2" t="e">
        <f>FIND("`REV",Table_Query_from_m2mdata013[[#This Row],[fdescmemo]])</f>
        <v>#VALUE!</v>
      </c>
      <c r="L1771" s="2" t="e">
        <f>FIND("`REV",Table_Query_from_m2mdata013[[#This Row],[fdesc]])</f>
        <v>#VALUE!</v>
      </c>
      <c r="M17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1" s="2" t="str">
        <f>IF(Table_Query_from_m2mdata013[[#This Row],[fpartrev]]="NS",Table_Query_from_m2mdata013[[#This Row],[SELECT]],Table_Query_from_m2mdata013[[#This Row],[fpartrev]])</f>
        <v>03</v>
      </c>
      <c r="O1771" s="2" t="str">
        <f>CONCATENATE("DMG ",Table_Query_from_m2mdata013[[#This Row],[fpartnoOriginal]])</f>
        <v>DMG SRC-02250174-956</v>
      </c>
    </row>
    <row r="1772" spans="1:15" x14ac:dyDescent="0.25">
      <c r="A1772" t="s">
        <v>3609</v>
      </c>
      <c r="B1772" t="s">
        <v>45</v>
      </c>
      <c r="C1772">
        <v>10</v>
      </c>
      <c r="D1772" t="s">
        <v>88</v>
      </c>
      <c r="E1772" t="s">
        <v>248</v>
      </c>
      <c r="F1772" t="s">
        <v>45</v>
      </c>
      <c r="G1772" t="s">
        <v>10</v>
      </c>
      <c r="H1772" t="s">
        <v>401</v>
      </c>
      <c r="I1772" s="2" t="e">
        <f>FIND("REV",Table_Query_from_m2mdata013[[#This Row],[fdescmemo]])</f>
        <v>#VALUE!</v>
      </c>
      <c r="J1772" s="2" t="e">
        <f>FIND("REV",Table_Query_from_m2mdata013[[#This Row],[fdesc]])</f>
        <v>#VALUE!</v>
      </c>
      <c r="K1772" s="2" t="e">
        <f>FIND("`REV",Table_Query_from_m2mdata013[[#This Row],[fdescmemo]])</f>
        <v>#VALUE!</v>
      </c>
      <c r="L1772" s="2" t="e">
        <f>FIND("`REV",Table_Query_from_m2mdata013[[#This Row],[fdesc]])</f>
        <v>#VALUE!</v>
      </c>
      <c r="M17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2" s="2" t="str">
        <f>IF(Table_Query_from_m2mdata013[[#This Row],[fpartrev]]="NS",Table_Query_from_m2mdata013[[#This Row],[SELECT]],Table_Query_from_m2mdata013[[#This Row],[fpartrev]])</f>
        <v>03</v>
      </c>
      <c r="O1772" s="2" t="str">
        <f>CONCATENATE("DMG ",Table_Query_from_m2mdata013[[#This Row],[fpartnoOriginal]])</f>
        <v>DMG SRC-02250174-956</v>
      </c>
    </row>
    <row r="1773" spans="1:15" x14ac:dyDescent="0.25">
      <c r="A1773" t="s">
        <v>3610</v>
      </c>
      <c r="B1773" t="s">
        <v>45</v>
      </c>
      <c r="C1773">
        <v>5</v>
      </c>
      <c r="D1773" t="s">
        <v>6</v>
      </c>
      <c r="E1773" t="s">
        <v>248</v>
      </c>
      <c r="F1773" t="s">
        <v>45</v>
      </c>
      <c r="G1773" t="s">
        <v>10</v>
      </c>
      <c r="H1773" t="s">
        <v>401</v>
      </c>
      <c r="I1773" s="2" t="e">
        <f>FIND("REV",Table_Query_from_m2mdata013[[#This Row],[fdescmemo]])</f>
        <v>#VALUE!</v>
      </c>
      <c r="J1773" s="2" t="e">
        <f>FIND("REV",Table_Query_from_m2mdata013[[#This Row],[fdesc]])</f>
        <v>#VALUE!</v>
      </c>
      <c r="K1773" s="2" t="e">
        <f>FIND("`REV",Table_Query_from_m2mdata013[[#This Row],[fdescmemo]])</f>
        <v>#VALUE!</v>
      </c>
      <c r="L1773" s="2" t="e">
        <f>FIND("`REV",Table_Query_from_m2mdata013[[#This Row],[fdesc]])</f>
        <v>#VALUE!</v>
      </c>
      <c r="M17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3" s="2" t="str">
        <f>IF(Table_Query_from_m2mdata013[[#This Row],[fpartrev]]="NS",Table_Query_from_m2mdata013[[#This Row],[SELECT]],Table_Query_from_m2mdata013[[#This Row],[fpartrev]])</f>
        <v>03</v>
      </c>
      <c r="O1773" s="2" t="str">
        <f>CONCATENATE("DMG ",Table_Query_from_m2mdata013[[#This Row],[fpartnoOriginal]])</f>
        <v>DMG SRC-02250174-956</v>
      </c>
    </row>
    <row r="1774" spans="1:15" x14ac:dyDescent="0.25">
      <c r="A1774" t="s">
        <v>3738</v>
      </c>
      <c r="B1774" t="s">
        <v>42</v>
      </c>
      <c r="C1774">
        <v>10</v>
      </c>
      <c r="D1774" t="s">
        <v>6</v>
      </c>
      <c r="E1774" t="s">
        <v>117</v>
      </c>
      <c r="F1774" t="s">
        <v>42</v>
      </c>
      <c r="G1774" t="s">
        <v>10</v>
      </c>
      <c r="H1774" t="s">
        <v>363</v>
      </c>
      <c r="I1774" s="2" t="e">
        <f>FIND("REV",Table_Query_from_m2mdata013[[#This Row],[fdescmemo]])</f>
        <v>#VALUE!</v>
      </c>
      <c r="J1774" s="2" t="e">
        <f>FIND("REV",Table_Query_from_m2mdata013[[#This Row],[fdesc]])</f>
        <v>#VALUE!</v>
      </c>
      <c r="K1774" s="2" t="e">
        <f>FIND("`REV",Table_Query_from_m2mdata013[[#This Row],[fdescmemo]])</f>
        <v>#VALUE!</v>
      </c>
      <c r="L1774" s="2" t="e">
        <f>FIND("`REV",Table_Query_from_m2mdata013[[#This Row],[fdesc]])</f>
        <v>#VALUE!</v>
      </c>
      <c r="M17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4" s="2" t="str">
        <f>IF(Table_Query_from_m2mdata013[[#This Row],[fpartrev]]="NS",Table_Query_from_m2mdata013[[#This Row],[SELECT]],Table_Query_from_m2mdata013[[#This Row],[fpartrev]])</f>
        <v>01</v>
      </c>
      <c r="O1774" s="2" t="str">
        <f>CONCATENATE("DMG ",Table_Query_from_m2mdata013[[#This Row],[fpartnoOriginal]])</f>
        <v>DMG SRC-02250175-442</v>
      </c>
    </row>
    <row r="1775" spans="1:15" x14ac:dyDescent="0.25">
      <c r="A1775" t="s">
        <v>3739</v>
      </c>
      <c r="B1775" t="s">
        <v>45</v>
      </c>
      <c r="C1775">
        <v>10</v>
      </c>
      <c r="D1775" t="s">
        <v>6</v>
      </c>
      <c r="E1775" t="s">
        <v>249</v>
      </c>
      <c r="F1775" t="s">
        <v>45</v>
      </c>
      <c r="G1775" t="s">
        <v>10</v>
      </c>
      <c r="H1775" t="s">
        <v>402</v>
      </c>
      <c r="I1775" s="2" t="e">
        <f>FIND("REV",Table_Query_from_m2mdata013[[#This Row],[fdescmemo]])</f>
        <v>#VALUE!</v>
      </c>
      <c r="J1775" s="2" t="e">
        <f>FIND("REV",Table_Query_from_m2mdata013[[#This Row],[fdesc]])</f>
        <v>#VALUE!</v>
      </c>
      <c r="K1775" s="2" t="e">
        <f>FIND("`REV",Table_Query_from_m2mdata013[[#This Row],[fdescmemo]])</f>
        <v>#VALUE!</v>
      </c>
      <c r="L1775" s="2" t="e">
        <f>FIND("`REV",Table_Query_from_m2mdata013[[#This Row],[fdesc]])</f>
        <v>#VALUE!</v>
      </c>
      <c r="M17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5" s="2" t="str">
        <f>IF(Table_Query_from_m2mdata013[[#This Row],[fpartrev]]="NS",Table_Query_from_m2mdata013[[#This Row],[SELECT]],Table_Query_from_m2mdata013[[#This Row],[fpartrev]])</f>
        <v>03</v>
      </c>
      <c r="O1775" s="2" t="str">
        <f>CONCATENATE("DMG ",Table_Query_from_m2mdata013[[#This Row],[fpartnoOriginal]])</f>
        <v>DMG SRC-02250175-445</v>
      </c>
    </row>
    <row r="1776" spans="1:15" x14ac:dyDescent="0.25">
      <c r="A1776" t="s">
        <v>3740</v>
      </c>
      <c r="B1776" t="s">
        <v>45</v>
      </c>
      <c r="C1776">
        <v>10</v>
      </c>
      <c r="D1776" t="s">
        <v>6</v>
      </c>
      <c r="E1776" t="s">
        <v>249</v>
      </c>
      <c r="F1776" t="s">
        <v>45</v>
      </c>
      <c r="G1776" t="s">
        <v>10</v>
      </c>
      <c r="H1776" t="s">
        <v>402</v>
      </c>
      <c r="I1776" s="2" t="e">
        <f>FIND("REV",Table_Query_from_m2mdata013[[#This Row],[fdescmemo]])</f>
        <v>#VALUE!</v>
      </c>
      <c r="J1776" s="2" t="e">
        <f>FIND("REV",Table_Query_from_m2mdata013[[#This Row],[fdesc]])</f>
        <v>#VALUE!</v>
      </c>
      <c r="K1776" s="2" t="e">
        <f>FIND("`REV",Table_Query_from_m2mdata013[[#This Row],[fdescmemo]])</f>
        <v>#VALUE!</v>
      </c>
      <c r="L1776" s="2" t="e">
        <f>FIND("`REV",Table_Query_from_m2mdata013[[#This Row],[fdesc]])</f>
        <v>#VALUE!</v>
      </c>
      <c r="M17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6" s="2" t="str">
        <f>IF(Table_Query_from_m2mdata013[[#This Row],[fpartrev]]="NS",Table_Query_from_m2mdata013[[#This Row],[SELECT]],Table_Query_from_m2mdata013[[#This Row],[fpartrev]])</f>
        <v>03</v>
      </c>
      <c r="O1776" s="2" t="str">
        <f>CONCATENATE("DMG ",Table_Query_from_m2mdata013[[#This Row],[fpartnoOriginal]])</f>
        <v>DMG SRC-02250175-445</v>
      </c>
    </row>
    <row r="1777" spans="1:15" x14ac:dyDescent="0.25">
      <c r="A1777" t="s">
        <v>3741</v>
      </c>
      <c r="B1777" t="s">
        <v>45</v>
      </c>
      <c r="C1777">
        <v>10</v>
      </c>
      <c r="D1777" t="s">
        <v>6</v>
      </c>
      <c r="E1777" t="s">
        <v>249</v>
      </c>
      <c r="F1777" t="s">
        <v>45</v>
      </c>
      <c r="G1777" t="s">
        <v>10</v>
      </c>
      <c r="H1777" t="s">
        <v>402</v>
      </c>
      <c r="I1777" s="2" t="e">
        <f>FIND("REV",Table_Query_from_m2mdata013[[#This Row],[fdescmemo]])</f>
        <v>#VALUE!</v>
      </c>
      <c r="J1777" s="2" t="e">
        <f>FIND("REV",Table_Query_from_m2mdata013[[#This Row],[fdesc]])</f>
        <v>#VALUE!</v>
      </c>
      <c r="K1777" s="2" t="e">
        <f>FIND("`REV",Table_Query_from_m2mdata013[[#This Row],[fdescmemo]])</f>
        <v>#VALUE!</v>
      </c>
      <c r="L1777" s="2" t="e">
        <f>FIND("`REV",Table_Query_from_m2mdata013[[#This Row],[fdesc]])</f>
        <v>#VALUE!</v>
      </c>
      <c r="M17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7" s="2" t="str">
        <f>IF(Table_Query_from_m2mdata013[[#This Row],[fpartrev]]="NS",Table_Query_from_m2mdata013[[#This Row],[SELECT]],Table_Query_from_m2mdata013[[#This Row],[fpartrev]])</f>
        <v>03</v>
      </c>
      <c r="O1777" s="2" t="str">
        <f>CONCATENATE("DMG ",Table_Query_from_m2mdata013[[#This Row],[fpartnoOriginal]])</f>
        <v>DMG SRC-02250175-445</v>
      </c>
    </row>
    <row r="1778" spans="1:15" x14ac:dyDescent="0.25">
      <c r="A1778" t="s">
        <v>3611</v>
      </c>
      <c r="B1778" t="s">
        <v>45</v>
      </c>
      <c r="C1778">
        <v>10</v>
      </c>
      <c r="D1778" t="s">
        <v>6</v>
      </c>
      <c r="E1778" t="s">
        <v>80</v>
      </c>
      <c r="F1778" t="s">
        <v>45</v>
      </c>
      <c r="G1778" t="s">
        <v>10</v>
      </c>
      <c r="H1778" t="s">
        <v>364</v>
      </c>
      <c r="I1778" s="2" t="e">
        <f>FIND("REV",Table_Query_from_m2mdata013[[#This Row],[fdescmemo]])</f>
        <v>#VALUE!</v>
      </c>
      <c r="J1778" s="2" t="e">
        <f>FIND("REV",Table_Query_from_m2mdata013[[#This Row],[fdesc]])</f>
        <v>#VALUE!</v>
      </c>
      <c r="K1778" s="2" t="e">
        <f>FIND("`REV",Table_Query_from_m2mdata013[[#This Row],[fdescmemo]])</f>
        <v>#VALUE!</v>
      </c>
      <c r="L1778" s="2" t="e">
        <f>FIND("`REV",Table_Query_from_m2mdata013[[#This Row],[fdesc]])</f>
        <v>#VALUE!</v>
      </c>
      <c r="M17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8" s="2" t="str">
        <f>IF(Table_Query_from_m2mdata013[[#This Row],[fpartrev]]="NS",Table_Query_from_m2mdata013[[#This Row],[SELECT]],Table_Query_from_m2mdata013[[#This Row],[fpartrev]])</f>
        <v>03</v>
      </c>
      <c r="O1778" s="2" t="str">
        <f>CONCATENATE("DMG ",Table_Query_from_m2mdata013[[#This Row],[fpartnoOriginal]])</f>
        <v>DMG SRC-02250175-980</v>
      </c>
    </row>
    <row r="1779" spans="1:15" x14ac:dyDescent="0.25">
      <c r="A1779" t="s">
        <v>3612</v>
      </c>
      <c r="B1779" t="s">
        <v>45</v>
      </c>
      <c r="C1779">
        <v>10</v>
      </c>
      <c r="D1779" t="s">
        <v>6</v>
      </c>
      <c r="E1779" t="s">
        <v>80</v>
      </c>
      <c r="F1779" t="s">
        <v>45</v>
      </c>
      <c r="G1779" t="s">
        <v>10</v>
      </c>
      <c r="H1779" t="s">
        <v>364</v>
      </c>
      <c r="I1779" s="2" t="e">
        <f>FIND("REV",Table_Query_from_m2mdata013[[#This Row],[fdescmemo]])</f>
        <v>#VALUE!</v>
      </c>
      <c r="J1779" s="2" t="e">
        <f>FIND("REV",Table_Query_from_m2mdata013[[#This Row],[fdesc]])</f>
        <v>#VALUE!</v>
      </c>
      <c r="K1779" s="2" t="e">
        <f>FIND("`REV",Table_Query_from_m2mdata013[[#This Row],[fdescmemo]])</f>
        <v>#VALUE!</v>
      </c>
      <c r="L1779" s="2" t="e">
        <f>FIND("`REV",Table_Query_from_m2mdata013[[#This Row],[fdesc]])</f>
        <v>#VALUE!</v>
      </c>
      <c r="M17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79" s="2" t="str">
        <f>IF(Table_Query_from_m2mdata013[[#This Row],[fpartrev]]="NS",Table_Query_from_m2mdata013[[#This Row],[SELECT]],Table_Query_from_m2mdata013[[#This Row],[fpartrev]])</f>
        <v>03</v>
      </c>
      <c r="O1779" s="2" t="str">
        <f>CONCATENATE("DMG ",Table_Query_from_m2mdata013[[#This Row],[fpartnoOriginal]])</f>
        <v>DMG SRC-02250175-980</v>
      </c>
    </row>
    <row r="1780" spans="1:15" x14ac:dyDescent="0.25">
      <c r="A1780" t="s">
        <v>3613</v>
      </c>
      <c r="B1780" t="s">
        <v>45</v>
      </c>
      <c r="C1780">
        <v>10</v>
      </c>
      <c r="D1780" t="s">
        <v>6</v>
      </c>
      <c r="E1780" t="s">
        <v>80</v>
      </c>
      <c r="F1780" t="s">
        <v>45</v>
      </c>
      <c r="G1780" t="s">
        <v>10</v>
      </c>
      <c r="H1780" t="s">
        <v>364</v>
      </c>
      <c r="I1780" s="2" t="e">
        <f>FIND("REV",Table_Query_from_m2mdata013[[#This Row],[fdescmemo]])</f>
        <v>#VALUE!</v>
      </c>
      <c r="J1780" s="2" t="e">
        <f>FIND("REV",Table_Query_from_m2mdata013[[#This Row],[fdesc]])</f>
        <v>#VALUE!</v>
      </c>
      <c r="K1780" s="2" t="e">
        <f>FIND("`REV",Table_Query_from_m2mdata013[[#This Row],[fdescmemo]])</f>
        <v>#VALUE!</v>
      </c>
      <c r="L1780" s="2" t="e">
        <f>FIND("`REV",Table_Query_from_m2mdata013[[#This Row],[fdesc]])</f>
        <v>#VALUE!</v>
      </c>
      <c r="M17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0" s="2" t="str">
        <f>IF(Table_Query_from_m2mdata013[[#This Row],[fpartrev]]="NS",Table_Query_from_m2mdata013[[#This Row],[SELECT]],Table_Query_from_m2mdata013[[#This Row],[fpartrev]])</f>
        <v>03</v>
      </c>
      <c r="O1780" s="2" t="str">
        <f>CONCATENATE("DMG ",Table_Query_from_m2mdata013[[#This Row],[fpartnoOriginal]])</f>
        <v>DMG SRC-02250175-980</v>
      </c>
    </row>
    <row r="1781" spans="1:15" x14ac:dyDescent="0.25">
      <c r="A1781" t="s">
        <v>3742</v>
      </c>
      <c r="B1781" t="s">
        <v>45</v>
      </c>
      <c r="C1781">
        <v>15</v>
      </c>
      <c r="D1781" t="s">
        <v>6</v>
      </c>
      <c r="E1781" t="s">
        <v>637</v>
      </c>
      <c r="F1781" t="s">
        <v>45</v>
      </c>
      <c r="G1781" t="s">
        <v>10</v>
      </c>
      <c r="H1781" t="s">
        <v>636</v>
      </c>
      <c r="I1781" s="2" t="e">
        <f>FIND("REV",Table_Query_from_m2mdata013[[#This Row],[fdescmemo]])</f>
        <v>#VALUE!</v>
      </c>
      <c r="J1781" s="2" t="e">
        <f>FIND("REV",Table_Query_from_m2mdata013[[#This Row],[fdesc]])</f>
        <v>#VALUE!</v>
      </c>
      <c r="K1781" s="2" t="e">
        <f>FIND("`REV",Table_Query_from_m2mdata013[[#This Row],[fdescmemo]])</f>
        <v>#VALUE!</v>
      </c>
      <c r="L1781" s="2" t="e">
        <f>FIND("`REV",Table_Query_from_m2mdata013[[#This Row],[fdesc]])</f>
        <v>#VALUE!</v>
      </c>
      <c r="M17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1" s="2" t="str">
        <f>IF(Table_Query_from_m2mdata013[[#This Row],[fpartrev]]="NS",Table_Query_from_m2mdata013[[#This Row],[SELECT]],Table_Query_from_m2mdata013[[#This Row],[fpartrev]])</f>
        <v>03</v>
      </c>
      <c r="O1781" s="2" t="str">
        <f>CONCATENATE("DMG ",Table_Query_from_m2mdata013[[#This Row],[fpartnoOriginal]])</f>
        <v>DMG SRC-02250199-653</v>
      </c>
    </row>
    <row r="1782" spans="1:15" x14ac:dyDescent="0.25">
      <c r="A1782" t="s">
        <v>3743</v>
      </c>
      <c r="B1782" t="s">
        <v>45</v>
      </c>
      <c r="C1782">
        <v>15</v>
      </c>
      <c r="D1782" t="s">
        <v>6</v>
      </c>
      <c r="E1782" t="s">
        <v>637</v>
      </c>
      <c r="F1782" t="s">
        <v>45</v>
      </c>
      <c r="G1782" t="s">
        <v>10</v>
      </c>
      <c r="H1782" t="s">
        <v>636</v>
      </c>
      <c r="I1782" s="2" t="e">
        <f>FIND("REV",Table_Query_from_m2mdata013[[#This Row],[fdescmemo]])</f>
        <v>#VALUE!</v>
      </c>
      <c r="J1782" s="2" t="e">
        <f>FIND("REV",Table_Query_from_m2mdata013[[#This Row],[fdesc]])</f>
        <v>#VALUE!</v>
      </c>
      <c r="K1782" s="2" t="e">
        <f>FIND("`REV",Table_Query_from_m2mdata013[[#This Row],[fdescmemo]])</f>
        <v>#VALUE!</v>
      </c>
      <c r="L1782" s="2" t="e">
        <f>FIND("`REV",Table_Query_from_m2mdata013[[#This Row],[fdesc]])</f>
        <v>#VALUE!</v>
      </c>
      <c r="M17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2" s="2" t="str">
        <f>IF(Table_Query_from_m2mdata013[[#This Row],[fpartrev]]="NS",Table_Query_from_m2mdata013[[#This Row],[SELECT]],Table_Query_from_m2mdata013[[#This Row],[fpartrev]])</f>
        <v>03</v>
      </c>
      <c r="O1782" s="2" t="str">
        <f>CONCATENATE("DMG ",Table_Query_from_m2mdata013[[#This Row],[fpartnoOriginal]])</f>
        <v>DMG SRC-02250199-653</v>
      </c>
    </row>
    <row r="1783" spans="1:15" x14ac:dyDescent="0.25">
      <c r="A1783" t="s">
        <v>2672</v>
      </c>
      <c r="B1783" t="s">
        <v>2674</v>
      </c>
      <c r="C1783">
        <v>20</v>
      </c>
      <c r="D1783" t="s">
        <v>87</v>
      </c>
      <c r="E1783" t="s">
        <v>2675</v>
      </c>
      <c r="F1783" t="s">
        <v>2674</v>
      </c>
      <c r="G1783" t="s">
        <v>10</v>
      </c>
      <c r="H1783" t="s">
        <v>2673</v>
      </c>
      <c r="I1783" s="2" t="e">
        <f>FIND("REV",Table_Query_from_m2mdata013[[#This Row],[fdescmemo]])</f>
        <v>#VALUE!</v>
      </c>
      <c r="J1783" s="2" t="e">
        <f>FIND("REV",Table_Query_from_m2mdata013[[#This Row],[fdesc]])</f>
        <v>#VALUE!</v>
      </c>
      <c r="K1783" s="2" t="e">
        <f>FIND("`REV",Table_Query_from_m2mdata013[[#This Row],[fdescmemo]])</f>
        <v>#VALUE!</v>
      </c>
      <c r="L1783" s="2" t="e">
        <f>FIND("`REV",Table_Query_from_m2mdata013[[#This Row],[fdesc]])</f>
        <v>#VALUE!</v>
      </c>
      <c r="M17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3" s="2" t="str">
        <f>IF(Table_Query_from_m2mdata013[[#This Row],[fpartrev]]="NS",Table_Query_from_m2mdata013[[#This Row],[SELECT]],Table_Query_from_m2mdata013[[#This Row],[fpartrev]])</f>
        <v>001</v>
      </c>
      <c r="O1783" s="2" t="str">
        <f>CONCATENATE("DMG ",Table_Query_from_m2mdata013[[#This Row],[fpartnoOriginal]])</f>
        <v>DMG CUSC-SLCRL-ASSEMBLY HDW</v>
      </c>
    </row>
    <row r="1784" spans="1:15" x14ac:dyDescent="0.25">
      <c r="A1784" t="s">
        <v>2676</v>
      </c>
      <c r="B1784" t="s">
        <v>2674</v>
      </c>
      <c r="C1784">
        <v>20</v>
      </c>
      <c r="D1784" t="s">
        <v>87</v>
      </c>
      <c r="E1784" t="s">
        <v>2678</v>
      </c>
      <c r="F1784" t="s">
        <v>2674</v>
      </c>
      <c r="G1784" t="s">
        <v>10</v>
      </c>
      <c r="H1784" t="s">
        <v>2677</v>
      </c>
      <c r="I1784" s="2" t="e">
        <f>FIND("REV",Table_Query_from_m2mdata013[[#This Row],[fdescmemo]])</f>
        <v>#VALUE!</v>
      </c>
      <c r="J1784" s="2" t="e">
        <f>FIND("REV",Table_Query_from_m2mdata013[[#This Row],[fdesc]])</f>
        <v>#VALUE!</v>
      </c>
      <c r="K1784" s="2" t="e">
        <f>FIND("`REV",Table_Query_from_m2mdata013[[#This Row],[fdescmemo]])</f>
        <v>#VALUE!</v>
      </c>
      <c r="L1784" s="2" t="e">
        <f>FIND("`REV",Table_Query_from_m2mdata013[[#This Row],[fdesc]])</f>
        <v>#VALUE!</v>
      </c>
      <c r="M17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4" s="2" t="str">
        <f>IF(Table_Query_from_m2mdata013[[#This Row],[fpartrev]]="NS",Table_Query_from_m2mdata013[[#This Row],[SELECT]],Table_Query_from_m2mdata013[[#This Row],[fpartrev]])</f>
        <v>001</v>
      </c>
      <c r="O1784" s="2" t="str">
        <f>CONCATENATE("DMG ",Table_Query_from_m2mdata013[[#This Row],[fpartnoOriginal]])</f>
        <v>DMG CUSC-SLCRL-HINGE HDW</v>
      </c>
    </row>
    <row r="1785" spans="1:15" x14ac:dyDescent="0.25">
      <c r="A1785" t="s">
        <v>2333</v>
      </c>
      <c r="B1785" t="s">
        <v>11</v>
      </c>
      <c r="C1785">
        <v>60</v>
      </c>
      <c r="D1785" t="s">
        <v>87</v>
      </c>
      <c r="E1785" t="s">
        <v>652</v>
      </c>
      <c r="F1785" t="s">
        <v>11</v>
      </c>
      <c r="G1785" t="s">
        <v>653</v>
      </c>
      <c r="H1785" t="s">
        <v>651</v>
      </c>
      <c r="I1785" s="2" t="e">
        <f>FIND("REV",Table_Query_from_m2mdata013[[#This Row],[fdescmemo]])</f>
        <v>#VALUE!</v>
      </c>
      <c r="J1785" s="2" t="e">
        <f>FIND("REV",Table_Query_from_m2mdata013[[#This Row],[fdesc]])</f>
        <v>#VALUE!</v>
      </c>
      <c r="K1785" s="2" t="e">
        <f>FIND("`REV",Table_Query_from_m2mdata013[[#This Row],[fdescmemo]])</f>
        <v>#VALUE!</v>
      </c>
      <c r="L1785" s="2" t="e">
        <f>FIND("`REV",Table_Query_from_m2mdata013[[#This Row],[fdesc]])</f>
        <v>#VALUE!</v>
      </c>
      <c r="M17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5" s="2" t="str">
        <f>IF(Table_Query_from_m2mdata013[[#This Row],[fpartrev]]="NS",Table_Query_from_m2mdata013[[#This Row],[SELECT]],Table_Query_from_m2mdata013[[#This Row],[fpartrev]])</f>
        <v>00</v>
      </c>
      <c r="O1785" s="2" t="str">
        <f>CONCATENATE("DMG ",Table_Query_from_m2mdata013[[#This Row],[fpartnoOriginal]])</f>
        <v>DMG DMG-WR-JC-W10</v>
      </c>
    </row>
    <row r="1786" spans="1:15" x14ac:dyDescent="0.25">
      <c r="A1786" t="s">
        <v>2383</v>
      </c>
      <c r="B1786" t="s">
        <v>81</v>
      </c>
      <c r="C1786">
        <v>5</v>
      </c>
      <c r="D1786" t="s">
        <v>87</v>
      </c>
      <c r="E1786" t="s">
        <v>134</v>
      </c>
      <c r="F1786" t="s">
        <v>81</v>
      </c>
      <c r="G1786" t="s">
        <v>10</v>
      </c>
      <c r="H1786" t="s">
        <v>133</v>
      </c>
      <c r="I1786" s="2" t="e">
        <f>FIND("REV",Table_Query_from_m2mdata013[[#This Row],[fdescmemo]])</f>
        <v>#VALUE!</v>
      </c>
      <c r="J1786" s="2" t="e">
        <f>FIND("REV",Table_Query_from_m2mdata013[[#This Row],[fdesc]])</f>
        <v>#VALUE!</v>
      </c>
      <c r="K1786" s="2" t="e">
        <f>FIND("`REV",Table_Query_from_m2mdata013[[#This Row],[fdescmemo]])</f>
        <v>#VALUE!</v>
      </c>
      <c r="L1786" s="2" t="e">
        <f>FIND("`REV",Table_Query_from_m2mdata013[[#This Row],[fdesc]])</f>
        <v>#VALUE!</v>
      </c>
      <c r="M17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6" s="2" t="str">
        <f>IF(Table_Query_from_m2mdata013[[#This Row],[fpartrev]]="NS",Table_Query_from_m2mdata013[[#This Row],[SELECT]],Table_Query_from_m2mdata013[[#This Row],[fpartrev]])</f>
        <v>08</v>
      </c>
      <c r="O1786" s="2" t="str">
        <f>CONCATENATE("DMG ",Table_Query_from_m2mdata013[[#This Row],[fpartnoOriginal]])</f>
        <v>DMG SULL-02250164-386-1-PF</v>
      </c>
    </row>
    <row r="1787" spans="1:15" x14ac:dyDescent="0.25">
      <c r="A1787" t="s">
        <v>2384</v>
      </c>
      <c r="B1787" t="s">
        <v>81</v>
      </c>
      <c r="C1787">
        <v>10</v>
      </c>
      <c r="D1787" t="s">
        <v>87</v>
      </c>
      <c r="E1787" t="s">
        <v>134</v>
      </c>
      <c r="F1787" t="s">
        <v>81</v>
      </c>
      <c r="G1787" t="s">
        <v>10</v>
      </c>
      <c r="H1787" t="s">
        <v>133</v>
      </c>
      <c r="I1787" s="2" t="e">
        <f>FIND("REV",Table_Query_from_m2mdata013[[#This Row],[fdescmemo]])</f>
        <v>#VALUE!</v>
      </c>
      <c r="J1787" s="2" t="e">
        <f>FIND("REV",Table_Query_from_m2mdata013[[#This Row],[fdesc]])</f>
        <v>#VALUE!</v>
      </c>
      <c r="K1787" s="2" t="e">
        <f>FIND("`REV",Table_Query_from_m2mdata013[[#This Row],[fdescmemo]])</f>
        <v>#VALUE!</v>
      </c>
      <c r="L1787" s="2" t="e">
        <f>FIND("`REV",Table_Query_from_m2mdata013[[#This Row],[fdesc]])</f>
        <v>#VALUE!</v>
      </c>
      <c r="M17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7" s="2" t="str">
        <f>IF(Table_Query_from_m2mdata013[[#This Row],[fpartrev]]="NS",Table_Query_from_m2mdata013[[#This Row],[SELECT]],Table_Query_from_m2mdata013[[#This Row],[fpartrev]])</f>
        <v>08</v>
      </c>
      <c r="O1787" s="2" t="str">
        <f>CONCATENATE("DMG ",Table_Query_from_m2mdata013[[#This Row],[fpartnoOriginal]])</f>
        <v>DMG SULL-02250164-386-1-PF</v>
      </c>
    </row>
    <row r="1788" spans="1:15" x14ac:dyDescent="0.25">
      <c r="A1788" t="s">
        <v>2507</v>
      </c>
      <c r="B1788" t="s">
        <v>81</v>
      </c>
      <c r="C1788">
        <v>10</v>
      </c>
      <c r="D1788" t="s">
        <v>87</v>
      </c>
      <c r="E1788" t="s">
        <v>134</v>
      </c>
      <c r="F1788" t="s">
        <v>81</v>
      </c>
      <c r="G1788" t="s">
        <v>10</v>
      </c>
      <c r="H1788" t="s">
        <v>133</v>
      </c>
      <c r="I1788" s="2" t="e">
        <f>FIND("REV",Table_Query_from_m2mdata013[[#This Row],[fdescmemo]])</f>
        <v>#VALUE!</v>
      </c>
      <c r="J1788" s="2" t="e">
        <f>FIND("REV",Table_Query_from_m2mdata013[[#This Row],[fdesc]])</f>
        <v>#VALUE!</v>
      </c>
      <c r="K1788" s="2" t="e">
        <f>FIND("`REV",Table_Query_from_m2mdata013[[#This Row],[fdescmemo]])</f>
        <v>#VALUE!</v>
      </c>
      <c r="L1788" s="2" t="e">
        <f>FIND("`REV",Table_Query_from_m2mdata013[[#This Row],[fdesc]])</f>
        <v>#VALUE!</v>
      </c>
      <c r="M17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8" s="2" t="str">
        <f>IF(Table_Query_from_m2mdata013[[#This Row],[fpartrev]]="NS",Table_Query_from_m2mdata013[[#This Row],[SELECT]],Table_Query_from_m2mdata013[[#This Row],[fpartrev]])</f>
        <v>08</v>
      </c>
      <c r="O1788" s="2" t="str">
        <f>CONCATENATE("DMG ",Table_Query_from_m2mdata013[[#This Row],[fpartnoOriginal]])</f>
        <v>DMG SULL-02250164-386-1-PF</v>
      </c>
    </row>
    <row r="1789" spans="1:15" x14ac:dyDescent="0.25">
      <c r="A1789" t="s">
        <v>2385</v>
      </c>
      <c r="B1789" t="s">
        <v>81</v>
      </c>
      <c r="C1789">
        <v>5</v>
      </c>
      <c r="D1789" t="s">
        <v>87</v>
      </c>
      <c r="E1789" t="s">
        <v>134</v>
      </c>
      <c r="F1789" t="s">
        <v>81</v>
      </c>
      <c r="G1789" t="s">
        <v>10</v>
      </c>
      <c r="H1789" t="s">
        <v>133</v>
      </c>
      <c r="I1789" s="2" t="e">
        <f>FIND("REV",Table_Query_from_m2mdata013[[#This Row],[fdescmemo]])</f>
        <v>#VALUE!</v>
      </c>
      <c r="J1789" s="2" t="e">
        <f>FIND("REV",Table_Query_from_m2mdata013[[#This Row],[fdesc]])</f>
        <v>#VALUE!</v>
      </c>
      <c r="K1789" s="2" t="e">
        <f>FIND("`REV",Table_Query_from_m2mdata013[[#This Row],[fdescmemo]])</f>
        <v>#VALUE!</v>
      </c>
      <c r="L1789" s="2" t="e">
        <f>FIND("`REV",Table_Query_from_m2mdata013[[#This Row],[fdesc]])</f>
        <v>#VALUE!</v>
      </c>
      <c r="M17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89" s="2" t="str">
        <f>IF(Table_Query_from_m2mdata013[[#This Row],[fpartrev]]="NS",Table_Query_from_m2mdata013[[#This Row],[SELECT]],Table_Query_from_m2mdata013[[#This Row],[fpartrev]])</f>
        <v>08</v>
      </c>
      <c r="O1789" s="2" t="str">
        <f>CONCATENATE("DMG ",Table_Query_from_m2mdata013[[#This Row],[fpartnoOriginal]])</f>
        <v>DMG SULL-02250164-386-1-PF</v>
      </c>
    </row>
    <row r="1790" spans="1:15" x14ac:dyDescent="0.25">
      <c r="A1790" t="s">
        <v>2334</v>
      </c>
      <c r="B1790" t="s">
        <v>81</v>
      </c>
      <c r="C1790">
        <v>10</v>
      </c>
      <c r="D1790" t="s">
        <v>87</v>
      </c>
      <c r="E1790" t="s">
        <v>142</v>
      </c>
      <c r="F1790" t="s">
        <v>81</v>
      </c>
      <c r="G1790" t="s">
        <v>10</v>
      </c>
      <c r="H1790" t="s">
        <v>141</v>
      </c>
      <c r="I1790" s="2" t="e">
        <f>FIND("REV",Table_Query_from_m2mdata013[[#This Row],[fdescmemo]])</f>
        <v>#VALUE!</v>
      </c>
      <c r="J1790" s="2" t="e">
        <f>FIND("REV",Table_Query_from_m2mdata013[[#This Row],[fdesc]])</f>
        <v>#VALUE!</v>
      </c>
      <c r="K1790" s="2" t="e">
        <f>FIND("`REV",Table_Query_from_m2mdata013[[#This Row],[fdescmemo]])</f>
        <v>#VALUE!</v>
      </c>
      <c r="L1790" s="2" t="e">
        <f>FIND("`REV",Table_Query_from_m2mdata013[[#This Row],[fdesc]])</f>
        <v>#VALUE!</v>
      </c>
      <c r="M17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0" s="2" t="str">
        <f>IF(Table_Query_from_m2mdata013[[#This Row],[fpartrev]]="NS",Table_Query_from_m2mdata013[[#This Row],[SELECT]],Table_Query_from_m2mdata013[[#This Row],[fpartrev]])</f>
        <v>08</v>
      </c>
      <c r="O1790" s="2" t="str">
        <f>CONCATENATE("DMG ",Table_Query_from_m2mdata013[[#This Row],[fpartnoOriginal]])</f>
        <v>DMG SULL-02250164-386-2-PF</v>
      </c>
    </row>
    <row r="1791" spans="1:15" x14ac:dyDescent="0.25">
      <c r="A1791" t="s">
        <v>2508</v>
      </c>
      <c r="B1791" t="s">
        <v>81</v>
      </c>
      <c r="C1791">
        <v>10</v>
      </c>
      <c r="D1791" t="s">
        <v>87</v>
      </c>
      <c r="E1791" t="s">
        <v>142</v>
      </c>
      <c r="F1791" t="s">
        <v>81</v>
      </c>
      <c r="G1791" t="s">
        <v>10</v>
      </c>
      <c r="H1791" t="s">
        <v>141</v>
      </c>
      <c r="I1791" s="2" t="e">
        <f>FIND("REV",Table_Query_from_m2mdata013[[#This Row],[fdescmemo]])</f>
        <v>#VALUE!</v>
      </c>
      <c r="J1791" s="2" t="e">
        <f>FIND("REV",Table_Query_from_m2mdata013[[#This Row],[fdesc]])</f>
        <v>#VALUE!</v>
      </c>
      <c r="K1791" s="2" t="e">
        <f>FIND("`REV",Table_Query_from_m2mdata013[[#This Row],[fdescmemo]])</f>
        <v>#VALUE!</v>
      </c>
      <c r="L1791" s="2" t="e">
        <f>FIND("`REV",Table_Query_from_m2mdata013[[#This Row],[fdesc]])</f>
        <v>#VALUE!</v>
      </c>
      <c r="M17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1" s="2" t="str">
        <f>IF(Table_Query_from_m2mdata013[[#This Row],[fpartrev]]="NS",Table_Query_from_m2mdata013[[#This Row],[SELECT]],Table_Query_from_m2mdata013[[#This Row],[fpartrev]])</f>
        <v>08</v>
      </c>
      <c r="O1791" s="2" t="str">
        <f>CONCATENATE("DMG ",Table_Query_from_m2mdata013[[#This Row],[fpartnoOriginal]])</f>
        <v>DMG SULL-02250164-386-2-PF</v>
      </c>
    </row>
    <row r="1792" spans="1:15" x14ac:dyDescent="0.25">
      <c r="A1792" t="s">
        <v>2849</v>
      </c>
      <c r="B1792" t="s">
        <v>81</v>
      </c>
      <c r="C1792">
        <v>10</v>
      </c>
      <c r="D1792" t="s">
        <v>87</v>
      </c>
      <c r="E1792" t="s">
        <v>142</v>
      </c>
      <c r="F1792" t="s">
        <v>81</v>
      </c>
      <c r="G1792" t="s">
        <v>10</v>
      </c>
      <c r="H1792" t="s">
        <v>141</v>
      </c>
      <c r="I1792" s="2" t="e">
        <f>FIND("REV",Table_Query_from_m2mdata013[[#This Row],[fdescmemo]])</f>
        <v>#VALUE!</v>
      </c>
      <c r="J1792" s="2" t="e">
        <f>FIND("REV",Table_Query_from_m2mdata013[[#This Row],[fdesc]])</f>
        <v>#VALUE!</v>
      </c>
      <c r="K1792" s="2" t="e">
        <f>FIND("`REV",Table_Query_from_m2mdata013[[#This Row],[fdescmemo]])</f>
        <v>#VALUE!</v>
      </c>
      <c r="L1792" s="2" t="e">
        <f>FIND("`REV",Table_Query_from_m2mdata013[[#This Row],[fdesc]])</f>
        <v>#VALUE!</v>
      </c>
      <c r="M17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2" s="2" t="str">
        <f>IF(Table_Query_from_m2mdata013[[#This Row],[fpartrev]]="NS",Table_Query_from_m2mdata013[[#This Row],[SELECT]],Table_Query_from_m2mdata013[[#This Row],[fpartrev]])</f>
        <v>08</v>
      </c>
      <c r="O1792" s="2" t="str">
        <f>CONCATENATE("DMG ",Table_Query_from_m2mdata013[[#This Row],[fpartnoOriginal]])</f>
        <v>DMG SULL-02250164-386-2-PF</v>
      </c>
    </row>
    <row r="1793" spans="1:15" x14ac:dyDescent="0.25">
      <c r="A1793" t="s">
        <v>2850</v>
      </c>
      <c r="B1793" t="s">
        <v>81</v>
      </c>
      <c r="C1793">
        <v>5</v>
      </c>
      <c r="D1793" t="s">
        <v>87</v>
      </c>
      <c r="E1793" t="s">
        <v>142</v>
      </c>
      <c r="F1793" t="s">
        <v>81</v>
      </c>
      <c r="G1793" t="s">
        <v>10</v>
      </c>
      <c r="H1793" t="s">
        <v>141</v>
      </c>
      <c r="I1793" s="2" t="e">
        <f>FIND("REV",Table_Query_from_m2mdata013[[#This Row],[fdescmemo]])</f>
        <v>#VALUE!</v>
      </c>
      <c r="J1793" s="2" t="e">
        <f>FIND("REV",Table_Query_from_m2mdata013[[#This Row],[fdesc]])</f>
        <v>#VALUE!</v>
      </c>
      <c r="K1793" s="2" t="e">
        <f>FIND("`REV",Table_Query_from_m2mdata013[[#This Row],[fdescmemo]])</f>
        <v>#VALUE!</v>
      </c>
      <c r="L1793" s="2" t="e">
        <f>FIND("`REV",Table_Query_from_m2mdata013[[#This Row],[fdesc]])</f>
        <v>#VALUE!</v>
      </c>
      <c r="M17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3" s="2" t="str">
        <f>IF(Table_Query_from_m2mdata013[[#This Row],[fpartrev]]="NS",Table_Query_from_m2mdata013[[#This Row],[SELECT]],Table_Query_from_m2mdata013[[#This Row],[fpartrev]])</f>
        <v>08</v>
      </c>
      <c r="O1793" s="2" t="str">
        <f>CONCATENATE("DMG ",Table_Query_from_m2mdata013[[#This Row],[fpartnoOriginal]])</f>
        <v>DMG SULL-02250164-386-2-PF</v>
      </c>
    </row>
    <row r="1794" spans="1:15" x14ac:dyDescent="0.25">
      <c r="A1794" t="s">
        <v>2335</v>
      </c>
      <c r="B1794" t="s">
        <v>81</v>
      </c>
      <c r="C1794">
        <v>10</v>
      </c>
      <c r="D1794" t="s">
        <v>87</v>
      </c>
      <c r="E1794" t="s">
        <v>173</v>
      </c>
      <c r="F1794" t="s">
        <v>81</v>
      </c>
      <c r="G1794" t="s">
        <v>10</v>
      </c>
      <c r="H1794" t="s">
        <v>167</v>
      </c>
      <c r="I1794" s="2" t="e">
        <f>FIND("REV",Table_Query_from_m2mdata013[[#This Row],[fdescmemo]])</f>
        <v>#VALUE!</v>
      </c>
      <c r="J1794" s="2" t="e">
        <f>FIND("REV",Table_Query_from_m2mdata013[[#This Row],[fdesc]])</f>
        <v>#VALUE!</v>
      </c>
      <c r="K1794" s="2" t="e">
        <f>FIND("`REV",Table_Query_from_m2mdata013[[#This Row],[fdescmemo]])</f>
        <v>#VALUE!</v>
      </c>
      <c r="L1794" s="2" t="e">
        <f>FIND("`REV",Table_Query_from_m2mdata013[[#This Row],[fdesc]])</f>
        <v>#VALUE!</v>
      </c>
      <c r="M17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4" s="2" t="str">
        <f>IF(Table_Query_from_m2mdata013[[#This Row],[fpartrev]]="NS",Table_Query_from_m2mdata013[[#This Row],[SELECT]],Table_Query_from_m2mdata013[[#This Row],[fpartrev]])</f>
        <v>08</v>
      </c>
      <c r="O1794" s="2" t="str">
        <f>CONCATENATE("DMG ",Table_Query_from_m2mdata013[[#This Row],[fpartnoOriginal]])</f>
        <v>DMG SULL-02250164-386-3-PF</v>
      </c>
    </row>
    <row r="1795" spans="1:15" x14ac:dyDescent="0.25">
      <c r="A1795" t="s">
        <v>2336</v>
      </c>
      <c r="B1795" t="s">
        <v>81</v>
      </c>
      <c r="C1795">
        <v>10</v>
      </c>
      <c r="D1795" t="s">
        <v>87</v>
      </c>
      <c r="E1795" t="s">
        <v>173</v>
      </c>
      <c r="F1795" t="s">
        <v>81</v>
      </c>
      <c r="G1795" t="s">
        <v>10</v>
      </c>
      <c r="H1795" t="s">
        <v>167</v>
      </c>
      <c r="I1795" s="2" t="e">
        <f>FIND("REV",Table_Query_from_m2mdata013[[#This Row],[fdescmemo]])</f>
        <v>#VALUE!</v>
      </c>
      <c r="J1795" s="2" t="e">
        <f>FIND("REV",Table_Query_from_m2mdata013[[#This Row],[fdesc]])</f>
        <v>#VALUE!</v>
      </c>
      <c r="K1795" s="2" t="e">
        <f>FIND("`REV",Table_Query_from_m2mdata013[[#This Row],[fdescmemo]])</f>
        <v>#VALUE!</v>
      </c>
      <c r="L1795" s="2" t="e">
        <f>FIND("`REV",Table_Query_from_m2mdata013[[#This Row],[fdesc]])</f>
        <v>#VALUE!</v>
      </c>
      <c r="M17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5" s="2" t="str">
        <f>IF(Table_Query_from_m2mdata013[[#This Row],[fpartrev]]="NS",Table_Query_from_m2mdata013[[#This Row],[SELECT]],Table_Query_from_m2mdata013[[#This Row],[fpartrev]])</f>
        <v>08</v>
      </c>
      <c r="O1795" s="2" t="str">
        <f>CONCATENATE("DMG ",Table_Query_from_m2mdata013[[#This Row],[fpartnoOriginal]])</f>
        <v>DMG SULL-02250164-386-3-PF</v>
      </c>
    </row>
    <row r="1796" spans="1:15" x14ac:dyDescent="0.25">
      <c r="A1796" t="s">
        <v>2509</v>
      </c>
      <c r="B1796" t="s">
        <v>81</v>
      </c>
      <c r="C1796">
        <v>10</v>
      </c>
      <c r="D1796" t="s">
        <v>87</v>
      </c>
      <c r="E1796" t="s">
        <v>173</v>
      </c>
      <c r="F1796" t="s">
        <v>81</v>
      </c>
      <c r="G1796" t="s">
        <v>10</v>
      </c>
      <c r="H1796" t="s">
        <v>167</v>
      </c>
      <c r="I1796" s="2" t="e">
        <f>FIND("REV",Table_Query_from_m2mdata013[[#This Row],[fdescmemo]])</f>
        <v>#VALUE!</v>
      </c>
      <c r="J1796" s="2" t="e">
        <f>FIND("REV",Table_Query_from_m2mdata013[[#This Row],[fdesc]])</f>
        <v>#VALUE!</v>
      </c>
      <c r="K1796" s="2" t="e">
        <f>FIND("`REV",Table_Query_from_m2mdata013[[#This Row],[fdescmemo]])</f>
        <v>#VALUE!</v>
      </c>
      <c r="L1796" s="2" t="e">
        <f>FIND("`REV",Table_Query_from_m2mdata013[[#This Row],[fdesc]])</f>
        <v>#VALUE!</v>
      </c>
      <c r="M17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6" s="2" t="str">
        <f>IF(Table_Query_from_m2mdata013[[#This Row],[fpartrev]]="NS",Table_Query_from_m2mdata013[[#This Row],[SELECT]],Table_Query_from_m2mdata013[[#This Row],[fpartrev]])</f>
        <v>08</v>
      </c>
      <c r="O1796" s="2" t="str">
        <f>CONCATENATE("DMG ",Table_Query_from_m2mdata013[[#This Row],[fpartnoOriginal]])</f>
        <v>DMG SULL-02250164-386-3-PF</v>
      </c>
    </row>
    <row r="1797" spans="1:15" x14ac:dyDescent="0.25">
      <c r="A1797" t="s">
        <v>2510</v>
      </c>
      <c r="B1797" t="s">
        <v>81</v>
      </c>
      <c r="C1797">
        <v>5</v>
      </c>
      <c r="D1797" t="s">
        <v>87</v>
      </c>
      <c r="E1797" t="s">
        <v>173</v>
      </c>
      <c r="F1797" t="s">
        <v>81</v>
      </c>
      <c r="G1797" t="s">
        <v>10</v>
      </c>
      <c r="H1797" t="s">
        <v>167</v>
      </c>
      <c r="I1797" s="2" t="e">
        <f>FIND("REV",Table_Query_from_m2mdata013[[#This Row],[fdescmemo]])</f>
        <v>#VALUE!</v>
      </c>
      <c r="J1797" s="2" t="e">
        <f>FIND("REV",Table_Query_from_m2mdata013[[#This Row],[fdesc]])</f>
        <v>#VALUE!</v>
      </c>
      <c r="K1797" s="2" t="e">
        <f>FIND("`REV",Table_Query_from_m2mdata013[[#This Row],[fdescmemo]])</f>
        <v>#VALUE!</v>
      </c>
      <c r="L1797" s="2" t="e">
        <f>FIND("`REV",Table_Query_from_m2mdata013[[#This Row],[fdesc]])</f>
        <v>#VALUE!</v>
      </c>
      <c r="M17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7" s="2" t="str">
        <f>IF(Table_Query_from_m2mdata013[[#This Row],[fpartrev]]="NS",Table_Query_from_m2mdata013[[#This Row],[SELECT]],Table_Query_from_m2mdata013[[#This Row],[fpartrev]])</f>
        <v>08</v>
      </c>
      <c r="O1797" s="2" t="str">
        <f>CONCATENATE("DMG ",Table_Query_from_m2mdata013[[#This Row],[fpartnoOriginal]])</f>
        <v>DMG SULL-02250164-386-3-PF</v>
      </c>
    </row>
    <row r="1798" spans="1:15" x14ac:dyDescent="0.25">
      <c r="A1798" t="s">
        <v>2337</v>
      </c>
      <c r="B1798" t="s">
        <v>81</v>
      </c>
      <c r="C1798">
        <v>10</v>
      </c>
      <c r="D1798" t="s">
        <v>87</v>
      </c>
      <c r="E1798" t="s">
        <v>175</v>
      </c>
      <c r="F1798" t="s">
        <v>81</v>
      </c>
      <c r="G1798" t="s">
        <v>10</v>
      </c>
      <c r="H1798" t="s">
        <v>174</v>
      </c>
      <c r="I1798" s="2" t="e">
        <f>FIND("REV",Table_Query_from_m2mdata013[[#This Row],[fdescmemo]])</f>
        <v>#VALUE!</v>
      </c>
      <c r="J1798" s="2" t="e">
        <f>FIND("REV",Table_Query_from_m2mdata013[[#This Row],[fdesc]])</f>
        <v>#VALUE!</v>
      </c>
      <c r="K1798" s="2" t="e">
        <f>FIND("`REV",Table_Query_from_m2mdata013[[#This Row],[fdescmemo]])</f>
        <v>#VALUE!</v>
      </c>
      <c r="L1798" s="2" t="e">
        <f>FIND("`REV",Table_Query_from_m2mdata013[[#This Row],[fdesc]])</f>
        <v>#VALUE!</v>
      </c>
      <c r="M17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8" s="2" t="str">
        <f>IF(Table_Query_from_m2mdata013[[#This Row],[fpartrev]]="NS",Table_Query_from_m2mdata013[[#This Row],[SELECT]],Table_Query_from_m2mdata013[[#This Row],[fpartrev]])</f>
        <v>08</v>
      </c>
      <c r="O1798" s="2" t="str">
        <f>CONCATENATE("DMG ",Table_Query_from_m2mdata013[[#This Row],[fpartnoOriginal]])</f>
        <v>DMG SULL-02250164-386-4-PF</v>
      </c>
    </row>
    <row r="1799" spans="1:15" x14ac:dyDescent="0.25">
      <c r="A1799" t="s">
        <v>2338</v>
      </c>
      <c r="B1799" t="s">
        <v>81</v>
      </c>
      <c r="C1799">
        <v>10</v>
      </c>
      <c r="D1799" t="s">
        <v>87</v>
      </c>
      <c r="E1799" t="s">
        <v>175</v>
      </c>
      <c r="F1799" t="s">
        <v>81</v>
      </c>
      <c r="G1799" t="s">
        <v>10</v>
      </c>
      <c r="H1799" t="s">
        <v>174</v>
      </c>
      <c r="I1799" s="2" t="e">
        <f>FIND("REV",Table_Query_from_m2mdata013[[#This Row],[fdescmemo]])</f>
        <v>#VALUE!</v>
      </c>
      <c r="J1799" s="2" t="e">
        <f>FIND("REV",Table_Query_from_m2mdata013[[#This Row],[fdesc]])</f>
        <v>#VALUE!</v>
      </c>
      <c r="K1799" s="2" t="e">
        <f>FIND("`REV",Table_Query_from_m2mdata013[[#This Row],[fdescmemo]])</f>
        <v>#VALUE!</v>
      </c>
      <c r="L1799" s="2" t="e">
        <f>FIND("`REV",Table_Query_from_m2mdata013[[#This Row],[fdesc]])</f>
        <v>#VALUE!</v>
      </c>
      <c r="M17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799" s="2" t="str">
        <f>IF(Table_Query_from_m2mdata013[[#This Row],[fpartrev]]="NS",Table_Query_from_m2mdata013[[#This Row],[SELECT]],Table_Query_from_m2mdata013[[#This Row],[fpartrev]])</f>
        <v>08</v>
      </c>
      <c r="O1799" s="2" t="str">
        <f>CONCATENATE("DMG ",Table_Query_from_m2mdata013[[#This Row],[fpartnoOriginal]])</f>
        <v>DMG SULL-02250164-386-4-PF</v>
      </c>
    </row>
    <row r="1800" spans="1:15" x14ac:dyDescent="0.25">
      <c r="A1800" t="s">
        <v>2511</v>
      </c>
      <c r="B1800" t="s">
        <v>81</v>
      </c>
      <c r="C1800">
        <v>10</v>
      </c>
      <c r="D1800" t="s">
        <v>87</v>
      </c>
      <c r="E1800" t="s">
        <v>175</v>
      </c>
      <c r="F1800" t="s">
        <v>81</v>
      </c>
      <c r="G1800" t="s">
        <v>10</v>
      </c>
      <c r="H1800" t="s">
        <v>174</v>
      </c>
      <c r="I1800" s="2" t="e">
        <f>FIND("REV",Table_Query_from_m2mdata013[[#This Row],[fdescmemo]])</f>
        <v>#VALUE!</v>
      </c>
      <c r="J1800" s="2" t="e">
        <f>FIND("REV",Table_Query_from_m2mdata013[[#This Row],[fdesc]])</f>
        <v>#VALUE!</v>
      </c>
      <c r="K1800" s="2" t="e">
        <f>FIND("`REV",Table_Query_from_m2mdata013[[#This Row],[fdescmemo]])</f>
        <v>#VALUE!</v>
      </c>
      <c r="L1800" s="2" t="e">
        <f>FIND("`REV",Table_Query_from_m2mdata013[[#This Row],[fdesc]])</f>
        <v>#VALUE!</v>
      </c>
      <c r="M18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0" s="2" t="str">
        <f>IF(Table_Query_from_m2mdata013[[#This Row],[fpartrev]]="NS",Table_Query_from_m2mdata013[[#This Row],[SELECT]],Table_Query_from_m2mdata013[[#This Row],[fpartrev]])</f>
        <v>08</v>
      </c>
      <c r="O1800" s="2" t="str">
        <f>CONCATENATE("DMG ",Table_Query_from_m2mdata013[[#This Row],[fpartnoOriginal]])</f>
        <v>DMG SULL-02250164-386-4-PF</v>
      </c>
    </row>
    <row r="1801" spans="1:15" x14ac:dyDescent="0.25">
      <c r="A1801" t="s">
        <v>2512</v>
      </c>
      <c r="B1801" t="s">
        <v>81</v>
      </c>
      <c r="C1801">
        <v>5</v>
      </c>
      <c r="D1801" t="s">
        <v>87</v>
      </c>
      <c r="E1801" t="s">
        <v>175</v>
      </c>
      <c r="F1801" t="s">
        <v>81</v>
      </c>
      <c r="G1801" t="s">
        <v>10</v>
      </c>
      <c r="H1801" t="s">
        <v>174</v>
      </c>
      <c r="I1801" s="2" t="e">
        <f>FIND("REV",Table_Query_from_m2mdata013[[#This Row],[fdescmemo]])</f>
        <v>#VALUE!</v>
      </c>
      <c r="J1801" s="2" t="e">
        <f>FIND("REV",Table_Query_from_m2mdata013[[#This Row],[fdesc]])</f>
        <v>#VALUE!</v>
      </c>
      <c r="K1801" s="2" t="e">
        <f>FIND("`REV",Table_Query_from_m2mdata013[[#This Row],[fdescmemo]])</f>
        <v>#VALUE!</v>
      </c>
      <c r="L1801" s="2" t="e">
        <f>FIND("`REV",Table_Query_from_m2mdata013[[#This Row],[fdesc]])</f>
        <v>#VALUE!</v>
      </c>
      <c r="M18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1" s="2" t="str">
        <f>IF(Table_Query_from_m2mdata013[[#This Row],[fpartrev]]="NS",Table_Query_from_m2mdata013[[#This Row],[SELECT]],Table_Query_from_m2mdata013[[#This Row],[fpartrev]])</f>
        <v>08</v>
      </c>
      <c r="O1801" s="2" t="str">
        <f>CONCATENATE("DMG ",Table_Query_from_m2mdata013[[#This Row],[fpartnoOriginal]])</f>
        <v>DMG SULL-02250164-386-4-PF</v>
      </c>
    </row>
    <row r="1802" spans="1:15" x14ac:dyDescent="0.25">
      <c r="A1802" t="s">
        <v>2339</v>
      </c>
      <c r="B1802" t="s">
        <v>81</v>
      </c>
      <c r="C1802">
        <v>10</v>
      </c>
      <c r="D1802" t="s">
        <v>87</v>
      </c>
      <c r="E1802" t="s">
        <v>177</v>
      </c>
      <c r="F1802" t="s">
        <v>81</v>
      </c>
      <c r="G1802" t="s">
        <v>10</v>
      </c>
      <c r="H1802" t="s">
        <v>176</v>
      </c>
      <c r="I1802" s="2" t="e">
        <f>FIND("REV",Table_Query_from_m2mdata013[[#This Row],[fdescmemo]])</f>
        <v>#VALUE!</v>
      </c>
      <c r="J1802" s="2" t="e">
        <f>FIND("REV",Table_Query_from_m2mdata013[[#This Row],[fdesc]])</f>
        <v>#VALUE!</v>
      </c>
      <c r="K1802" s="2" t="e">
        <f>FIND("`REV",Table_Query_from_m2mdata013[[#This Row],[fdescmemo]])</f>
        <v>#VALUE!</v>
      </c>
      <c r="L1802" s="2" t="e">
        <f>FIND("`REV",Table_Query_from_m2mdata013[[#This Row],[fdesc]])</f>
        <v>#VALUE!</v>
      </c>
      <c r="M18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2" s="2" t="str">
        <f>IF(Table_Query_from_m2mdata013[[#This Row],[fpartrev]]="NS",Table_Query_from_m2mdata013[[#This Row],[SELECT]],Table_Query_from_m2mdata013[[#This Row],[fpartrev]])</f>
        <v>08</v>
      </c>
      <c r="O1802" s="2" t="str">
        <f>CONCATENATE("DMG ",Table_Query_from_m2mdata013[[#This Row],[fpartnoOriginal]])</f>
        <v>DMG SULL-02250164-386-5-PF</v>
      </c>
    </row>
    <row r="1803" spans="1:15" x14ac:dyDescent="0.25">
      <c r="A1803" t="s">
        <v>2340</v>
      </c>
      <c r="B1803" t="s">
        <v>81</v>
      </c>
      <c r="C1803">
        <v>10</v>
      </c>
      <c r="D1803" t="s">
        <v>87</v>
      </c>
      <c r="E1803" t="s">
        <v>177</v>
      </c>
      <c r="F1803" t="s">
        <v>81</v>
      </c>
      <c r="G1803" t="s">
        <v>10</v>
      </c>
      <c r="H1803" t="s">
        <v>176</v>
      </c>
      <c r="I1803" s="2" t="e">
        <f>FIND("REV",Table_Query_from_m2mdata013[[#This Row],[fdescmemo]])</f>
        <v>#VALUE!</v>
      </c>
      <c r="J1803" s="2" t="e">
        <f>FIND("REV",Table_Query_from_m2mdata013[[#This Row],[fdesc]])</f>
        <v>#VALUE!</v>
      </c>
      <c r="K1803" s="2" t="e">
        <f>FIND("`REV",Table_Query_from_m2mdata013[[#This Row],[fdescmemo]])</f>
        <v>#VALUE!</v>
      </c>
      <c r="L1803" s="2" t="e">
        <f>FIND("`REV",Table_Query_from_m2mdata013[[#This Row],[fdesc]])</f>
        <v>#VALUE!</v>
      </c>
      <c r="M18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3" s="2" t="str">
        <f>IF(Table_Query_from_m2mdata013[[#This Row],[fpartrev]]="NS",Table_Query_from_m2mdata013[[#This Row],[SELECT]],Table_Query_from_m2mdata013[[#This Row],[fpartrev]])</f>
        <v>08</v>
      </c>
      <c r="O1803" s="2" t="str">
        <f>CONCATENATE("DMG ",Table_Query_from_m2mdata013[[#This Row],[fpartnoOriginal]])</f>
        <v>DMG SULL-02250164-386-5-PF</v>
      </c>
    </row>
    <row r="1804" spans="1:15" x14ac:dyDescent="0.25">
      <c r="A1804" t="s">
        <v>2513</v>
      </c>
      <c r="B1804" t="s">
        <v>81</v>
      </c>
      <c r="C1804">
        <v>10</v>
      </c>
      <c r="D1804" t="s">
        <v>87</v>
      </c>
      <c r="E1804" t="s">
        <v>177</v>
      </c>
      <c r="F1804" t="s">
        <v>81</v>
      </c>
      <c r="G1804" t="s">
        <v>10</v>
      </c>
      <c r="H1804" t="s">
        <v>176</v>
      </c>
      <c r="I1804" s="2" t="e">
        <f>FIND("REV",Table_Query_from_m2mdata013[[#This Row],[fdescmemo]])</f>
        <v>#VALUE!</v>
      </c>
      <c r="J1804" s="2" t="e">
        <f>FIND("REV",Table_Query_from_m2mdata013[[#This Row],[fdesc]])</f>
        <v>#VALUE!</v>
      </c>
      <c r="K1804" s="2" t="e">
        <f>FIND("`REV",Table_Query_from_m2mdata013[[#This Row],[fdescmemo]])</f>
        <v>#VALUE!</v>
      </c>
      <c r="L1804" s="2" t="e">
        <f>FIND("`REV",Table_Query_from_m2mdata013[[#This Row],[fdesc]])</f>
        <v>#VALUE!</v>
      </c>
      <c r="M18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4" s="2" t="str">
        <f>IF(Table_Query_from_m2mdata013[[#This Row],[fpartrev]]="NS",Table_Query_from_m2mdata013[[#This Row],[SELECT]],Table_Query_from_m2mdata013[[#This Row],[fpartrev]])</f>
        <v>08</v>
      </c>
      <c r="O1804" s="2" t="str">
        <f>CONCATENATE("DMG ",Table_Query_from_m2mdata013[[#This Row],[fpartnoOriginal]])</f>
        <v>DMG SULL-02250164-386-5-PF</v>
      </c>
    </row>
    <row r="1805" spans="1:15" x14ac:dyDescent="0.25">
      <c r="A1805" t="s">
        <v>2514</v>
      </c>
      <c r="B1805" t="s">
        <v>81</v>
      </c>
      <c r="C1805">
        <v>5</v>
      </c>
      <c r="D1805" t="s">
        <v>87</v>
      </c>
      <c r="E1805" t="s">
        <v>177</v>
      </c>
      <c r="F1805" t="s">
        <v>81</v>
      </c>
      <c r="G1805" t="s">
        <v>10</v>
      </c>
      <c r="H1805" t="s">
        <v>176</v>
      </c>
      <c r="I1805" s="2" t="e">
        <f>FIND("REV",Table_Query_from_m2mdata013[[#This Row],[fdescmemo]])</f>
        <v>#VALUE!</v>
      </c>
      <c r="J1805" s="2" t="e">
        <f>FIND("REV",Table_Query_from_m2mdata013[[#This Row],[fdesc]])</f>
        <v>#VALUE!</v>
      </c>
      <c r="K1805" s="2" t="e">
        <f>FIND("`REV",Table_Query_from_m2mdata013[[#This Row],[fdescmemo]])</f>
        <v>#VALUE!</v>
      </c>
      <c r="L1805" s="2" t="e">
        <f>FIND("`REV",Table_Query_from_m2mdata013[[#This Row],[fdesc]])</f>
        <v>#VALUE!</v>
      </c>
      <c r="M18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5" s="2" t="str">
        <f>IF(Table_Query_from_m2mdata013[[#This Row],[fpartrev]]="NS",Table_Query_from_m2mdata013[[#This Row],[SELECT]],Table_Query_from_m2mdata013[[#This Row],[fpartrev]])</f>
        <v>08</v>
      </c>
      <c r="O1805" s="2" t="str">
        <f>CONCATENATE("DMG ",Table_Query_from_m2mdata013[[#This Row],[fpartnoOriginal]])</f>
        <v>DMG SULL-02250164-386-5-PF</v>
      </c>
    </row>
    <row r="1806" spans="1:15" x14ac:dyDescent="0.25">
      <c r="A1806" t="s">
        <v>2341</v>
      </c>
      <c r="B1806" t="s">
        <v>81</v>
      </c>
      <c r="C1806">
        <v>10</v>
      </c>
      <c r="D1806" t="s">
        <v>87</v>
      </c>
      <c r="E1806" t="s">
        <v>144</v>
      </c>
      <c r="F1806" t="s">
        <v>81</v>
      </c>
      <c r="G1806" t="s">
        <v>10</v>
      </c>
      <c r="H1806" t="s">
        <v>143</v>
      </c>
      <c r="I1806" s="2" t="e">
        <f>FIND("REV",Table_Query_from_m2mdata013[[#This Row],[fdescmemo]])</f>
        <v>#VALUE!</v>
      </c>
      <c r="J1806" s="2" t="e">
        <f>FIND("REV",Table_Query_from_m2mdata013[[#This Row],[fdesc]])</f>
        <v>#VALUE!</v>
      </c>
      <c r="K1806" s="2" t="e">
        <f>FIND("`REV",Table_Query_from_m2mdata013[[#This Row],[fdescmemo]])</f>
        <v>#VALUE!</v>
      </c>
      <c r="L1806" s="2" t="e">
        <f>FIND("`REV",Table_Query_from_m2mdata013[[#This Row],[fdesc]])</f>
        <v>#VALUE!</v>
      </c>
      <c r="M18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6" s="2" t="str">
        <f>IF(Table_Query_from_m2mdata013[[#This Row],[fpartrev]]="NS",Table_Query_from_m2mdata013[[#This Row],[SELECT]],Table_Query_from_m2mdata013[[#This Row],[fpartrev]])</f>
        <v>08</v>
      </c>
      <c r="O1806" s="2" t="str">
        <f>CONCATENATE("DMG ",Table_Query_from_m2mdata013[[#This Row],[fpartnoOriginal]])</f>
        <v>DMG SULL-02250164-386-6-PF</v>
      </c>
    </row>
    <row r="1807" spans="1:15" x14ac:dyDescent="0.25">
      <c r="A1807" t="s">
        <v>2515</v>
      </c>
      <c r="B1807" t="s">
        <v>81</v>
      </c>
      <c r="C1807">
        <v>10</v>
      </c>
      <c r="D1807" t="s">
        <v>87</v>
      </c>
      <c r="E1807" t="s">
        <v>144</v>
      </c>
      <c r="F1807" t="s">
        <v>81</v>
      </c>
      <c r="G1807" t="s">
        <v>10</v>
      </c>
      <c r="H1807" t="s">
        <v>143</v>
      </c>
      <c r="I1807" s="2" t="e">
        <f>FIND("REV",Table_Query_from_m2mdata013[[#This Row],[fdescmemo]])</f>
        <v>#VALUE!</v>
      </c>
      <c r="J1807" s="2" t="e">
        <f>FIND("REV",Table_Query_from_m2mdata013[[#This Row],[fdesc]])</f>
        <v>#VALUE!</v>
      </c>
      <c r="K1807" s="2" t="e">
        <f>FIND("`REV",Table_Query_from_m2mdata013[[#This Row],[fdescmemo]])</f>
        <v>#VALUE!</v>
      </c>
      <c r="L1807" s="2" t="e">
        <f>FIND("`REV",Table_Query_from_m2mdata013[[#This Row],[fdesc]])</f>
        <v>#VALUE!</v>
      </c>
      <c r="M18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7" s="2" t="str">
        <f>IF(Table_Query_from_m2mdata013[[#This Row],[fpartrev]]="NS",Table_Query_from_m2mdata013[[#This Row],[SELECT]],Table_Query_from_m2mdata013[[#This Row],[fpartrev]])</f>
        <v>08</v>
      </c>
      <c r="O1807" s="2" t="str">
        <f>CONCATENATE("DMG ",Table_Query_from_m2mdata013[[#This Row],[fpartnoOriginal]])</f>
        <v>DMG SULL-02250164-386-6-PF</v>
      </c>
    </row>
    <row r="1808" spans="1:15" x14ac:dyDescent="0.25">
      <c r="A1808" t="s">
        <v>2851</v>
      </c>
      <c r="B1808" t="s">
        <v>81</v>
      </c>
      <c r="C1808">
        <v>10</v>
      </c>
      <c r="D1808" t="s">
        <v>87</v>
      </c>
      <c r="E1808" t="s">
        <v>144</v>
      </c>
      <c r="F1808" t="s">
        <v>81</v>
      </c>
      <c r="G1808" t="s">
        <v>10</v>
      </c>
      <c r="H1808" t="s">
        <v>143</v>
      </c>
      <c r="I1808" s="2" t="e">
        <f>FIND("REV",Table_Query_from_m2mdata013[[#This Row],[fdescmemo]])</f>
        <v>#VALUE!</v>
      </c>
      <c r="J1808" s="2" t="e">
        <f>FIND("REV",Table_Query_from_m2mdata013[[#This Row],[fdesc]])</f>
        <v>#VALUE!</v>
      </c>
      <c r="K1808" s="2" t="e">
        <f>FIND("`REV",Table_Query_from_m2mdata013[[#This Row],[fdescmemo]])</f>
        <v>#VALUE!</v>
      </c>
      <c r="L1808" s="2" t="e">
        <f>FIND("`REV",Table_Query_from_m2mdata013[[#This Row],[fdesc]])</f>
        <v>#VALUE!</v>
      </c>
      <c r="M18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8" s="2" t="str">
        <f>IF(Table_Query_from_m2mdata013[[#This Row],[fpartrev]]="NS",Table_Query_from_m2mdata013[[#This Row],[SELECT]],Table_Query_from_m2mdata013[[#This Row],[fpartrev]])</f>
        <v>08</v>
      </c>
      <c r="O1808" s="2" t="str">
        <f>CONCATENATE("DMG ",Table_Query_from_m2mdata013[[#This Row],[fpartnoOriginal]])</f>
        <v>DMG SULL-02250164-386-6-PF</v>
      </c>
    </row>
    <row r="1809" spans="1:15" x14ac:dyDescent="0.25">
      <c r="A1809" t="s">
        <v>2852</v>
      </c>
      <c r="B1809" t="s">
        <v>81</v>
      </c>
      <c r="C1809">
        <v>5</v>
      </c>
      <c r="D1809" t="s">
        <v>87</v>
      </c>
      <c r="E1809" t="s">
        <v>144</v>
      </c>
      <c r="F1809" t="s">
        <v>81</v>
      </c>
      <c r="G1809" t="s">
        <v>10</v>
      </c>
      <c r="H1809" t="s">
        <v>143</v>
      </c>
      <c r="I1809" s="2" t="e">
        <f>FIND("REV",Table_Query_from_m2mdata013[[#This Row],[fdescmemo]])</f>
        <v>#VALUE!</v>
      </c>
      <c r="J1809" s="2" t="e">
        <f>FIND("REV",Table_Query_from_m2mdata013[[#This Row],[fdesc]])</f>
        <v>#VALUE!</v>
      </c>
      <c r="K1809" s="2" t="e">
        <f>FIND("`REV",Table_Query_from_m2mdata013[[#This Row],[fdescmemo]])</f>
        <v>#VALUE!</v>
      </c>
      <c r="L1809" s="2" t="e">
        <f>FIND("`REV",Table_Query_from_m2mdata013[[#This Row],[fdesc]])</f>
        <v>#VALUE!</v>
      </c>
      <c r="M18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09" s="2" t="str">
        <f>IF(Table_Query_from_m2mdata013[[#This Row],[fpartrev]]="NS",Table_Query_from_m2mdata013[[#This Row],[SELECT]],Table_Query_from_m2mdata013[[#This Row],[fpartrev]])</f>
        <v>08</v>
      </c>
      <c r="O1809" s="2" t="str">
        <f>CONCATENATE("DMG ",Table_Query_from_m2mdata013[[#This Row],[fpartnoOriginal]])</f>
        <v>DMG SULL-02250164-386-6-PF</v>
      </c>
    </row>
    <row r="1810" spans="1:15" x14ac:dyDescent="0.25">
      <c r="A1810" t="s">
        <v>2342</v>
      </c>
      <c r="B1810" t="s">
        <v>81</v>
      </c>
      <c r="C1810">
        <v>5</v>
      </c>
      <c r="D1810" t="s">
        <v>87</v>
      </c>
      <c r="E1810" t="s">
        <v>189</v>
      </c>
      <c r="F1810" t="s">
        <v>81</v>
      </c>
      <c r="G1810" t="s">
        <v>10</v>
      </c>
      <c r="H1810" t="s">
        <v>188</v>
      </c>
      <c r="I1810" s="2" t="e">
        <f>FIND("REV",Table_Query_from_m2mdata013[[#This Row],[fdescmemo]])</f>
        <v>#VALUE!</v>
      </c>
      <c r="J1810" s="2" t="e">
        <f>FIND("REV",Table_Query_from_m2mdata013[[#This Row],[fdesc]])</f>
        <v>#VALUE!</v>
      </c>
      <c r="K1810" s="2" t="e">
        <f>FIND("`REV",Table_Query_from_m2mdata013[[#This Row],[fdescmemo]])</f>
        <v>#VALUE!</v>
      </c>
      <c r="L1810" s="2" t="e">
        <f>FIND("`REV",Table_Query_from_m2mdata013[[#This Row],[fdesc]])</f>
        <v>#VALUE!</v>
      </c>
      <c r="M181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0" s="2" t="str">
        <f>IF(Table_Query_from_m2mdata013[[#This Row],[fpartrev]]="NS",Table_Query_from_m2mdata013[[#This Row],[SELECT]],Table_Query_from_m2mdata013[[#This Row],[fpartrev]])</f>
        <v>08</v>
      </c>
      <c r="O1810" s="2" t="str">
        <f>CONCATENATE("DMG ",Table_Query_from_m2mdata013[[#This Row],[fpartnoOriginal]])</f>
        <v>DMG SULL-02250164-386-7-F</v>
      </c>
    </row>
    <row r="1811" spans="1:15" x14ac:dyDescent="0.25">
      <c r="A1811" t="s">
        <v>2536</v>
      </c>
      <c r="B1811" t="s">
        <v>81</v>
      </c>
      <c r="C1811">
        <v>10</v>
      </c>
      <c r="D1811" t="s">
        <v>87</v>
      </c>
      <c r="E1811" t="s">
        <v>189</v>
      </c>
      <c r="F1811" t="s">
        <v>81</v>
      </c>
      <c r="G1811" t="s">
        <v>10</v>
      </c>
      <c r="H1811" t="s">
        <v>188</v>
      </c>
      <c r="I1811" s="2" t="e">
        <f>FIND("REV",Table_Query_from_m2mdata013[[#This Row],[fdescmemo]])</f>
        <v>#VALUE!</v>
      </c>
      <c r="J1811" s="2" t="e">
        <f>FIND("REV",Table_Query_from_m2mdata013[[#This Row],[fdesc]])</f>
        <v>#VALUE!</v>
      </c>
      <c r="K1811" s="2" t="e">
        <f>FIND("`REV",Table_Query_from_m2mdata013[[#This Row],[fdescmemo]])</f>
        <v>#VALUE!</v>
      </c>
      <c r="L1811" s="2" t="e">
        <f>FIND("`REV",Table_Query_from_m2mdata013[[#This Row],[fdesc]])</f>
        <v>#VALUE!</v>
      </c>
      <c r="M181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1" s="2" t="str">
        <f>IF(Table_Query_from_m2mdata013[[#This Row],[fpartrev]]="NS",Table_Query_from_m2mdata013[[#This Row],[SELECT]],Table_Query_from_m2mdata013[[#This Row],[fpartrev]])</f>
        <v>08</v>
      </c>
      <c r="O1811" s="2" t="str">
        <f>CONCATENATE("DMG ",Table_Query_from_m2mdata013[[#This Row],[fpartnoOriginal]])</f>
        <v>DMG SULL-02250164-386-7-F</v>
      </c>
    </row>
    <row r="1812" spans="1:15" x14ac:dyDescent="0.25">
      <c r="A1812" t="s">
        <v>2867</v>
      </c>
      <c r="B1812" t="s">
        <v>81</v>
      </c>
      <c r="C1812">
        <v>10</v>
      </c>
      <c r="D1812" t="s">
        <v>87</v>
      </c>
      <c r="E1812" t="s">
        <v>189</v>
      </c>
      <c r="F1812" t="s">
        <v>81</v>
      </c>
      <c r="G1812" t="s">
        <v>10</v>
      </c>
      <c r="H1812" t="s">
        <v>188</v>
      </c>
      <c r="I1812" s="2" t="e">
        <f>FIND("REV",Table_Query_from_m2mdata013[[#This Row],[fdescmemo]])</f>
        <v>#VALUE!</v>
      </c>
      <c r="J1812" s="2" t="e">
        <f>FIND("REV",Table_Query_from_m2mdata013[[#This Row],[fdesc]])</f>
        <v>#VALUE!</v>
      </c>
      <c r="K1812" s="2" t="e">
        <f>FIND("`REV",Table_Query_from_m2mdata013[[#This Row],[fdescmemo]])</f>
        <v>#VALUE!</v>
      </c>
      <c r="L1812" s="2" t="e">
        <f>FIND("`REV",Table_Query_from_m2mdata013[[#This Row],[fdesc]])</f>
        <v>#VALUE!</v>
      </c>
      <c r="M18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2" s="2" t="str">
        <f>IF(Table_Query_from_m2mdata013[[#This Row],[fpartrev]]="NS",Table_Query_from_m2mdata013[[#This Row],[SELECT]],Table_Query_from_m2mdata013[[#This Row],[fpartrev]])</f>
        <v>08</v>
      </c>
      <c r="O1812" s="2" t="str">
        <f>CONCATENATE("DMG ",Table_Query_from_m2mdata013[[#This Row],[fpartnoOriginal]])</f>
        <v>DMG SULL-02250164-386-7-F</v>
      </c>
    </row>
    <row r="1813" spans="1:15" x14ac:dyDescent="0.25">
      <c r="A1813" t="s">
        <v>2868</v>
      </c>
      <c r="B1813" t="s">
        <v>81</v>
      </c>
      <c r="C1813">
        <v>5</v>
      </c>
      <c r="D1813" t="s">
        <v>87</v>
      </c>
      <c r="E1813" t="s">
        <v>189</v>
      </c>
      <c r="F1813" t="s">
        <v>81</v>
      </c>
      <c r="G1813" t="s">
        <v>10</v>
      </c>
      <c r="H1813" t="s">
        <v>188</v>
      </c>
      <c r="I1813" s="2" t="e">
        <f>FIND("REV",Table_Query_from_m2mdata013[[#This Row],[fdescmemo]])</f>
        <v>#VALUE!</v>
      </c>
      <c r="J1813" s="2" t="e">
        <f>FIND("REV",Table_Query_from_m2mdata013[[#This Row],[fdesc]])</f>
        <v>#VALUE!</v>
      </c>
      <c r="K1813" s="2" t="e">
        <f>FIND("`REV",Table_Query_from_m2mdata013[[#This Row],[fdescmemo]])</f>
        <v>#VALUE!</v>
      </c>
      <c r="L1813" s="2" t="e">
        <f>FIND("`REV",Table_Query_from_m2mdata013[[#This Row],[fdesc]])</f>
        <v>#VALUE!</v>
      </c>
      <c r="M18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3" s="2" t="str">
        <f>IF(Table_Query_from_m2mdata013[[#This Row],[fpartrev]]="NS",Table_Query_from_m2mdata013[[#This Row],[SELECT]],Table_Query_from_m2mdata013[[#This Row],[fpartrev]])</f>
        <v>08</v>
      </c>
      <c r="O1813" s="2" t="str">
        <f>CONCATENATE("DMG ",Table_Query_from_m2mdata013[[#This Row],[fpartnoOriginal]])</f>
        <v>DMG SULL-02250164-386-7-F</v>
      </c>
    </row>
    <row r="1814" spans="1:15" x14ac:dyDescent="0.25">
      <c r="A1814" t="s">
        <v>2343</v>
      </c>
      <c r="B1814" t="s">
        <v>81</v>
      </c>
      <c r="C1814">
        <v>10</v>
      </c>
      <c r="D1814" t="s">
        <v>87</v>
      </c>
      <c r="E1814" t="s">
        <v>146</v>
      </c>
      <c r="F1814" t="s">
        <v>81</v>
      </c>
      <c r="G1814" t="s">
        <v>10</v>
      </c>
      <c r="H1814" t="s">
        <v>145</v>
      </c>
      <c r="I1814" s="2" t="e">
        <f>FIND("REV",Table_Query_from_m2mdata013[[#This Row],[fdescmemo]])</f>
        <v>#VALUE!</v>
      </c>
      <c r="J1814" s="2" t="e">
        <f>FIND("REV",Table_Query_from_m2mdata013[[#This Row],[fdesc]])</f>
        <v>#VALUE!</v>
      </c>
      <c r="K1814" s="2" t="e">
        <f>FIND("`REV",Table_Query_from_m2mdata013[[#This Row],[fdescmemo]])</f>
        <v>#VALUE!</v>
      </c>
      <c r="L1814" s="2" t="e">
        <f>FIND("`REV",Table_Query_from_m2mdata013[[#This Row],[fdesc]])</f>
        <v>#VALUE!</v>
      </c>
      <c r="M18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4" s="2" t="str">
        <f>IF(Table_Query_from_m2mdata013[[#This Row],[fpartrev]]="NS",Table_Query_from_m2mdata013[[#This Row],[SELECT]],Table_Query_from_m2mdata013[[#This Row],[fpartrev]])</f>
        <v>08</v>
      </c>
      <c r="O1814" s="2" t="str">
        <f>CONCATENATE("DMG ",Table_Query_from_m2mdata013[[#This Row],[fpartnoOriginal]])</f>
        <v>DMG SULL-02250164-386-8-PF</v>
      </c>
    </row>
    <row r="1815" spans="1:15" x14ac:dyDescent="0.25">
      <c r="A1815" t="s">
        <v>2516</v>
      </c>
      <c r="B1815" t="s">
        <v>81</v>
      </c>
      <c r="C1815">
        <v>10</v>
      </c>
      <c r="D1815" t="s">
        <v>87</v>
      </c>
      <c r="E1815" t="s">
        <v>146</v>
      </c>
      <c r="F1815" t="s">
        <v>81</v>
      </c>
      <c r="G1815" t="s">
        <v>10</v>
      </c>
      <c r="H1815" t="s">
        <v>145</v>
      </c>
      <c r="I1815" s="2" t="e">
        <f>FIND("REV",Table_Query_from_m2mdata013[[#This Row],[fdescmemo]])</f>
        <v>#VALUE!</v>
      </c>
      <c r="J1815" s="2" t="e">
        <f>FIND("REV",Table_Query_from_m2mdata013[[#This Row],[fdesc]])</f>
        <v>#VALUE!</v>
      </c>
      <c r="K1815" s="2" t="e">
        <f>FIND("`REV",Table_Query_from_m2mdata013[[#This Row],[fdescmemo]])</f>
        <v>#VALUE!</v>
      </c>
      <c r="L1815" s="2" t="e">
        <f>FIND("`REV",Table_Query_from_m2mdata013[[#This Row],[fdesc]])</f>
        <v>#VALUE!</v>
      </c>
      <c r="M18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5" s="2" t="str">
        <f>IF(Table_Query_from_m2mdata013[[#This Row],[fpartrev]]="NS",Table_Query_from_m2mdata013[[#This Row],[SELECT]],Table_Query_from_m2mdata013[[#This Row],[fpartrev]])</f>
        <v>08</v>
      </c>
      <c r="O1815" s="2" t="str">
        <f>CONCATENATE("DMG ",Table_Query_from_m2mdata013[[#This Row],[fpartnoOriginal]])</f>
        <v>DMG SULL-02250164-386-8-PF</v>
      </c>
    </row>
    <row r="1816" spans="1:15" x14ac:dyDescent="0.25">
      <c r="A1816" t="s">
        <v>2853</v>
      </c>
      <c r="B1816" t="s">
        <v>81</v>
      </c>
      <c r="C1816">
        <v>10</v>
      </c>
      <c r="D1816" t="s">
        <v>87</v>
      </c>
      <c r="E1816" t="s">
        <v>146</v>
      </c>
      <c r="F1816" t="s">
        <v>81</v>
      </c>
      <c r="G1816" t="s">
        <v>10</v>
      </c>
      <c r="H1816" t="s">
        <v>145</v>
      </c>
      <c r="I1816" s="2" t="e">
        <f>FIND("REV",Table_Query_from_m2mdata013[[#This Row],[fdescmemo]])</f>
        <v>#VALUE!</v>
      </c>
      <c r="J1816" s="2" t="e">
        <f>FIND("REV",Table_Query_from_m2mdata013[[#This Row],[fdesc]])</f>
        <v>#VALUE!</v>
      </c>
      <c r="K1816" s="2" t="e">
        <f>FIND("`REV",Table_Query_from_m2mdata013[[#This Row],[fdescmemo]])</f>
        <v>#VALUE!</v>
      </c>
      <c r="L1816" s="2" t="e">
        <f>FIND("`REV",Table_Query_from_m2mdata013[[#This Row],[fdesc]])</f>
        <v>#VALUE!</v>
      </c>
      <c r="M18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6" s="2" t="str">
        <f>IF(Table_Query_from_m2mdata013[[#This Row],[fpartrev]]="NS",Table_Query_from_m2mdata013[[#This Row],[SELECT]],Table_Query_from_m2mdata013[[#This Row],[fpartrev]])</f>
        <v>08</v>
      </c>
      <c r="O1816" s="2" t="str">
        <f>CONCATENATE("DMG ",Table_Query_from_m2mdata013[[#This Row],[fpartnoOriginal]])</f>
        <v>DMG SULL-02250164-386-8-PF</v>
      </c>
    </row>
    <row r="1817" spans="1:15" x14ac:dyDescent="0.25">
      <c r="A1817" t="s">
        <v>2854</v>
      </c>
      <c r="B1817" t="s">
        <v>81</v>
      </c>
      <c r="C1817">
        <v>5</v>
      </c>
      <c r="D1817" t="s">
        <v>87</v>
      </c>
      <c r="E1817" t="s">
        <v>146</v>
      </c>
      <c r="F1817" t="s">
        <v>81</v>
      </c>
      <c r="G1817" t="s">
        <v>10</v>
      </c>
      <c r="H1817" t="s">
        <v>145</v>
      </c>
      <c r="I1817" s="2" t="e">
        <f>FIND("REV",Table_Query_from_m2mdata013[[#This Row],[fdescmemo]])</f>
        <v>#VALUE!</v>
      </c>
      <c r="J1817" s="2" t="e">
        <f>FIND("REV",Table_Query_from_m2mdata013[[#This Row],[fdesc]])</f>
        <v>#VALUE!</v>
      </c>
      <c r="K1817" s="2" t="e">
        <f>FIND("`REV",Table_Query_from_m2mdata013[[#This Row],[fdescmemo]])</f>
        <v>#VALUE!</v>
      </c>
      <c r="L1817" s="2" t="e">
        <f>FIND("`REV",Table_Query_from_m2mdata013[[#This Row],[fdesc]])</f>
        <v>#VALUE!</v>
      </c>
      <c r="M18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7" s="2" t="str">
        <f>IF(Table_Query_from_m2mdata013[[#This Row],[fpartrev]]="NS",Table_Query_from_m2mdata013[[#This Row],[SELECT]],Table_Query_from_m2mdata013[[#This Row],[fpartrev]])</f>
        <v>08</v>
      </c>
      <c r="O1817" s="2" t="str">
        <f>CONCATENATE("DMG ",Table_Query_from_m2mdata013[[#This Row],[fpartnoOriginal]])</f>
        <v>DMG SULL-02250164-386-8-PF</v>
      </c>
    </row>
    <row r="1818" spans="1:15" x14ac:dyDescent="0.25">
      <c r="A1818" t="s">
        <v>2679</v>
      </c>
      <c r="B1818" t="s">
        <v>41</v>
      </c>
      <c r="C1818">
        <v>30</v>
      </c>
      <c r="D1818" t="s">
        <v>87</v>
      </c>
      <c r="E1818" t="s">
        <v>157</v>
      </c>
      <c r="F1818" t="s">
        <v>41</v>
      </c>
      <c r="G1818" t="s">
        <v>10</v>
      </c>
      <c r="H1818" t="s">
        <v>156</v>
      </c>
      <c r="I1818" s="2" t="e">
        <f>FIND("REV",Table_Query_from_m2mdata013[[#This Row],[fdescmemo]])</f>
        <v>#VALUE!</v>
      </c>
      <c r="J1818" s="2" t="e">
        <f>FIND("REV",Table_Query_from_m2mdata013[[#This Row],[fdesc]])</f>
        <v>#VALUE!</v>
      </c>
      <c r="K1818" s="2" t="e">
        <f>FIND("`REV",Table_Query_from_m2mdata013[[#This Row],[fdescmemo]])</f>
        <v>#VALUE!</v>
      </c>
      <c r="L1818" s="2" t="e">
        <f>FIND("`REV",Table_Query_from_m2mdata013[[#This Row],[fdesc]])</f>
        <v>#VALUE!</v>
      </c>
      <c r="M18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8" s="2" t="str">
        <f>IF(Table_Query_from_m2mdata013[[#This Row],[fpartrev]]="NS",Table_Query_from_m2mdata013[[#This Row],[SELECT]],Table_Query_from_m2mdata013[[#This Row],[fpartrev]])</f>
        <v>04</v>
      </c>
      <c r="O1818" s="2" t="str">
        <f>CONCATENATE("DMG ",Table_Query_from_m2mdata013[[#This Row],[fpartnoOriginal]])</f>
        <v>DMG SULL-02250164-550-1-UNF</v>
      </c>
    </row>
    <row r="1819" spans="1:15" x14ac:dyDescent="0.25">
      <c r="A1819" t="s">
        <v>2680</v>
      </c>
      <c r="B1819" t="s">
        <v>41</v>
      </c>
      <c r="C1819">
        <v>30</v>
      </c>
      <c r="D1819" t="s">
        <v>87</v>
      </c>
      <c r="E1819" t="s">
        <v>157</v>
      </c>
      <c r="F1819" t="s">
        <v>41</v>
      </c>
      <c r="G1819" t="s">
        <v>10</v>
      </c>
      <c r="H1819" t="s">
        <v>156</v>
      </c>
      <c r="I1819" s="2" t="e">
        <f>FIND("REV",Table_Query_from_m2mdata013[[#This Row],[fdescmemo]])</f>
        <v>#VALUE!</v>
      </c>
      <c r="J1819" s="2" t="e">
        <f>FIND("REV",Table_Query_from_m2mdata013[[#This Row],[fdesc]])</f>
        <v>#VALUE!</v>
      </c>
      <c r="K1819" s="2" t="e">
        <f>FIND("`REV",Table_Query_from_m2mdata013[[#This Row],[fdescmemo]])</f>
        <v>#VALUE!</v>
      </c>
      <c r="L1819" s="2" t="e">
        <f>FIND("`REV",Table_Query_from_m2mdata013[[#This Row],[fdesc]])</f>
        <v>#VALUE!</v>
      </c>
      <c r="M18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19" s="2" t="str">
        <f>IF(Table_Query_from_m2mdata013[[#This Row],[fpartrev]]="NS",Table_Query_from_m2mdata013[[#This Row],[SELECT]],Table_Query_from_m2mdata013[[#This Row],[fpartrev]])</f>
        <v>04</v>
      </c>
      <c r="O1819" s="2" t="str">
        <f>CONCATENATE("DMG ",Table_Query_from_m2mdata013[[#This Row],[fpartnoOriginal]])</f>
        <v>DMG SULL-02250164-550-1-UNF</v>
      </c>
    </row>
    <row r="1820" spans="1:15" x14ac:dyDescent="0.25">
      <c r="A1820" t="s">
        <v>2517</v>
      </c>
      <c r="B1820" t="s">
        <v>41</v>
      </c>
      <c r="C1820">
        <v>30</v>
      </c>
      <c r="D1820" t="s">
        <v>87</v>
      </c>
      <c r="E1820" t="s">
        <v>163</v>
      </c>
      <c r="F1820" t="s">
        <v>41</v>
      </c>
      <c r="G1820" t="s">
        <v>10</v>
      </c>
      <c r="H1820" t="s">
        <v>162</v>
      </c>
      <c r="I1820" s="2" t="e">
        <f>FIND("REV",Table_Query_from_m2mdata013[[#This Row],[fdescmemo]])</f>
        <v>#VALUE!</v>
      </c>
      <c r="J1820" s="2" t="e">
        <f>FIND("REV",Table_Query_from_m2mdata013[[#This Row],[fdesc]])</f>
        <v>#VALUE!</v>
      </c>
      <c r="K1820" s="2" t="e">
        <f>FIND("`REV",Table_Query_from_m2mdata013[[#This Row],[fdescmemo]])</f>
        <v>#VALUE!</v>
      </c>
      <c r="L1820" s="2" t="e">
        <f>FIND("`REV",Table_Query_from_m2mdata013[[#This Row],[fdesc]])</f>
        <v>#VALUE!</v>
      </c>
      <c r="M18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0" s="2" t="str">
        <f>IF(Table_Query_from_m2mdata013[[#This Row],[fpartrev]]="NS",Table_Query_from_m2mdata013[[#This Row],[SELECT]],Table_Query_from_m2mdata013[[#This Row],[fpartrev]])</f>
        <v>04</v>
      </c>
      <c r="O1820" s="2" t="str">
        <f>CONCATENATE("DMG ",Table_Query_from_m2mdata013[[#This Row],[fpartnoOriginal]])</f>
        <v>DMG SULL-02250164-550-4-PF</v>
      </c>
    </row>
    <row r="1821" spans="1:15" x14ac:dyDescent="0.25">
      <c r="A1821" t="s">
        <v>3470</v>
      </c>
      <c r="B1821" t="s">
        <v>46</v>
      </c>
      <c r="C1821">
        <v>30</v>
      </c>
      <c r="D1821" t="s">
        <v>87</v>
      </c>
      <c r="E1821" t="s">
        <v>471</v>
      </c>
      <c r="F1821" t="s">
        <v>46</v>
      </c>
      <c r="G1821" t="s">
        <v>10</v>
      </c>
      <c r="H1821" t="s">
        <v>470</v>
      </c>
      <c r="I1821" s="2" t="e">
        <f>FIND("REV",Table_Query_from_m2mdata013[[#This Row],[fdescmemo]])</f>
        <v>#VALUE!</v>
      </c>
      <c r="J1821" s="2" t="e">
        <f>FIND("REV",Table_Query_from_m2mdata013[[#This Row],[fdesc]])</f>
        <v>#VALUE!</v>
      </c>
      <c r="K1821" s="2" t="e">
        <f>FIND("`REV",Table_Query_from_m2mdata013[[#This Row],[fdescmemo]])</f>
        <v>#VALUE!</v>
      </c>
      <c r="L1821" s="2" t="e">
        <f>FIND("`REV",Table_Query_from_m2mdata013[[#This Row],[fdesc]])</f>
        <v>#VALUE!</v>
      </c>
      <c r="M18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1" s="2" t="str">
        <f>IF(Table_Query_from_m2mdata013[[#This Row],[fpartrev]]="NS",Table_Query_from_m2mdata013[[#This Row],[SELECT]],Table_Query_from_m2mdata013[[#This Row],[fpartrev]])</f>
        <v>05</v>
      </c>
      <c r="O1821" s="2" t="str">
        <f>CONCATENATE("DMG ",Table_Query_from_m2mdata013[[#This Row],[fpartnoOriginal]])</f>
        <v>DMG SULL-02250164-694-UNF</v>
      </c>
    </row>
    <row r="1822" spans="1:15" x14ac:dyDescent="0.25">
      <c r="A1822" t="s">
        <v>3268</v>
      </c>
      <c r="B1822" t="s">
        <v>44</v>
      </c>
      <c r="C1822">
        <v>16</v>
      </c>
      <c r="D1822" t="s">
        <v>87</v>
      </c>
      <c r="E1822" t="s">
        <v>237</v>
      </c>
      <c r="F1822" t="s">
        <v>44</v>
      </c>
      <c r="G1822" t="s">
        <v>10</v>
      </c>
      <c r="H1822" t="s">
        <v>236</v>
      </c>
      <c r="I1822" s="2" t="e">
        <f>FIND("REV",Table_Query_from_m2mdata013[[#This Row],[fdescmemo]])</f>
        <v>#VALUE!</v>
      </c>
      <c r="J1822" s="2" t="e">
        <f>FIND("REV",Table_Query_from_m2mdata013[[#This Row],[fdesc]])</f>
        <v>#VALUE!</v>
      </c>
      <c r="K1822" s="2" t="e">
        <f>FIND("`REV",Table_Query_from_m2mdata013[[#This Row],[fdescmemo]])</f>
        <v>#VALUE!</v>
      </c>
      <c r="L1822" s="2" t="e">
        <f>FIND("`REV",Table_Query_from_m2mdata013[[#This Row],[fdesc]])</f>
        <v>#VALUE!</v>
      </c>
      <c r="M18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2" s="2" t="str">
        <f>IF(Table_Query_from_m2mdata013[[#This Row],[fpartrev]]="NS",Table_Query_from_m2mdata013[[#This Row],[SELECT]],Table_Query_from_m2mdata013[[#This Row],[fpartrev]])</f>
        <v>06</v>
      </c>
      <c r="O1822" s="2" t="str">
        <f>CONCATENATE("DMG ",Table_Query_from_m2mdata013[[#This Row],[fpartnoOriginal]])</f>
        <v>DMG SULL-02250164-697-UNF</v>
      </c>
    </row>
    <row r="1823" spans="1:15" x14ac:dyDescent="0.25">
      <c r="A1823" t="s">
        <v>3713</v>
      </c>
      <c r="B1823" t="s">
        <v>11</v>
      </c>
      <c r="C1823">
        <v>30</v>
      </c>
      <c r="D1823" t="s">
        <v>87</v>
      </c>
      <c r="E1823" t="s">
        <v>251</v>
      </c>
      <c r="F1823" t="s">
        <v>11</v>
      </c>
      <c r="G1823" t="s">
        <v>10</v>
      </c>
      <c r="H1823" t="s">
        <v>250</v>
      </c>
      <c r="I1823" s="2" t="e">
        <f>FIND("REV",Table_Query_from_m2mdata013[[#This Row],[fdescmemo]])</f>
        <v>#VALUE!</v>
      </c>
      <c r="J1823" s="2" t="e">
        <f>FIND("REV",Table_Query_from_m2mdata013[[#This Row],[fdesc]])</f>
        <v>#VALUE!</v>
      </c>
      <c r="K1823" s="2" t="e">
        <f>FIND("`REV",Table_Query_from_m2mdata013[[#This Row],[fdescmemo]])</f>
        <v>#VALUE!</v>
      </c>
      <c r="L1823" s="2" t="e">
        <f>FIND("`REV",Table_Query_from_m2mdata013[[#This Row],[fdesc]])</f>
        <v>#VALUE!</v>
      </c>
      <c r="M18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3" s="2" t="str">
        <f>IF(Table_Query_from_m2mdata013[[#This Row],[fpartrev]]="NS",Table_Query_from_m2mdata013[[#This Row],[SELECT]],Table_Query_from_m2mdata013[[#This Row],[fpartrev]])</f>
        <v>00</v>
      </c>
      <c r="O1823" s="2" t="str">
        <f>CONCATENATE("DMG ",Table_Query_from_m2mdata013[[#This Row],[fpartnoOriginal]])</f>
        <v>DMG SULL-02250164-700-UNF</v>
      </c>
    </row>
    <row r="1824" spans="1:15" x14ac:dyDescent="0.25">
      <c r="A1824" t="s">
        <v>3419</v>
      </c>
      <c r="B1824" t="s">
        <v>41</v>
      </c>
      <c r="C1824">
        <v>30</v>
      </c>
      <c r="D1824" t="s">
        <v>87</v>
      </c>
      <c r="E1824" t="s">
        <v>474</v>
      </c>
      <c r="F1824" t="s">
        <v>41</v>
      </c>
      <c r="G1824" t="s">
        <v>10</v>
      </c>
      <c r="H1824" t="s">
        <v>473</v>
      </c>
      <c r="I1824" s="2" t="e">
        <f>FIND("REV",Table_Query_from_m2mdata013[[#This Row],[fdescmemo]])</f>
        <v>#VALUE!</v>
      </c>
      <c r="J1824" s="2" t="e">
        <f>FIND("REV",Table_Query_from_m2mdata013[[#This Row],[fdesc]])</f>
        <v>#VALUE!</v>
      </c>
      <c r="K1824" s="2" t="e">
        <f>FIND("`REV",Table_Query_from_m2mdata013[[#This Row],[fdescmemo]])</f>
        <v>#VALUE!</v>
      </c>
      <c r="L1824" s="2" t="e">
        <f>FIND("`REV",Table_Query_from_m2mdata013[[#This Row],[fdesc]])</f>
        <v>#VALUE!</v>
      </c>
      <c r="M18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4" s="2" t="str">
        <f>IF(Table_Query_from_m2mdata013[[#This Row],[fpartrev]]="NS",Table_Query_from_m2mdata013[[#This Row],[SELECT]],Table_Query_from_m2mdata013[[#This Row],[fpartrev]])</f>
        <v>04</v>
      </c>
      <c r="O1824" s="2" t="str">
        <f>CONCATENATE("DMG ",Table_Query_from_m2mdata013[[#This Row],[fpartnoOriginal]])</f>
        <v>DMG SULL-02250164-703-UNF</v>
      </c>
    </row>
    <row r="1825" spans="1:15" x14ac:dyDescent="0.25">
      <c r="A1825" t="s">
        <v>3471</v>
      </c>
      <c r="B1825" t="s">
        <v>41</v>
      </c>
      <c r="C1825">
        <v>5</v>
      </c>
      <c r="D1825" t="s">
        <v>87</v>
      </c>
      <c r="E1825" t="s">
        <v>474</v>
      </c>
      <c r="F1825" t="s">
        <v>41</v>
      </c>
      <c r="G1825" t="s">
        <v>10</v>
      </c>
      <c r="H1825" t="s">
        <v>473</v>
      </c>
      <c r="I1825" s="2" t="e">
        <f>FIND("REV",Table_Query_from_m2mdata013[[#This Row],[fdescmemo]])</f>
        <v>#VALUE!</v>
      </c>
      <c r="J1825" s="2" t="e">
        <f>FIND("REV",Table_Query_from_m2mdata013[[#This Row],[fdesc]])</f>
        <v>#VALUE!</v>
      </c>
      <c r="K1825" s="2" t="e">
        <f>FIND("`REV",Table_Query_from_m2mdata013[[#This Row],[fdescmemo]])</f>
        <v>#VALUE!</v>
      </c>
      <c r="L1825" s="2" t="e">
        <f>FIND("`REV",Table_Query_from_m2mdata013[[#This Row],[fdesc]])</f>
        <v>#VALUE!</v>
      </c>
      <c r="M18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5" s="2" t="str">
        <f>IF(Table_Query_from_m2mdata013[[#This Row],[fpartrev]]="NS",Table_Query_from_m2mdata013[[#This Row],[SELECT]],Table_Query_from_m2mdata013[[#This Row],[fpartrev]])</f>
        <v>04</v>
      </c>
      <c r="O1825" s="2" t="str">
        <f>CONCATENATE("DMG ",Table_Query_from_m2mdata013[[#This Row],[fpartnoOriginal]])</f>
        <v>DMG SULL-02250164-703-UNF</v>
      </c>
    </row>
    <row r="1826" spans="1:15" x14ac:dyDescent="0.25">
      <c r="A1826" t="s">
        <v>3472</v>
      </c>
      <c r="B1826" t="s">
        <v>498</v>
      </c>
      <c r="C1826">
        <v>33</v>
      </c>
      <c r="D1826" t="s">
        <v>87</v>
      </c>
      <c r="E1826" t="s">
        <v>499</v>
      </c>
      <c r="F1826" t="s">
        <v>498</v>
      </c>
      <c r="G1826" t="s">
        <v>10</v>
      </c>
      <c r="H1826" t="s">
        <v>497</v>
      </c>
      <c r="I1826" s="2" t="e">
        <f>FIND("REV",Table_Query_from_m2mdata013[[#This Row],[fdescmemo]])</f>
        <v>#VALUE!</v>
      </c>
      <c r="J1826" s="2" t="e">
        <f>FIND("REV",Table_Query_from_m2mdata013[[#This Row],[fdesc]])</f>
        <v>#VALUE!</v>
      </c>
      <c r="K1826" s="2" t="e">
        <f>FIND("`REV",Table_Query_from_m2mdata013[[#This Row],[fdescmemo]])</f>
        <v>#VALUE!</v>
      </c>
      <c r="L1826" s="2" t="e">
        <f>FIND("`REV",Table_Query_from_m2mdata013[[#This Row],[fdesc]])</f>
        <v>#VALUE!</v>
      </c>
      <c r="M18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6" s="2" t="str">
        <f>IF(Table_Query_from_m2mdata013[[#This Row],[fpartrev]]="NS",Table_Query_from_m2mdata013[[#This Row],[SELECT]],Table_Query_from_m2mdata013[[#This Row],[fpartrev]])</f>
        <v>10A</v>
      </c>
      <c r="O1826" s="2" t="str">
        <f>CONCATENATE("DMG ",Table_Query_from_m2mdata013[[#This Row],[fpartnoOriginal]])</f>
        <v>DMG SULL-02250164-806-UNF</v>
      </c>
    </row>
    <row r="1827" spans="1:15" x14ac:dyDescent="0.25">
      <c r="A1827" t="s">
        <v>3473</v>
      </c>
      <c r="B1827" t="s">
        <v>46</v>
      </c>
      <c r="C1827">
        <v>30</v>
      </c>
      <c r="D1827" t="s">
        <v>87</v>
      </c>
      <c r="E1827" t="s">
        <v>512</v>
      </c>
      <c r="F1827" t="s">
        <v>46</v>
      </c>
      <c r="G1827" t="s">
        <v>10</v>
      </c>
      <c r="H1827" t="s">
        <v>511</v>
      </c>
      <c r="I1827" s="2" t="e">
        <f>FIND("REV",Table_Query_from_m2mdata013[[#This Row],[fdescmemo]])</f>
        <v>#VALUE!</v>
      </c>
      <c r="J1827" s="2" t="e">
        <f>FIND("REV",Table_Query_from_m2mdata013[[#This Row],[fdesc]])</f>
        <v>#VALUE!</v>
      </c>
      <c r="K1827" s="2" t="e">
        <f>FIND("`REV",Table_Query_from_m2mdata013[[#This Row],[fdescmemo]])</f>
        <v>#VALUE!</v>
      </c>
      <c r="L1827" s="2" t="e">
        <f>FIND("`REV",Table_Query_from_m2mdata013[[#This Row],[fdesc]])</f>
        <v>#VALUE!</v>
      </c>
      <c r="M18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7" s="2" t="str">
        <f>IF(Table_Query_from_m2mdata013[[#This Row],[fpartrev]]="NS",Table_Query_from_m2mdata013[[#This Row],[SELECT]],Table_Query_from_m2mdata013[[#This Row],[fpartrev]])</f>
        <v>05</v>
      </c>
      <c r="O1827" s="2" t="str">
        <f>CONCATENATE("DMG ",Table_Query_from_m2mdata013[[#This Row],[fpartnoOriginal]])</f>
        <v>DMG SULL-02250164-811-UNF</v>
      </c>
    </row>
    <row r="1828" spans="1:15" x14ac:dyDescent="0.25">
      <c r="A1828" t="s">
        <v>3474</v>
      </c>
      <c r="B1828" t="s">
        <v>44</v>
      </c>
      <c r="C1828">
        <v>20</v>
      </c>
      <c r="D1828" t="s">
        <v>87</v>
      </c>
      <c r="E1828" t="s">
        <v>477</v>
      </c>
      <c r="F1828" t="s">
        <v>44</v>
      </c>
      <c r="G1828" t="s">
        <v>10</v>
      </c>
      <c r="H1828" t="s">
        <v>476</v>
      </c>
      <c r="I1828" s="2" t="e">
        <f>FIND("REV",Table_Query_from_m2mdata013[[#This Row],[fdescmemo]])</f>
        <v>#VALUE!</v>
      </c>
      <c r="J1828" s="2" t="e">
        <f>FIND("REV",Table_Query_from_m2mdata013[[#This Row],[fdesc]])</f>
        <v>#VALUE!</v>
      </c>
      <c r="K1828" s="2" t="e">
        <f>FIND("`REV",Table_Query_from_m2mdata013[[#This Row],[fdescmemo]])</f>
        <v>#VALUE!</v>
      </c>
      <c r="L1828" s="2" t="e">
        <f>FIND("`REV",Table_Query_from_m2mdata013[[#This Row],[fdesc]])</f>
        <v>#VALUE!</v>
      </c>
      <c r="M18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8" s="2" t="str">
        <f>IF(Table_Query_from_m2mdata013[[#This Row],[fpartrev]]="NS",Table_Query_from_m2mdata013[[#This Row],[SELECT]],Table_Query_from_m2mdata013[[#This Row],[fpartrev]])</f>
        <v>06</v>
      </c>
      <c r="O1828" s="2" t="str">
        <f>CONCATENATE("DMG ",Table_Query_from_m2mdata013[[#This Row],[fpartnoOriginal]])</f>
        <v>DMG SULL-02250164-834-UNF</v>
      </c>
    </row>
    <row r="1829" spans="1:15" x14ac:dyDescent="0.25">
      <c r="A1829" t="s">
        <v>3764</v>
      </c>
      <c r="B1829" t="s">
        <v>45</v>
      </c>
      <c r="C1829">
        <v>20</v>
      </c>
      <c r="D1829" t="s">
        <v>87</v>
      </c>
      <c r="E1829" t="s">
        <v>151</v>
      </c>
      <c r="F1829" t="s">
        <v>45</v>
      </c>
      <c r="G1829" t="s">
        <v>10</v>
      </c>
      <c r="H1829" t="s">
        <v>150</v>
      </c>
      <c r="I1829" s="2" t="e">
        <f>FIND("REV",Table_Query_from_m2mdata013[[#This Row],[fdescmemo]])</f>
        <v>#VALUE!</v>
      </c>
      <c r="J1829" s="2" t="e">
        <f>FIND("REV",Table_Query_from_m2mdata013[[#This Row],[fdesc]])</f>
        <v>#VALUE!</v>
      </c>
      <c r="K1829" s="2" t="e">
        <f>FIND("`REV",Table_Query_from_m2mdata013[[#This Row],[fdescmemo]])</f>
        <v>#VALUE!</v>
      </c>
      <c r="L1829" s="2" t="e">
        <f>FIND("`REV",Table_Query_from_m2mdata013[[#This Row],[fdesc]])</f>
        <v>#VALUE!</v>
      </c>
      <c r="M18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29" s="2" t="str">
        <f>IF(Table_Query_from_m2mdata013[[#This Row],[fpartrev]]="NS",Table_Query_from_m2mdata013[[#This Row],[SELECT]],Table_Query_from_m2mdata013[[#This Row],[fpartrev]])</f>
        <v>03</v>
      </c>
      <c r="O1829" s="2" t="str">
        <f>CONCATENATE("DMG ",Table_Query_from_m2mdata013[[#This Row],[fpartnoOriginal]])</f>
        <v>DMG SULL-02250164-858-UNF</v>
      </c>
    </row>
    <row r="1830" spans="1:15" x14ac:dyDescent="0.25">
      <c r="A1830" t="s">
        <v>3674</v>
      </c>
      <c r="B1830" t="s">
        <v>84</v>
      </c>
      <c r="C1830">
        <v>15</v>
      </c>
      <c r="D1830" t="s">
        <v>87</v>
      </c>
      <c r="E1830" t="s">
        <v>149</v>
      </c>
      <c r="F1830" t="s">
        <v>84</v>
      </c>
      <c r="G1830" t="s">
        <v>10</v>
      </c>
      <c r="H1830" t="s">
        <v>148</v>
      </c>
      <c r="I1830" s="2" t="e">
        <f>FIND("REV",Table_Query_from_m2mdata013[[#This Row],[fdescmemo]])</f>
        <v>#VALUE!</v>
      </c>
      <c r="J1830" s="2" t="e">
        <f>FIND("REV",Table_Query_from_m2mdata013[[#This Row],[fdesc]])</f>
        <v>#VALUE!</v>
      </c>
      <c r="K1830" s="2" t="e">
        <f>FIND("`REV",Table_Query_from_m2mdata013[[#This Row],[fdescmemo]])</f>
        <v>#VALUE!</v>
      </c>
      <c r="L1830" s="2" t="e">
        <f>FIND("`REV",Table_Query_from_m2mdata013[[#This Row],[fdesc]])</f>
        <v>#VALUE!</v>
      </c>
      <c r="M18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0" s="2" t="str">
        <f>IF(Table_Query_from_m2mdata013[[#This Row],[fpartrev]]="NS",Table_Query_from_m2mdata013[[#This Row],[SELECT]],Table_Query_from_m2mdata013[[#This Row],[fpartrev]])</f>
        <v>09</v>
      </c>
      <c r="O1830" s="2" t="str">
        <f>CONCATENATE("DMG ",Table_Query_from_m2mdata013[[#This Row],[fpartnoOriginal]])</f>
        <v>DMG SULL-02250164-863-UNF</v>
      </c>
    </row>
    <row r="1831" spans="1:15" x14ac:dyDescent="0.25">
      <c r="A1831" t="s">
        <v>3808</v>
      </c>
      <c r="B1831" t="s">
        <v>41</v>
      </c>
      <c r="C1831">
        <v>30</v>
      </c>
      <c r="D1831" t="s">
        <v>6</v>
      </c>
      <c r="E1831" t="s">
        <v>505</v>
      </c>
      <c r="F1831" t="s">
        <v>41</v>
      </c>
      <c r="G1831" t="s">
        <v>10</v>
      </c>
      <c r="H1831" t="s">
        <v>504</v>
      </c>
      <c r="I1831" s="2" t="e">
        <f>FIND("REV",Table_Query_from_m2mdata013[[#This Row],[fdescmemo]])</f>
        <v>#VALUE!</v>
      </c>
      <c r="J1831" s="2" t="e">
        <f>FIND("REV",Table_Query_from_m2mdata013[[#This Row],[fdesc]])</f>
        <v>#VALUE!</v>
      </c>
      <c r="K1831" s="2" t="e">
        <f>FIND("`REV",Table_Query_from_m2mdata013[[#This Row],[fdescmemo]])</f>
        <v>#VALUE!</v>
      </c>
      <c r="L1831" s="2" t="e">
        <f>FIND("`REV",Table_Query_from_m2mdata013[[#This Row],[fdesc]])</f>
        <v>#VALUE!</v>
      </c>
      <c r="M18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1" s="2" t="str">
        <f>IF(Table_Query_from_m2mdata013[[#This Row],[fpartrev]]="NS",Table_Query_from_m2mdata013[[#This Row],[SELECT]],Table_Query_from_m2mdata013[[#This Row],[fpartrev]])</f>
        <v>04</v>
      </c>
      <c r="O1831" s="2" t="str">
        <f>CONCATENATE("DMG ",Table_Query_from_m2mdata013[[#This Row],[fpartnoOriginal]])</f>
        <v>DMG SULL-02250164-881-UNF</v>
      </c>
    </row>
    <row r="1832" spans="1:15" x14ac:dyDescent="0.25">
      <c r="A1832" t="s">
        <v>3675</v>
      </c>
      <c r="B1832" t="s">
        <v>44</v>
      </c>
      <c r="C1832">
        <v>20</v>
      </c>
      <c r="D1832" t="s">
        <v>87</v>
      </c>
      <c r="E1832" t="s">
        <v>239</v>
      </c>
      <c r="F1832" t="s">
        <v>44</v>
      </c>
      <c r="G1832" t="s">
        <v>10</v>
      </c>
      <c r="H1832" t="s">
        <v>238</v>
      </c>
      <c r="I1832" s="2" t="e">
        <f>FIND("REV",Table_Query_from_m2mdata013[[#This Row],[fdescmemo]])</f>
        <v>#VALUE!</v>
      </c>
      <c r="J1832" s="2" t="e">
        <f>FIND("REV",Table_Query_from_m2mdata013[[#This Row],[fdesc]])</f>
        <v>#VALUE!</v>
      </c>
      <c r="K1832" s="2" t="e">
        <f>FIND("`REV",Table_Query_from_m2mdata013[[#This Row],[fdescmemo]])</f>
        <v>#VALUE!</v>
      </c>
      <c r="L1832" s="2" t="e">
        <f>FIND("`REV",Table_Query_from_m2mdata013[[#This Row],[fdesc]])</f>
        <v>#VALUE!</v>
      </c>
      <c r="M18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2" s="2" t="str">
        <f>IF(Table_Query_from_m2mdata013[[#This Row],[fpartrev]]="NS",Table_Query_from_m2mdata013[[#This Row],[SELECT]],Table_Query_from_m2mdata013[[#This Row],[fpartrev]])</f>
        <v>06</v>
      </c>
      <c r="O1832" s="2" t="str">
        <f>CONCATENATE("DMG ",Table_Query_from_m2mdata013[[#This Row],[fpartnoOriginal]])</f>
        <v>DMG SULL-02250167-515-UNF</v>
      </c>
    </row>
    <row r="1833" spans="1:15" x14ac:dyDescent="0.25">
      <c r="A1833" t="s">
        <v>3614</v>
      </c>
      <c r="B1833" t="s">
        <v>45</v>
      </c>
      <c r="C1833">
        <v>30</v>
      </c>
      <c r="D1833" t="s">
        <v>6</v>
      </c>
      <c r="E1833" t="s">
        <v>627</v>
      </c>
      <c r="F1833" t="s">
        <v>45</v>
      </c>
      <c r="G1833" t="s">
        <v>10</v>
      </c>
      <c r="H1833" t="s">
        <v>626</v>
      </c>
      <c r="I1833" s="2" t="e">
        <f>FIND("REV",Table_Query_from_m2mdata013[[#This Row],[fdescmemo]])</f>
        <v>#VALUE!</v>
      </c>
      <c r="J1833" s="2" t="e">
        <f>FIND("REV",Table_Query_from_m2mdata013[[#This Row],[fdesc]])</f>
        <v>#VALUE!</v>
      </c>
      <c r="K1833" s="2" t="e">
        <f>FIND("`REV",Table_Query_from_m2mdata013[[#This Row],[fdescmemo]])</f>
        <v>#VALUE!</v>
      </c>
      <c r="L1833" s="2" t="e">
        <f>FIND("`REV",Table_Query_from_m2mdata013[[#This Row],[fdesc]])</f>
        <v>#VALUE!</v>
      </c>
      <c r="M18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3" s="2" t="str">
        <f>IF(Table_Query_from_m2mdata013[[#This Row],[fpartrev]]="NS",Table_Query_from_m2mdata013[[#This Row],[SELECT]],Table_Query_from_m2mdata013[[#This Row],[fpartrev]])</f>
        <v>03</v>
      </c>
      <c r="O1833" s="2" t="str">
        <f>CONCATENATE("DMG ",Table_Query_from_m2mdata013[[#This Row],[fpartnoOriginal]])</f>
        <v>DMG SULL-02250199-653-1</v>
      </c>
    </row>
    <row r="1834" spans="1:15" x14ac:dyDescent="0.25">
      <c r="A1834" t="s">
        <v>3841</v>
      </c>
      <c r="B1834" t="s">
        <v>5</v>
      </c>
      <c r="C1834">
        <v>1</v>
      </c>
      <c r="D1834" t="s">
        <v>88</v>
      </c>
      <c r="E1834" t="s">
        <v>626</v>
      </c>
      <c r="F1834" t="s">
        <v>10</v>
      </c>
      <c r="G1834" t="s">
        <v>3842</v>
      </c>
      <c r="H1834" t="s">
        <v>120</v>
      </c>
      <c r="I1834" s="2" t="e">
        <f>FIND("REV",Table_Query_from_m2mdata013[[#This Row],[fdescmemo]])</f>
        <v>#VALUE!</v>
      </c>
      <c r="J1834" s="2" t="e">
        <f>FIND("REV",Table_Query_from_m2mdata013[[#This Row],[fdesc]])</f>
        <v>#VALUE!</v>
      </c>
      <c r="K1834" s="2" t="e">
        <f>FIND("`REV",Table_Query_from_m2mdata013[[#This Row],[fdescmemo]])</f>
        <v>#VALUE!</v>
      </c>
      <c r="L1834" s="2" t="e">
        <f>FIND("`REV",Table_Query_from_m2mdata013[[#This Row],[fdesc]])</f>
        <v>#VALUE!</v>
      </c>
      <c r="M18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4" s="2" t="e">
        <f>IF(Table_Query_from_m2mdata013[[#This Row],[fpartrev]]="NS",Table_Query_from_m2mdata013[[#This Row],[SELECT]],Table_Query_from_m2mdata013[[#This Row],[fpartrev]])</f>
        <v>#VALUE!</v>
      </c>
      <c r="O1834" s="2" t="str">
        <f>CONCATENATE("DMG ",Table_Query_from_m2mdata013[[#This Row],[fpartnoOriginal]])</f>
        <v>DMG REMAKE1</v>
      </c>
    </row>
    <row r="1835" spans="1:15" x14ac:dyDescent="0.25">
      <c r="A1835" t="s">
        <v>3615</v>
      </c>
      <c r="B1835" t="s">
        <v>45</v>
      </c>
      <c r="C1835">
        <v>30</v>
      </c>
      <c r="D1835" t="s">
        <v>6</v>
      </c>
      <c r="E1835" t="s">
        <v>613</v>
      </c>
      <c r="F1835" t="s">
        <v>45</v>
      </c>
      <c r="G1835" t="s">
        <v>10</v>
      </c>
      <c r="H1835" t="s">
        <v>612</v>
      </c>
      <c r="I1835" s="2" t="e">
        <f>FIND("REV",Table_Query_from_m2mdata013[[#This Row],[fdescmemo]])</f>
        <v>#VALUE!</v>
      </c>
      <c r="J1835" s="2" t="e">
        <f>FIND("REV",Table_Query_from_m2mdata013[[#This Row],[fdesc]])</f>
        <v>#VALUE!</v>
      </c>
      <c r="K1835" s="2" t="e">
        <f>FIND("`REV",Table_Query_from_m2mdata013[[#This Row],[fdescmemo]])</f>
        <v>#VALUE!</v>
      </c>
      <c r="L1835" s="2" t="e">
        <f>FIND("`REV",Table_Query_from_m2mdata013[[#This Row],[fdesc]])</f>
        <v>#VALUE!</v>
      </c>
      <c r="M18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5" s="2" t="str">
        <f>IF(Table_Query_from_m2mdata013[[#This Row],[fpartrev]]="NS",Table_Query_from_m2mdata013[[#This Row],[SELECT]],Table_Query_from_m2mdata013[[#This Row],[fpartrev]])</f>
        <v>03</v>
      </c>
      <c r="O1835" s="2" t="str">
        <f>CONCATENATE("DMG ",Table_Query_from_m2mdata013[[#This Row],[fpartnoOriginal]])</f>
        <v>DMG SULL-02250199-653-2</v>
      </c>
    </row>
    <row r="1836" spans="1:15" x14ac:dyDescent="0.25">
      <c r="A1836" t="s">
        <v>3762</v>
      </c>
      <c r="B1836" t="s">
        <v>45</v>
      </c>
      <c r="C1836">
        <v>60</v>
      </c>
      <c r="D1836" t="s">
        <v>6</v>
      </c>
      <c r="E1836" t="s">
        <v>592</v>
      </c>
      <c r="F1836" t="s">
        <v>45</v>
      </c>
      <c r="G1836" t="s">
        <v>10</v>
      </c>
      <c r="H1836" t="s">
        <v>591</v>
      </c>
      <c r="I1836" s="2" t="e">
        <f>FIND("REV",Table_Query_from_m2mdata013[[#This Row],[fdescmemo]])</f>
        <v>#VALUE!</v>
      </c>
      <c r="J1836" s="2" t="e">
        <f>FIND("REV",Table_Query_from_m2mdata013[[#This Row],[fdesc]])</f>
        <v>#VALUE!</v>
      </c>
      <c r="K1836" s="2" t="e">
        <f>FIND("`REV",Table_Query_from_m2mdata013[[#This Row],[fdescmemo]])</f>
        <v>#VALUE!</v>
      </c>
      <c r="L1836" s="2" t="e">
        <f>FIND("`REV",Table_Query_from_m2mdata013[[#This Row],[fdesc]])</f>
        <v>#VALUE!</v>
      </c>
      <c r="M18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6" s="2" t="str">
        <f>IF(Table_Query_from_m2mdata013[[#This Row],[fpartrev]]="NS",Table_Query_from_m2mdata013[[#This Row],[SELECT]],Table_Query_from_m2mdata013[[#This Row],[fpartrev]])</f>
        <v>03</v>
      </c>
      <c r="O1836" s="2" t="str">
        <f>CONCATENATE("DMG ",Table_Query_from_m2mdata013[[#This Row],[fpartnoOriginal]])</f>
        <v>DMG SULL-02250199-653-3</v>
      </c>
    </row>
    <row r="1837" spans="1:15" x14ac:dyDescent="0.25">
      <c r="A1837" t="s">
        <v>3616</v>
      </c>
      <c r="B1837" t="s">
        <v>45</v>
      </c>
      <c r="C1837">
        <v>60</v>
      </c>
      <c r="D1837" t="s">
        <v>6</v>
      </c>
      <c r="E1837" t="s">
        <v>639</v>
      </c>
      <c r="F1837" t="s">
        <v>45</v>
      </c>
      <c r="G1837" t="s">
        <v>10</v>
      </c>
      <c r="H1837" t="s">
        <v>638</v>
      </c>
      <c r="I1837" s="2" t="e">
        <f>FIND("REV",Table_Query_from_m2mdata013[[#This Row],[fdescmemo]])</f>
        <v>#VALUE!</v>
      </c>
      <c r="J1837" s="2" t="e">
        <f>FIND("REV",Table_Query_from_m2mdata013[[#This Row],[fdesc]])</f>
        <v>#VALUE!</v>
      </c>
      <c r="K1837" s="2" t="e">
        <f>FIND("`REV",Table_Query_from_m2mdata013[[#This Row],[fdescmemo]])</f>
        <v>#VALUE!</v>
      </c>
      <c r="L1837" s="2" t="e">
        <f>FIND("`REV",Table_Query_from_m2mdata013[[#This Row],[fdesc]])</f>
        <v>#VALUE!</v>
      </c>
      <c r="M18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7" s="2" t="str">
        <f>IF(Table_Query_from_m2mdata013[[#This Row],[fpartrev]]="NS",Table_Query_from_m2mdata013[[#This Row],[SELECT]],Table_Query_from_m2mdata013[[#This Row],[fpartrev]])</f>
        <v>03</v>
      </c>
      <c r="O1837" s="2" t="str">
        <f>CONCATENATE("DMG ",Table_Query_from_m2mdata013[[#This Row],[fpartnoOriginal]])</f>
        <v>DMG SULL-02250199-653-5</v>
      </c>
    </row>
    <row r="1838" spans="1:15" x14ac:dyDescent="0.25">
      <c r="A1838" t="s">
        <v>3617</v>
      </c>
      <c r="B1838" t="s">
        <v>45</v>
      </c>
      <c r="C1838">
        <v>60</v>
      </c>
      <c r="D1838" t="s">
        <v>6</v>
      </c>
      <c r="E1838" t="s">
        <v>641</v>
      </c>
      <c r="F1838" t="s">
        <v>45</v>
      </c>
      <c r="G1838" t="s">
        <v>10</v>
      </c>
      <c r="H1838" t="s">
        <v>640</v>
      </c>
      <c r="I1838" s="2" t="e">
        <f>FIND("REV",Table_Query_from_m2mdata013[[#This Row],[fdescmemo]])</f>
        <v>#VALUE!</v>
      </c>
      <c r="J1838" s="2" t="e">
        <f>FIND("REV",Table_Query_from_m2mdata013[[#This Row],[fdesc]])</f>
        <v>#VALUE!</v>
      </c>
      <c r="K1838" s="2" t="e">
        <f>FIND("`REV",Table_Query_from_m2mdata013[[#This Row],[fdescmemo]])</f>
        <v>#VALUE!</v>
      </c>
      <c r="L1838" s="2" t="e">
        <f>FIND("`REV",Table_Query_from_m2mdata013[[#This Row],[fdesc]])</f>
        <v>#VALUE!</v>
      </c>
      <c r="M18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8" s="2" t="str">
        <f>IF(Table_Query_from_m2mdata013[[#This Row],[fpartrev]]="NS",Table_Query_from_m2mdata013[[#This Row],[SELECT]],Table_Query_from_m2mdata013[[#This Row],[fpartrev]])</f>
        <v>03</v>
      </c>
      <c r="O1838" s="2" t="str">
        <f>CONCATENATE("DMG ",Table_Query_from_m2mdata013[[#This Row],[fpartnoOriginal]])</f>
        <v>DMG SULL-02250199-653-6</v>
      </c>
    </row>
    <row r="1839" spans="1:15" x14ac:dyDescent="0.25">
      <c r="A1839" t="s">
        <v>3744</v>
      </c>
      <c r="B1839" t="s">
        <v>45</v>
      </c>
      <c r="C1839">
        <v>60</v>
      </c>
      <c r="D1839" t="s">
        <v>6</v>
      </c>
      <c r="E1839" t="s">
        <v>643</v>
      </c>
      <c r="F1839" t="s">
        <v>45</v>
      </c>
      <c r="G1839" t="s">
        <v>10</v>
      </c>
      <c r="H1839" t="s">
        <v>642</v>
      </c>
      <c r="I1839" s="2" t="e">
        <f>FIND("REV",Table_Query_from_m2mdata013[[#This Row],[fdescmemo]])</f>
        <v>#VALUE!</v>
      </c>
      <c r="J1839" s="2" t="e">
        <f>FIND("REV",Table_Query_from_m2mdata013[[#This Row],[fdesc]])</f>
        <v>#VALUE!</v>
      </c>
      <c r="K1839" s="2" t="e">
        <f>FIND("`REV",Table_Query_from_m2mdata013[[#This Row],[fdescmemo]])</f>
        <v>#VALUE!</v>
      </c>
      <c r="L1839" s="2" t="e">
        <f>FIND("`REV",Table_Query_from_m2mdata013[[#This Row],[fdesc]])</f>
        <v>#VALUE!</v>
      </c>
      <c r="M183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39" s="2" t="str">
        <f>IF(Table_Query_from_m2mdata013[[#This Row],[fpartrev]]="NS",Table_Query_from_m2mdata013[[#This Row],[SELECT]],Table_Query_from_m2mdata013[[#This Row],[fpartrev]])</f>
        <v>03</v>
      </c>
      <c r="O1839" s="2" t="str">
        <f>CONCATENATE("DMG ",Table_Query_from_m2mdata013[[#This Row],[fpartnoOriginal]])</f>
        <v>DMG SULL-02250199-653-7</v>
      </c>
    </row>
    <row r="1840" spans="1:15" x14ac:dyDescent="0.25">
      <c r="A1840" t="s">
        <v>3745</v>
      </c>
      <c r="B1840" t="s">
        <v>45</v>
      </c>
      <c r="C1840">
        <v>90</v>
      </c>
      <c r="D1840" t="s">
        <v>6</v>
      </c>
      <c r="E1840" t="s">
        <v>645</v>
      </c>
      <c r="F1840" t="s">
        <v>45</v>
      </c>
      <c r="G1840" t="s">
        <v>10</v>
      </c>
      <c r="H1840" t="s">
        <v>644</v>
      </c>
      <c r="I1840" s="2" t="e">
        <f>FIND("REV",Table_Query_from_m2mdata013[[#This Row],[fdescmemo]])</f>
        <v>#VALUE!</v>
      </c>
      <c r="J1840" s="2" t="e">
        <f>FIND("REV",Table_Query_from_m2mdata013[[#This Row],[fdesc]])</f>
        <v>#VALUE!</v>
      </c>
      <c r="K1840" s="2" t="e">
        <f>FIND("`REV",Table_Query_from_m2mdata013[[#This Row],[fdescmemo]])</f>
        <v>#VALUE!</v>
      </c>
      <c r="L1840" s="2" t="e">
        <f>FIND("`REV",Table_Query_from_m2mdata013[[#This Row],[fdesc]])</f>
        <v>#VALUE!</v>
      </c>
      <c r="M18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0" s="2" t="str">
        <f>IF(Table_Query_from_m2mdata013[[#This Row],[fpartrev]]="NS",Table_Query_from_m2mdata013[[#This Row],[SELECT]],Table_Query_from_m2mdata013[[#This Row],[fpartrev]])</f>
        <v>03</v>
      </c>
      <c r="O1840" s="2" t="str">
        <f>CONCATENATE("DMG ",Table_Query_from_m2mdata013[[#This Row],[fpartnoOriginal]])</f>
        <v>DMG SULL-02250199-653-8</v>
      </c>
    </row>
    <row r="1841" spans="1:15" x14ac:dyDescent="0.25">
      <c r="A1841" t="s">
        <v>3746</v>
      </c>
      <c r="B1841" t="s">
        <v>45</v>
      </c>
      <c r="C1841">
        <v>480</v>
      </c>
      <c r="D1841" t="s">
        <v>6</v>
      </c>
      <c r="E1841" t="s">
        <v>647</v>
      </c>
      <c r="F1841" t="s">
        <v>45</v>
      </c>
      <c r="G1841" t="s">
        <v>10</v>
      </c>
      <c r="H1841" t="s">
        <v>646</v>
      </c>
      <c r="I1841" s="2" t="e">
        <f>FIND("REV",Table_Query_from_m2mdata013[[#This Row],[fdescmemo]])</f>
        <v>#VALUE!</v>
      </c>
      <c r="J1841" s="2" t="e">
        <f>FIND("REV",Table_Query_from_m2mdata013[[#This Row],[fdesc]])</f>
        <v>#VALUE!</v>
      </c>
      <c r="K1841" s="2" t="e">
        <f>FIND("`REV",Table_Query_from_m2mdata013[[#This Row],[fdescmemo]])</f>
        <v>#VALUE!</v>
      </c>
      <c r="L1841" s="2" t="e">
        <f>FIND("`REV",Table_Query_from_m2mdata013[[#This Row],[fdesc]])</f>
        <v>#VALUE!</v>
      </c>
      <c r="M18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1" s="2" t="str">
        <f>IF(Table_Query_from_m2mdata013[[#This Row],[fpartrev]]="NS",Table_Query_from_m2mdata013[[#This Row],[SELECT]],Table_Query_from_m2mdata013[[#This Row],[fpartrev]])</f>
        <v>03</v>
      </c>
      <c r="O1841" s="2" t="str">
        <f>CONCATENATE("DMG ",Table_Query_from_m2mdata013[[#This Row],[fpartnoOriginal]])</f>
        <v>DMG SULL-02250199-653-9</v>
      </c>
    </row>
    <row r="1842" spans="1:15" x14ac:dyDescent="0.25">
      <c r="A1842" t="s">
        <v>2697</v>
      </c>
      <c r="B1842" t="s">
        <v>42</v>
      </c>
      <c r="C1842">
        <v>5</v>
      </c>
      <c r="D1842" t="s">
        <v>87</v>
      </c>
      <c r="E1842" t="s">
        <v>423</v>
      </c>
      <c r="F1842" t="s">
        <v>42</v>
      </c>
      <c r="G1842" t="s">
        <v>244</v>
      </c>
      <c r="H1842" t="s">
        <v>422</v>
      </c>
      <c r="I1842" s="2" t="e">
        <f>FIND("REV",Table_Query_from_m2mdata013[[#This Row],[fdescmemo]])</f>
        <v>#VALUE!</v>
      </c>
      <c r="J1842" s="2" t="e">
        <f>FIND("REV",Table_Query_from_m2mdata013[[#This Row],[fdesc]])</f>
        <v>#VALUE!</v>
      </c>
      <c r="K1842" s="2" t="e">
        <f>FIND("`REV",Table_Query_from_m2mdata013[[#This Row],[fdescmemo]])</f>
        <v>#VALUE!</v>
      </c>
      <c r="L1842" s="2" t="e">
        <f>FIND("`REV",Table_Query_from_m2mdata013[[#This Row],[fdesc]])</f>
        <v>#VALUE!</v>
      </c>
      <c r="M18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2" s="2" t="str">
        <f>IF(Table_Query_from_m2mdata013[[#This Row],[fpartrev]]="NS",Table_Query_from_m2mdata013[[#This Row],[SELECT]],Table_Query_from_m2mdata013[[#This Row],[fpartrev]])</f>
        <v>01</v>
      </c>
      <c r="O1842" s="2" t="str">
        <f>CONCATENATE("DMG ",Table_Query_from_m2mdata013[[#This Row],[fpartnoOriginal]])</f>
        <v>DMG SULL-02250219-947</v>
      </c>
    </row>
    <row r="1843" spans="1:15" x14ac:dyDescent="0.25">
      <c r="A1843" t="s">
        <v>2648</v>
      </c>
      <c r="B1843" t="s">
        <v>42</v>
      </c>
      <c r="C1843">
        <v>5</v>
      </c>
      <c r="D1843" t="s">
        <v>87</v>
      </c>
      <c r="E1843" t="s">
        <v>423</v>
      </c>
      <c r="F1843" t="s">
        <v>42</v>
      </c>
      <c r="G1843" t="s">
        <v>244</v>
      </c>
      <c r="H1843" t="s">
        <v>422</v>
      </c>
      <c r="I1843" s="2" t="e">
        <f>FIND("REV",Table_Query_from_m2mdata013[[#This Row],[fdescmemo]])</f>
        <v>#VALUE!</v>
      </c>
      <c r="J1843" s="2" t="e">
        <f>FIND("REV",Table_Query_from_m2mdata013[[#This Row],[fdesc]])</f>
        <v>#VALUE!</v>
      </c>
      <c r="K1843" s="2" t="e">
        <f>FIND("`REV",Table_Query_from_m2mdata013[[#This Row],[fdescmemo]])</f>
        <v>#VALUE!</v>
      </c>
      <c r="L1843" s="2" t="e">
        <f>FIND("`REV",Table_Query_from_m2mdata013[[#This Row],[fdesc]])</f>
        <v>#VALUE!</v>
      </c>
      <c r="M18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3" s="2" t="str">
        <f>IF(Table_Query_from_m2mdata013[[#This Row],[fpartrev]]="NS",Table_Query_from_m2mdata013[[#This Row],[SELECT]],Table_Query_from_m2mdata013[[#This Row],[fpartrev]])</f>
        <v>01</v>
      </c>
      <c r="O1843" s="2" t="str">
        <f>CONCATENATE("DMG ",Table_Query_from_m2mdata013[[#This Row],[fpartnoOriginal]])</f>
        <v>DMG SULL-02250219-947</v>
      </c>
    </row>
    <row r="1844" spans="1:15" x14ac:dyDescent="0.25">
      <c r="A1844" t="s">
        <v>2386</v>
      </c>
      <c r="B1844" t="s">
        <v>11</v>
      </c>
      <c r="C1844">
        <v>6</v>
      </c>
      <c r="D1844" t="s">
        <v>87</v>
      </c>
      <c r="E1844" t="s">
        <v>1628</v>
      </c>
      <c r="F1844" t="s">
        <v>11</v>
      </c>
      <c r="G1844" t="s">
        <v>1629</v>
      </c>
      <c r="H1844" t="s">
        <v>1627</v>
      </c>
      <c r="I1844" s="2" t="e">
        <f>FIND("REV",Table_Query_from_m2mdata013[[#This Row],[fdescmemo]])</f>
        <v>#VALUE!</v>
      </c>
      <c r="J1844" s="2" t="e">
        <f>FIND("REV",Table_Query_from_m2mdata013[[#This Row],[fdesc]])</f>
        <v>#VALUE!</v>
      </c>
      <c r="K1844" s="2" t="e">
        <f>FIND("`REV",Table_Query_from_m2mdata013[[#This Row],[fdescmemo]])</f>
        <v>#VALUE!</v>
      </c>
      <c r="L1844" s="2" t="e">
        <f>FIND("`REV",Table_Query_from_m2mdata013[[#This Row],[fdesc]])</f>
        <v>#VALUE!</v>
      </c>
      <c r="M18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4" s="2" t="str">
        <f>IF(Table_Query_from_m2mdata013[[#This Row],[fpartrev]]="NS",Table_Query_from_m2mdata013[[#This Row],[SELECT]],Table_Query_from_m2mdata013[[#This Row],[fpartrev]])</f>
        <v>00</v>
      </c>
      <c r="O1844" s="2" t="str">
        <f>CONCATENATE("DMG ",Table_Query_from_m2mdata013[[#This Row],[fpartnoOriginal]])</f>
        <v>DMG SULL-1000-4827-F</v>
      </c>
    </row>
    <row r="1845" spans="1:15" x14ac:dyDescent="0.25">
      <c r="A1845" t="s">
        <v>2387</v>
      </c>
      <c r="B1845" t="s">
        <v>11</v>
      </c>
      <c r="C1845">
        <v>6</v>
      </c>
      <c r="D1845" t="s">
        <v>87</v>
      </c>
      <c r="E1845" t="s">
        <v>1632</v>
      </c>
      <c r="F1845" t="s">
        <v>11</v>
      </c>
      <c r="G1845" t="s">
        <v>1633</v>
      </c>
      <c r="H1845" t="s">
        <v>1631</v>
      </c>
      <c r="I1845" s="2" t="e">
        <f>FIND("REV",Table_Query_from_m2mdata013[[#This Row],[fdescmemo]])</f>
        <v>#VALUE!</v>
      </c>
      <c r="J1845" s="2" t="e">
        <f>FIND("REV",Table_Query_from_m2mdata013[[#This Row],[fdesc]])</f>
        <v>#VALUE!</v>
      </c>
      <c r="K1845" s="2" t="e">
        <f>FIND("`REV",Table_Query_from_m2mdata013[[#This Row],[fdescmemo]])</f>
        <v>#VALUE!</v>
      </c>
      <c r="L1845" s="2" t="e">
        <f>FIND("`REV",Table_Query_from_m2mdata013[[#This Row],[fdesc]])</f>
        <v>#VALUE!</v>
      </c>
      <c r="M18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5" s="2" t="str">
        <f>IF(Table_Query_from_m2mdata013[[#This Row],[fpartrev]]="NS",Table_Query_from_m2mdata013[[#This Row],[SELECT]],Table_Query_from_m2mdata013[[#This Row],[fpartrev]])</f>
        <v>00</v>
      </c>
      <c r="O1845" s="2" t="str">
        <f>CONCATENATE("DMG ",Table_Query_from_m2mdata013[[#This Row],[fpartnoOriginal]])</f>
        <v>DMG SULL-1000-4856-F</v>
      </c>
    </row>
    <row r="1846" spans="1:15" x14ac:dyDescent="0.25">
      <c r="A1846" t="s">
        <v>2855</v>
      </c>
      <c r="B1846" t="s">
        <v>42</v>
      </c>
      <c r="C1846">
        <v>40</v>
      </c>
      <c r="D1846" t="s">
        <v>88</v>
      </c>
      <c r="E1846" t="s">
        <v>528</v>
      </c>
      <c r="F1846" t="s">
        <v>42</v>
      </c>
      <c r="G1846" t="s">
        <v>439</v>
      </c>
      <c r="H1846" t="s">
        <v>527</v>
      </c>
      <c r="I1846" s="2" t="e">
        <f>FIND("REV",Table_Query_from_m2mdata013[[#This Row],[fdescmemo]])</f>
        <v>#VALUE!</v>
      </c>
      <c r="J1846" s="2" t="e">
        <f>FIND("REV",Table_Query_from_m2mdata013[[#This Row],[fdesc]])</f>
        <v>#VALUE!</v>
      </c>
      <c r="K1846" s="2" t="e">
        <f>FIND("`REV",Table_Query_from_m2mdata013[[#This Row],[fdescmemo]])</f>
        <v>#VALUE!</v>
      </c>
      <c r="L1846" s="2" t="e">
        <f>FIND("`REV",Table_Query_from_m2mdata013[[#This Row],[fdesc]])</f>
        <v>#VALUE!</v>
      </c>
      <c r="M18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6" s="2" t="str">
        <f>IF(Table_Query_from_m2mdata013[[#This Row],[fpartrev]]="NS",Table_Query_from_m2mdata013[[#This Row],[SELECT]],Table_Query_from_m2mdata013[[#This Row],[fpartrev]])</f>
        <v>01</v>
      </c>
      <c r="O1846" s="2" t="str">
        <f>CONCATENATE("DMG ",Table_Query_from_m2mdata013[[#This Row],[fpartnoOriginal]])</f>
        <v>DMG SULL-GR-02250164-880</v>
      </c>
    </row>
    <row r="1847" spans="1:15" x14ac:dyDescent="0.25">
      <c r="A1847" t="s">
        <v>2388</v>
      </c>
      <c r="B1847" t="s">
        <v>81</v>
      </c>
      <c r="C1847">
        <v>8</v>
      </c>
      <c r="D1847" t="s">
        <v>87</v>
      </c>
      <c r="E1847" t="s">
        <v>193</v>
      </c>
      <c r="F1847" t="s">
        <v>81</v>
      </c>
      <c r="G1847" t="s">
        <v>10</v>
      </c>
      <c r="H1847" t="s">
        <v>192</v>
      </c>
      <c r="I1847" s="2" t="e">
        <f>FIND("REV",Table_Query_from_m2mdata013[[#This Row],[fdescmemo]])</f>
        <v>#VALUE!</v>
      </c>
      <c r="J1847" s="2" t="e">
        <f>FIND("REV",Table_Query_from_m2mdata013[[#This Row],[fdesc]])</f>
        <v>#VALUE!</v>
      </c>
      <c r="K1847" s="2" t="e">
        <f>FIND("`REV",Table_Query_from_m2mdata013[[#This Row],[fdescmemo]])</f>
        <v>#VALUE!</v>
      </c>
      <c r="L1847" s="2" t="e">
        <f>FIND("`REV",Table_Query_from_m2mdata013[[#This Row],[fdesc]])</f>
        <v>#VALUE!</v>
      </c>
      <c r="M18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7" s="2" t="str">
        <f>IF(Table_Query_from_m2mdata013[[#This Row],[fpartrev]]="NS",Table_Query_from_m2mdata013[[#This Row],[SELECT]],Table_Query_from_m2mdata013[[#This Row],[fpartrev]])</f>
        <v>08</v>
      </c>
      <c r="O1847" s="2" t="str">
        <f>CONCATENATE("DMG ",Table_Query_from_m2mdata013[[#This Row],[fpartnoOriginal]])</f>
        <v>DMG SULL-02250164-386-1-UNF</v>
      </c>
    </row>
    <row r="1848" spans="1:15" x14ac:dyDescent="0.25">
      <c r="A1848" t="s">
        <v>2681</v>
      </c>
      <c r="B1848" t="s">
        <v>81</v>
      </c>
      <c r="C1848">
        <v>11</v>
      </c>
      <c r="D1848" t="s">
        <v>87</v>
      </c>
      <c r="E1848" t="s">
        <v>193</v>
      </c>
      <c r="F1848" t="s">
        <v>81</v>
      </c>
      <c r="G1848" t="s">
        <v>10</v>
      </c>
      <c r="H1848" t="s">
        <v>192</v>
      </c>
      <c r="I1848" s="2" t="e">
        <f>FIND("REV",Table_Query_from_m2mdata013[[#This Row],[fdescmemo]])</f>
        <v>#VALUE!</v>
      </c>
      <c r="J1848" s="2" t="e">
        <f>FIND("REV",Table_Query_from_m2mdata013[[#This Row],[fdesc]])</f>
        <v>#VALUE!</v>
      </c>
      <c r="K1848" s="2" t="e">
        <f>FIND("`REV",Table_Query_from_m2mdata013[[#This Row],[fdescmemo]])</f>
        <v>#VALUE!</v>
      </c>
      <c r="L1848" s="2" t="e">
        <f>FIND("`REV",Table_Query_from_m2mdata013[[#This Row],[fdesc]])</f>
        <v>#VALUE!</v>
      </c>
      <c r="M18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8" s="2" t="str">
        <f>IF(Table_Query_from_m2mdata013[[#This Row],[fpartrev]]="NS",Table_Query_from_m2mdata013[[#This Row],[SELECT]],Table_Query_from_m2mdata013[[#This Row],[fpartrev]])</f>
        <v>08</v>
      </c>
      <c r="O1848" s="2" t="str">
        <f>CONCATENATE("DMG ",Table_Query_from_m2mdata013[[#This Row],[fpartnoOriginal]])</f>
        <v>DMG SULL-02250164-386-1-UNF</v>
      </c>
    </row>
    <row r="1849" spans="1:15" x14ac:dyDescent="0.25">
      <c r="A1849" t="s">
        <v>2682</v>
      </c>
      <c r="B1849" t="s">
        <v>81</v>
      </c>
      <c r="C1849">
        <v>15</v>
      </c>
      <c r="D1849" t="s">
        <v>87</v>
      </c>
      <c r="E1849" t="s">
        <v>179</v>
      </c>
      <c r="F1849" t="s">
        <v>81</v>
      </c>
      <c r="G1849" t="s">
        <v>10</v>
      </c>
      <c r="H1849" t="s">
        <v>178</v>
      </c>
      <c r="I1849" s="2" t="e">
        <f>FIND("REV",Table_Query_from_m2mdata013[[#This Row],[fdescmemo]])</f>
        <v>#VALUE!</v>
      </c>
      <c r="J1849" s="2" t="e">
        <f>FIND("REV",Table_Query_from_m2mdata013[[#This Row],[fdesc]])</f>
        <v>#VALUE!</v>
      </c>
      <c r="K1849" s="2" t="e">
        <f>FIND("`REV",Table_Query_from_m2mdata013[[#This Row],[fdescmemo]])</f>
        <v>#VALUE!</v>
      </c>
      <c r="L1849" s="2" t="e">
        <f>FIND("`REV",Table_Query_from_m2mdata013[[#This Row],[fdesc]])</f>
        <v>#VALUE!</v>
      </c>
      <c r="M18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49" s="2" t="str">
        <f>IF(Table_Query_from_m2mdata013[[#This Row],[fpartrev]]="NS",Table_Query_from_m2mdata013[[#This Row],[SELECT]],Table_Query_from_m2mdata013[[#This Row],[fpartrev]])</f>
        <v>08</v>
      </c>
      <c r="O1849" s="2" t="str">
        <f>CONCATENATE("DMG ",Table_Query_from_m2mdata013[[#This Row],[fpartnoOriginal]])</f>
        <v>DMG SULL-02250164-386-2-UNF</v>
      </c>
    </row>
    <row r="1850" spans="1:15" x14ac:dyDescent="0.25">
      <c r="A1850" t="s">
        <v>2683</v>
      </c>
      <c r="B1850" t="s">
        <v>81</v>
      </c>
      <c r="C1850">
        <v>15</v>
      </c>
      <c r="D1850" t="s">
        <v>87</v>
      </c>
      <c r="E1850" t="s">
        <v>180</v>
      </c>
      <c r="F1850" t="s">
        <v>81</v>
      </c>
      <c r="G1850" t="s">
        <v>169</v>
      </c>
      <c r="H1850" t="s">
        <v>168</v>
      </c>
      <c r="I1850" s="2" t="e">
        <f>FIND("REV",Table_Query_from_m2mdata013[[#This Row],[fdescmemo]])</f>
        <v>#VALUE!</v>
      </c>
      <c r="J1850" s="2" t="e">
        <f>FIND("REV",Table_Query_from_m2mdata013[[#This Row],[fdesc]])</f>
        <v>#VALUE!</v>
      </c>
      <c r="K1850" s="2" t="e">
        <f>FIND("`REV",Table_Query_from_m2mdata013[[#This Row],[fdescmemo]])</f>
        <v>#VALUE!</v>
      </c>
      <c r="L1850" s="2" t="e">
        <f>FIND("`REV",Table_Query_from_m2mdata013[[#This Row],[fdesc]])</f>
        <v>#VALUE!</v>
      </c>
      <c r="M18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0" s="2" t="str">
        <f>IF(Table_Query_from_m2mdata013[[#This Row],[fpartrev]]="NS",Table_Query_from_m2mdata013[[#This Row],[SELECT]],Table_Query_from_m2mdata013[[#This Row],[fpartrev]])</f>
        <v>08</v>
      </c>
      <c r="O1850" s="2" t="str">
        <f>CONCATENATE("DMG ",Table_Query_from_m2mdata013[[#This Row],[fpartnoOriginal]])</f>
        <v>DMG SULL-02250164-386-3-UNF</v>
      </c>
    </row>
    <row r="1851" spans="1:15" x14ac:dyDescent="0.25">
      <c r="A1851" t="s">
        <v>2389</v>
      </c>
      <c r="B1851" t="s">
        <v>81</v>
      </c>
      <c r="C1851">
        <v>7</v>
      </c>
      <c r="D1851" t="s">
        <v>87</v>
      </c>
      <c r="E1851" t="s">
        <v>182</v>
      </c>
      <c r="F1851" t="s">
        <v>81</v>
      </c>
      <c r="G1851" t="s">
        <v>10</v>
      </c>
      <c r="H1851" t="s">
        <v>181</v>
      </c>
      <c r="I1851" s="2" t="e">
        <f>FIND("REV",Table_Query_from_m2mdata013[[#This Row],[fdescmemo]])</f>
        <v>#VALUE!</v>
      </c>
      <c r="J1851" s="2" t="e">
        <f>FIND("REV",Table_Query_from_m2mdata013[[#This Row],[fdesc]])</f>
        <v>#VALUE!</v>
      </c>
      <c r="K1851" s="2" t="e">
        <f>FIND("`REV",Table_Query_from_m2mdata013[[#This Row],[fdescmemo]])</f>
        <v>#VALUE!</v>
      </c>
      <c r="L1851" s="2" t="e">
        <f>FIND("`REV",Table_Query_from_m2mdata013[[#This Row],[fdesc]])</f>
        <v>#VALUE!</v>
      </c>
      <c r="M18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1" s="2" t="str">
        <f>IF(Table_Query_from_m2mdata013[[#This Row],[fpartrev]]="NS",Table_Query_from_m2mdata013[[#This Row],[SELECT]],Table_Query_from_m2mdata013[[#This Row],[fpartrev]])</f>
        <v>08</v>
      </c>
      <c r="O1851" s="2" t="str">
        <f>CONCATENATE("DMG ",Table_Query_from_m2mdata013[[#This Row],[fpartnoOriginal]])</f>
        <v>DMG SULL-02250164-386-4-UNF</v>
      </c>
    </row>
    <row r="1852" spans="1:15" x14ac:dyDescent="0.25">
      <c r="A1852" t="s">
        <v>2684</v>
      </c>
      <c r="B1852" t="s">
        <v>81</v>
      </c>
      <c r="C1852">
        <v>15</v>
      </c>
      <c r="D1852" t="s">
        <v>87</v>
      </c>
      <c r="E1852" t="s">
        <v>182</v>
      </c>
      <c r="F1852" t="s">
        <v>81</v>
      </c>
      <c r="G1852" t="s">
        <v>10</v>
      </c>
      <c r="H1852" t="s">
        <v>181</v>
      </c>
      <c r="I1852" s="2" t="e">
        <f>FIND("REV",Table_Query_from_m2mdata013[[#This Row],[fdescmemo]])</f>
        <v>#VALUE!</v>
      </c>
      <c r="J1852" s="2" t="e">
        <f>FIND("REV",Table_Query_from_m2mdata013[[#This Row],[fdesc]])</f>
        <v>#VALUE!</v>
      </c>
      <c r="K1852" s="2" t="e">
        <f>FIND("`REV",Table_Query_from_m2mdata013[[#This Row],[fdescmemo]])</f>
        <v>#VALUE!</v>
      </c>
      <c r="L1852" s="2" t="e">
        <f>FIND("`REV",Table_Query_from_m2mdata013[[#This Row],[fdesc]])</f>
        <v>#VALUE!</v>
      </c>
      <c r="M18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2" s="2" t="str">
        <f>IF(Table_Query_from_m2mdata013[[#This Row],[fpartrev]]="NS",Table_Query_from_m2mdata013[[#This Row],[SELECT]],Table_Query_from_m2mdata013[[#This Row],[fpartrev]])</f>
        <v>08</v>
      </c>
      <c r="O1852" s="2" t="str">
        <f>CONCATENATE("DMG ",Table_Query_from_m2mdata013[[#This Row],[fpartnoOriginal]])</f>
        <v>DMG SULL-02250164-386-4-UNF</v>
      </c>
    </row>
    <row r="1853" spans="1:15" x14ac:dyDescent="0.25">
      <c r="A1853" t="s">
        <v>2390</v>
      </c>
      <c r="B1853" t="s">
        <v>81</v>
      </c>
      <c r="C1853">
        <v>10</v>
      </c>
      <c r="D1853" t="s">
        <v>87</v>
      </c>
      <c r="E1853" t="s">
        <v>184</v>
      </c>
      <c r="F1853" t="s">
        <v>81</v>
      </c>
      <c r="G1853" t="s">
        <v>10</v>
      </c>
      <c r="H1853" t="s">
        <v>183</v>
      </c>
      <c r="I1853" s="2" t="e">
        <f>FIND("REV",Table_Query_from_m2mdata013[[#This Row],[fdescmemo]])</f>
        <v>#VALUE!</v>
      </c>
      <c r="J1853" s="2" t="e">
        <f>FIND("REV",Table_Query_from_m2mdata013[[#This Row],[fdesc]])</f>
        <v>#VALUE!</v>
      </c>
      <c r="K1853" s="2" t="e">
        <f>FIND("`REV",Table_Query_from_m2mdata013[[#This Row],[fdescmemo]])</f>
        <v>#VALUE!</v>
      </c>
      <c r="L1853" s="2" t="e">
        <f>FIND("`REV",Table_Query_from_m2mdata013[[#This Row],[fdesc]])</f>
        <v>#VALUE!</v>
      </c>
      <c r="M18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3" s="2" t="str">
        <f>IF(Table_Query_from_m2mdata013[[#This Row],[fpartrev]]="NS",Table_Query_from_m2mdata013[[#This Row],[SELECT]],Table_Query_from_m2mdata013[[#This Row],[fpartrev]])</f>
        <v>08</v>
      </c>
      <c r="O1853" s="2" t="str">
        <f>CONCATENATE("DMG ",Table_Query_from_m2mdata013[[#This Row],[fpartnoOriginal]])</f>
        <v>DMG SULL-02250164-386-5-UNF</v>
      </c>
    </row>
    <row r="1854" spans="1:15" x14ac:dyDescent="0.25">
      <c r="A1854" t="s">
        <v>2685</v>
      </c>
      <c r="B1854" t="s">
        <v>81</v>
      </c>
      <c r="C1854">
        <v>15</v>
      </c>
      <c r="D1854" t="s">
        <v>87</v>
      </c>
      <c r="E1854" t="s">
        <v>184</v>
      </c>
      <c r="F1854" t="s">
        <v>81</v>
      </c>
      <c r="G1854" t="s">
        <v>10</v>
      </c>
      <c r="H1854" t="s">
        <v>183</v>
      </c>
      <c r="I1854" s="2" t="e">
        <f>FIND("REV",Table_Query_from_m2mdata013[[#This Row],[fdescmemo]])</f>
        <v>#VALUE!</v>
      </c>
      <c r="J1854" s="2" t="e">
        <f>FIND("REV",Table_Query_from_m2mdata013[[#This Row],[fdesc]])</f>
        <v>#VALUE!</v>
      </c>
      <c r="K1854" s="2" t="e">
        <f>FIND("`REV",Table_Query_from_m2mdata013[[#This Row],[fdescmemo]])</f>
        <v>#VALUE!</v>
      </c>
      <c r="L1854" s="2" t="e">
        <f>FIND("`REV",Table_Query_from_m2mdata013[[#This Row],[fdesc]])</f>
        <v>#VALUE!</v>
      </c>
      <c r="M18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4" s="2" t="str">
        <f>IF(Table_Query_from_m2mdata013[[#This Row],[fpartrev]]="NS",Table_Query_from_m2mdata013[[#This Row],[SELECT]],Table_Query_from_m2mdata013[[#This Row],[fpartrev]])</f>
        <v>08</v>
      </c>
      <c r="O1854" s="2" t="str">
        <f>CONCATENATE("DMG ",Table_Query_from_m2mdata013[[#This Row],[fpartnoOriginal]])</f>
        <v>DMG SULL-02250164-386-5-UNF</v>
      </c>
    </row>
    <row r="1855" spans="1:15" x14ac:dyDescent="0.25">
      <c r="A1855" t="s">
        <v>2686</v>
      </c>
      <c r="B1855" t="s">
        <v>81</v>
      </c>
      <c r="C1855">
        <v>15</v>
      </c>
      <c r="D1855" t="s">
        <v>87</v>
      </c>
      <c r="E1855" t="s">
        <v>200</v>
      </c>
      <c r="F1855" t="s">
        <v>81</v>
      </c>
      <c r="G1855" t="s">
        <v>10</v>
      </c>
      <c r="H1855" t="s">
        <v>199</v>
      </c>
      <c r="I1855" s="2" t="e">
        <f>FIND("REV",Table_Query_from_m2mdata013[[#This Row],[fdescmemo]])</f>
        <v>#VALUE!</v>
      </c>
      <c r="J1855" s="2" t="e">
        <f>FIND("REV",Table_Query_from_m2mdata013[[#This Row],[fdesc]])</f>
        <v>#VALUE!</v>
      </c>
      <c r="K1855" s="2" t="e">
        <f>FIND("`REV",Table_Query_from_m2mdata013[[#This Row],[fdescmemo]])</f>
        <v>#VALUE!</v>
      </c>
      <c r="L1855" s="2" t="e">
        <f>FIND("`REV",Table_Query_from_m2mdata013[[#This Row],[fdesc]])</f>
        <v>#VALUE!</v>
      </c>
      <c r="M18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5" s="2" t="str">
        <f>IF(Table_Query_from_m2mdata013[[#This Row],[fpartrev]]="NS",Table_Query_from_m2mdata013[[#This Row],[SELECT]],Table_Query_from_m2mdata013[[#This Row],[fpartrev]])</f>
        <v>08</v>
      </c>
      <c r="O1855" s="2" t="str">
        <f>CONCATENATE("DMG ",Table_Query_from_m2mdata013[[#This Row],[fpartnoOriginal]])</f>
        <v>DMG SULL-02250164-386-6-UNF</v>
      </c>
    </row>
    <row r="1856" spans="1:15" x14ac:dyDescent="0.25">
      <c r="A1856" t="s">
        <v>2687</v>
      </c>
      <c r="B1856" t="s">
        <v>81</v>
      </c>
      <c r="C1856">
        <v>15</v>
      </c>
      <c r="D1856" t="s">
        <v>87</v>
      </c>
      <c r="E1856" t="s">
        <v>186</v>
      </c>
      <c r="F1856" t="s">
        <v>81</v>
      </c>
      <c r="G1856" t="s">
        <v>187</v>
      </c>
      <c r="H1856" t="s">
        <v>185</v>
      </c>
      <c r="I1856" s="2" t="e">
        <f>FIND("REV",Table_Query_from_m2mdata013[[#This Row],[fdescmemo]])</f>
        <v>#VALUE!</v>
      </c>
      <c r="J1856" s="2" t="e">
        <f>FIND("REV",Table_Query_from_m2mdata013[[#This Row],[fdesc]])</f>
        <v>#VALUE!</v>
      </c>
      <c r="K1856" s="2" t="e">
        <f>FIND("`REV",Table_Query_from_m2mdata013[[#This Row],[fdescmemo]])</f>
        <v>#VALUE!</v>
      </c>
      <c r="L1856" s="2" t="e">
        <f>FIND("`REV",Table_Query_from_m2mdata013[[#This Row],[fdesc]])</f>
        <v>#VALUE!</v>
      </c>
      <c r="M18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6" s="2" t="str">
        <f>IF(Table_Query_from_m2mdata013[[#This Row],[fpartrev]]="NS",Table_Query_from_m2mdata013[[#This Row],[SELECT]],Table_Query_from_m2mdata013[[#This Row],[fpartrev]])</f>
        <v>08</v>
      </c>
      <c r="O1856" s="2" t="str">
        <f>CONCATENATE("DMG ",Table_Query_from_m2mdata013[[#This Row],[fpartnoOriginal]])</f>
        <v>DMG SULL-02250164-386-7-UNF</v>
      </c>
    </row>
    <row r="1857" spans="1:15" x14ac:dyDescent="0.25">
      <c r="A1857" t="s">
        <v>2344</v>
      </c>
      <c r="B1857" t="s">
        <v>81</v>
      </c>
      <c r="C1857">
        <v>15</v>
      </c>
      <c r="D1857" t="s">
        <v>87</v>
      </c>
      <c r="E1857" t="s">
        <v>195</v>
      </c>
      <c r="F1857" t="s">
        <v>81</v>
      </c>
      <c r="G1857" t="s">
        <v>10</v>
      </c>
      <c r="H1857" t="s">
        <v>194</v>
      </c>
      <c r="I1857" s="2" t="e">
        <f>FIND("REV",Table_Query_from_m2mdata013[[#This Row],[fdescmemo]])</f>
        <v>#VALUE!</v>
      </c>
      <c r="J1857" s="2" t="e">
        <f>FIND("REV",Table_Query_from_m2mdata013[[#This Row],[fdesc]])</f>
        <v>#VALUE!</v>
      </c>
      <c r="K1857" s="2" t="e">
        <f>FIND("`REV",Table_Query_from_m2mdata013[[#This Row],[fdescmemo]])</f>
        <v>#VALUE!</v>
      </c>
      <c r="L1857" s="2" t="e">
        <f>FIND("`REV",Table_Query_from_m2mdata013[[#This Row],[fdesc]])</f>
        <v>#VALUE!</v>
      </c>
      <c r="M18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7" s="2" t="str">
        <f>IF(Table_Query_from_m2mdata013[[#This Row],[fpartrev]]="NS",Table_Query_from_m2mdata013[[#This Row],[SELECT]],Table_Query_from_m2mdata013[[#This Row],[fpartrev]])</f>
        <v>08</v>
      </c>
      <c r="O1857" s="2" t="str">
        <f>CONCATENATE("DMG ",Table_Query_from_m2mdata013[[#This Row],[fpartnoOriginal]])</f>
        <v>DMG SULL-02250164-386-8-UNF</v>
      </c>
    </row>
    <row r="1858" spans="1:15" x14ac:dyDescent="0.25">
      <c r="A1858" t="s">
        <v>2688</v>
      </c>
      <c r="B1858" t="s">
        <v>81</v>
      </c>
      <c r="C1858">
        <v>15</v>
      </c>
      <c r="D1858" t="s">
        <v>87</v>
      </c>
      <c r="E1858" t="s">
        <v>195</v>
      </c>
      <c r="F1858" t="s">
        <v>81</v>
      </c>
      <c r="G1858" t="s">
        <v>10</v>
      </c>
      <c r="H1858" t="s">
        <v>194</v>
      </c>
      <c r="I1858" s="2" t="e">
        <f>FIND("REV",Table_Query_from_m2mdata013[[#This Row],[fdescmemo]])</f>
        <v>#VALUE!</v>
      </c>
      <c r="J1858" s="2" t="e">
        <f>FIND("REV",Table_Query_from_m2mdata013[[#This Row],[fdesc]])</f>
        <v>#VALUE!</v>
      </c>
      <c r="K1858" s="2" t="e">
        <f>FIND("`REV",Table_Query_from_m2mdata013[[#This Row],[fdescmemo]])</f>
        <v>#VALUE!</v>
      </c>
      <c r="L1858" s="2" t="e">
        <f>FIND("`REV",Table_Query_from_m2mdata013[[#This Row],[fdesc]])</f>
        <v>#VALUE!</v>
      </c>
      <c r="M18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8" s="2" t="str">
        <f>IF(Table_Query_from_m2mdata013[[#This Row],[fpartrev]]="NS",Table_Query_from_m2mdata013[[#This Row],[SELECT]],Table_Query_from_m2mdata013[[#This Row],[fpartrev]])</f>
        <v>08</v>
      </c>
      <c r="O1858" s="2" t="str">
        <f>CONCATENATE("DMG ",Table_Query_from_m2mdata013[[#This Row],[fpartnoOriginal]])</f>
        <v>DMG SULL-02250164-386-8-UNF</v>
      </c>
    </row>
    <row r="1859" spans="1:15" x14ac:dyDescent="0.25">
      <c r="A1859" t="s">
        <v>2689</v>
      </c>
      <c r="B1859" t="s">
        <v>41</v>
      </c>
      <c r="C1859">
        <v>30</v>
      </c>
      <c r="D1859" t="s">
        <v>87</v>
      </c>
      <c r="E1859" t="s">
        <v>159</v>
      </c>
      <c r="F1859" t="s">
        <v>41</v>
      </c>
      <c r="G1859" t="s">
        <v>10</v>
      </c>
      <c r="H1859" t="s">
        <v>158</v>
      </c>
      <c r="I1859" s="2" t="e">
        <f>FIND("REV",Table_Query_from_m2mdata013[[#This Row],[fdescmemo]])</f>
        <v>#VALUE!</v>
      </c>
      <c r="J1859" s="2" t="e">
        <f>FIND("REV",Table_Query_from_m2mdata013[[#This Row],[fdesc]])</f>
        <v>#VALUE!</v>
      </c>
      <c r="K1859" s="2" t="e">
        <f>FIND("`REV",Table_Query_from_m2mdata013[[#This Row],[fdescmemo]])</f>
        <v>#VALUE!</v>
      </c>
      <c r="L1859" s="2" t="e">
        <f>FIND("`REV",Table_Query_from_m2mdata013[[#This Row],[fdesc]])</f>
        <v>#VALUE!</v>
      </c>
      <c r="M18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59" s="2" t="str">
        <f>IF(Table_Query_from_m2mdata013[[#This Row],[fpartrev]]="NS",Table_Query_from_m2mdata013[[#This Row],[SELECT]],Table_Query_from_m2mdata013[[#This Row],[fpartrev]])</f>
        <v>04</v>
      </c>
      <c r="O1859" s="2" t="str">
        <f>CONCATENATE("DMG ",Table_Query_from_m2mdata013[[#This Row],[fpartnoOriginal]])</f>
        <v>DMG SULL-02250164-550-2-UNF</v>
      </c>
    </row>
    <row r="1860" spans="1:15" x14ac:dyDescent="0.25">
      <c r="A1860" t="s">
        <v>2690</v>
      </c>
      <c r="B1860" t="s">
        <v>41</v>
      </c>
      <c r="C1860">
        <v>30</v>
      </c>
      <c r="D1860" t="s">
        <v>87</v>
      </c>
      <c r="E1860" t="s">
        <v>161</v>
      </c>
      <c r="F1860" t="s">
        <v>41</v>
      </c>
      <c r="G1860" t="s">
        <v>10</v>
      </c>
      <c r="H1860" t="s">
        <v>160</v>
      </c>
      <c r="I1860" s="2" t="e">
        <f>FIND("REV",Table_Query_from_m2mdata013[[#This Row],[fdescmemo]])</f>
        <v>#VALUE!</v>
      </c>
      <c r="J1860" s="2" t="e">
        <f>FIND("REV",Table_Query_from_m2mdata013[[#This Row],[fdesc]])</f>
        <v>#VALUE!</v>
      </c>
      <c r="K1860" s="2" t="e">
        <f>FIND("`REV",Table_Query_from_m2mdata013[[#This Row],[fdescmemo]])</f>
        <v>#VALUE!</v>
      </c>
      <c r="L1860" s="2" t="e">
        <f>FIND("`REV",Table_Query_from_m2mdata013[[#This Row],[fdesc]])</f>
        <v>#VALUE!</v>
      </c>
      <c r="M18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60" s="2" t="str">
        <f>IF(Table_Query_from_m2mdata013[[#This Row],[fpartrev]]="NS",Table_Query_from_m2mdata013[[#This Row],[SELECT]],Table_Query_from_m2mdata013[[#This Row],[fpartrev]])</f>
        <v>04</v>
      </c>
      <c r="O1860" s="2" t="str">
        <f>CONCATENATE("DMG ",Table_Query_from_m2mdata013[[#This Row],[fpartnoOriginal]])</f>
        <v>DMG SULL-02250164-550-3-UNF</v>
      </c>
    </row>
    <row r="1861" spans="1:15" x14ac:dyDescent="0.25">
      <c r="A1861" t="s">
        <v>3420</v>
      </c>
      <c r="B1861" t="s">
        <v>479</v>
      </c>
      <c r="C1861">
        <v>12</v>
      </c>
      <c r="D1861" t="s">
        <v>87</v>
      </c>
      <c r="E1861" t="s">
        <v>480</v>
      </c>
      <c r="F1861" t="s">
        <v>479</v>
      </c>
      <c r="G1861" t="s">
        <v>10</v>
      </c>
      <c r="H1861" t="s">
        <v>478</v>
      </c>
      <c r="I1861" s="2" t="e">
        <f>FIND("REV",Table_Query_from_m2mdata013[[#This Row],[fdescmemo]])</f>
        <v>#VALUE!</v>
      </c>
      <c r="J1861" s="2" t="e">
        <f>FIND("REV",Table_Query_from_m2mdata013[[#This Row],[fdesc]])</f>
        <v>#VALUE!</v>
      </c>
      <c r="K1861" s="2" t="e">
        <f>FIND("`REV",Table_Query_from_m2mdata013[[#This Row],[fdescmemo]])</f>
        <v>#VALUE!</v>
      </c>
      <c r="L1861" s="2" t="e">
        <f>FIND("`REV",Table_Query_from_m2mdata013[[#This Row],[fdesc]])</f>
        <v>#VALUE!</v>
      </c>
      <c r="M18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61" s="2" t="str">
        <f>IF(Table_Query_from_m2mdata013[[#This Row],[fpartrev]]="NS",Table_Query_from_m2mdata013[[#This Row],[SELECT]],Table_Query_from_m2mdata013[[#This Row],[fpartrev]])</f>
        <v>07A</v>
      </c>
      <c r="O1861" s="2" t="str">
        <f>CONCATENATE("DMG ",Table_Query_from_m2mdata013[[#This Row],[fpartnoOriginal]])</f>
        <v>DMG SULL-02250164-801-UNF</v>
      </c>
    </row>
    <row r="1862" spans="1:15" x14ac:dyDescent="0.25">
      <c r="A1862" t="s">
        <v>3421</v>
      </c>
      <c r="B1862" t="s">
        <v>479</v>
      </c>
      <c r="C1862">
        <v>12</v>
      </c>
      <c r="D1862" t="s">
        <v>87</v>
      </c>
      <c r="E1862" t="s">
        <v>480</v>
      </c>
      <c r="F1862" t="s">
        <v>479</v>
      </c>
      <c r="G1862" t="s">
        <v>10</v>
      </c>
      <c r="H1862" t="s">
        <v>478</v>
      </c>
      <c r="I1862" s="2" t="e">
        <f>FIND("REV",Table_Query_from_m2mdata013[[#This Row],[fdescmemo]])</f>
        <v>#VALUE!</v>
      </c>
      <c r="J1862" s="2" t="e">
        <f>FIND("REV",Table_Query_from_m2mdata013[[#This Row],[fdesc]])</f>
        <v>#VALUE!</v>
      </c>
      <c r="K1862" s="2" t="e">
        <f>FIND("`REV",Table_Query_from_m2mdata013[[#This Row],[fdescmemo]])</f>
        <v>#VALUE!</v>
      </c>
      <c r="L1862" s="2" t="e">
        <f>FIND("`REV",Table_Query_from_m2mdata013[[#This Row],[fdesc]])</f>
        <v>#VALUE!</v>
      </c>
      <c r="M18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62" s="2" t="str">
        <f>IF(Table_Query_from_m2mdata013[[#This Row],[fpartrev]]="NS",Table_Query_from_m2mdata013[[#This Row],[SELECT]],Table_Query_from_m2mdata013[[#This Row],[fpartrev]])</f>
        <v>07A</v>
      </c>
      <c r="O1862" s="2" t="str">
        <f>CONCATENATE("DMG ",Table_Query_from_m2mdata013[[#This Row],[fpartnoOriginal]])</f>
        <v>DMG SULL-02250164-801-UNF</v>
      </c>
    </row>
    <row r="1863" spans="1:15" x14ac:dyDescent="0.25">
      <c r="A1863" t="s">
        <v>3475</v>
      </c>
      <c r="B1863" t="s">
        <v>479</v>
      </c>
      <c r="C1863">
        <v>12</v>
      </c>
      <c r="D1863" t="s">
        <v>87</v>
      </c>
      <c r="E1863" t="s">
        <v>480</v>
      </c>
      <c r="F1863" t="s">
        <v>479</v>
      </c>
      <c r="G1863" t="s">
        <v>10</v>
      </c>
      <c r="H1863" t="s">
        <v>478</v>
      </c>
      <c r="I1863" s="2" t="e">
        <f>FIND("REV",Table_Query_from_m2mdata013[[#This Row],[fdescmemo]])</f>
        <v>#VALUE!</v>
      </c>
      <c r="J1863" s="2" t="e">
        <f>FIND("REV",Table_Query_from_m2mdata013[[#This Row],[fdesc]])</f>
        <v>#VALUE!</v>
      </c>
      <c r="K1863" s="2" t="e">
        <f>FIND("`REV",Table_Query_from_m2mdata013[[#This Row],[fdescmemo]])</f>
        <v>#VALUE!</v>
      </c>
      <c r="L1863" s="2" t="e">
        <f>FIND("`REV",Table_Query_from_m2mdata013[[#This Row],[fdesc]])</f>
        <v>#VALUE!</v>
      </c>
      <c r="M18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63" s="2" t="str">
        <f>IF(Table_Query_from_m2mdata013[[#This Row],[fpartrev]]="NS",Table_Query_from_m2mdata013[[#This Row],[SELECT]],Table_Query_from_m2mdata013[[#This Row],[fpartrev]])</f>
        <v>07A</v>
      </c>
      <c r="O1863" s="2" t="str">
        <f>CONCATENATE("DMG ",Table_Query_from_m2mdata013[[#This Row],[fpartnoOriginal]])</f>
        <v>DMG SULL-02250164-801-UNF</v>
      </c>
    </row>
    <row r="1864" spans="1:15" x14ac:dyDescent="0.25">
      <c r="A1864" t="s">
        <v>3843</v>
      </c>
      <c r="B1864" t="s">
        <v>42</v>
      </c>
      <c r="C1864">
        <v>30</v>
      </c>
      <c r="D1864" t="s">
        <v>88</v>
      </c>
      <c r="E1864" t="s">
        <v>166</v>
      </c>
      <c r="F1864" t="s">
        <v>42</v>
      </c>
      <c r="G1864" t="s">
        <v>10</v>
      </c>
      <c r="H1864" t="s">
        <v>165</v>
      </c>
      <c r="I1864" s="2" t="e">
        <f>FIND("REV",Table_Query_from_m2mdata013[[#This Row],[fdescmemo]])</f>
        <v>#VALUE!</v>
      </c>
      <c r="J1864" s="2" t="e">
        <f>FIND("REV",Table_Query_from_m2mdata013[[#This Row],[fdesc]])</f>
        <v>#VALUE!</v>
      </c>
      <c r="K1864" s="2" t="e">
        <f>FIND("`REV",Table_Query_from_m2mdata013[[#This Row],[fdescmemo]])</f>
        <v>#VALUE!</v>
      </c>
      <c r="L1864" s="2" t="e">
        <f>FIND("`REV",Table_Query_from_m2mdata013[[#This Row],[fdesc]])</f>
        <v>#VALUE!</v>
      </c>
      <c r="M18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64" s="2" t="str">
        <f>IF(Table_Query_from_m2mdata013[[#This Row],[fpartrev]]="NS",Table_Query_from_m2mdata013[[#This Row],[SELECT]],Table_Query_from_m2mdata013[[#This Row],[fpartrev]])</f>
        <v>01</v>
      </c>
      <c r="O1864" s="2" t="str">
        <f>CONCATENATE("DMG ",Table_Query_from_m2mdata013[[#This Row],[fpartnoOriginal]])</f>
        <v>DMG SULL-02250175-933-UNF</v>
      </c>
    </row>
    <row r="1865" spans="1:15" x14ac:dyDescent="0.25">
      <c r="A1865" t="s">
        <v>2345</v>
      </c>
      <c r="B1865" t="s">
        <v>5</v>
      </c>
      <c r="C1865">
        <v>5</v>
      </c>
      <c r="D1865" t="s">
        <v>6</v>
      </c>
      <c r="E1865" t="s">
        <v>2347</v>
      </c>
      <c r="F1865" t="s">
        <v>41</v>
      </c>
      <c r="G1865" t="s">
        <v>10</v>
      </c>
      <c r="H1865" t="s">
        <v>2346</v>
      </c>
      <c r="I1865" s="2" t="e">
        <f>FIND("REV",Table_Query_from_m2mdata013[[#This Row],[fdescmemo]])</f>
        <v>#VALUE!</v>
      </c>
      <c r="J1865" s="2" t="e">
        <f>FIND("REV",Table_Query_from_m2mdata013[[#This Row],[fdesc]])</f>
        <v>#VALUE!</v>
      </c>
      <c r="K1865" s="2" t="e">
        <f>FIND("`REV",Table_Query_from_m2mdata013[[#This Row],[fdescmemo]])</f>
        <v>#VALUE!</v>
      </c>
      <c r="L1865" s="2" t="e">
        <f>FIND("`REV",Table_Query_from_m2mdata013[[#This Row],[fdesc]])</f>
        <v>#VALUE!</v>
      </c>
      <c r="M18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65" s="2" t="e">
        <f>IF(Table_Query_from_m2mdata013[[#This Row],[fpartrev]]="NS",Table_Query_from_m2mdata013[[#This Row],[SELECT]],Table_Query_from_m2mdata013[[#This Row],[fpartrev]])</f>
        <v>#VALUE!</v>
      </c>
      <c r="O1865" s="2" t="str">
        <f>CONCATENATE("DMG ",Table_Query_from_m2mdata013[[#This Row],[fpartnoOriginal]])</f>
        <v>DMG SRC-02250174-864-R</v>
      </c>
    </row>
    <row r="1866" spans="1:15" x14ac:dyDescent="0.25">
      <c r="A1866" t="s">
        <v>2391</v>
      </c>
      <c r="B1866" t="s">
        <v>81</v>
      </c>
      <c r="C1866">
        <v>10</v>
      </c>
      <c r="D1866" t="s">
        <v>87</v>
      </c>
      <c r="E1866" t="s">
        <v>180</v>
      </c>
      <c r="F1866" t="s">
        <v>81</v>
      </c>
      <c r="G1866" t="s">
        <v>169</v>
      </c>
      <c r="H1866" t="s">
        <v>168</v>
      </c>
      <c r="I1866" s="2" t="e">
        <f>FIND("REV",Table_Query_from_m2mdata013[[#This Row],[fdescmemo]])</f>
        <v>#VALUE!</v>
      </c>
      <c r="J1866" s="2" t="e">
        <f>FIND("REV",Table_Query_from_m2mdata013[[#This Row],[fdesc]])</f>
        <v>#VALUE!</v>
      </c>
      <c r="K1866" s="2" t="e">
        <f>FIND("`REV",Table_Query_from_m2mdata013[[#This Row],[fdescmemo]])</f>
        <v>#VALUE!</v>
      </c>
      <c r="L1866" s="2" t="e">
        <f>FIND("`REV",Table_Query_from_m2mdata013[[#This Row],[fdesc]])</f>
        <v>#VALUE!</v>
      </c>
      <c r="M18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66" s="2" t="str">
        <f>IF(Table_Query_from_m2mdata013[[#This Row],[fpartrev]]="NS",Table_Query_from_m2mdata013[[#This Row],[SELECT]],Table_Query_from_m2mdata013[[#This Row],[fpartrev]])</f>
        <v>08</v>
      </c>
      <c r="O1866" s="2" t="str">
        <f>CONCATENATE("DMG ",Table_Query_from_m2mdata013[[#This Row],[fpartnoOriginal]])</f>
        <v>DMG SULL-02250164-386-3-UNF</v>
      </c>
    </row>
    <row r="1867" spans="1:15" x14ac:dyDescent="0.25">
      <c r="A1867" t="s">
        <v>3763</v>
      </c>
      <c r="B1867" t="s">
        <v>43</v>
      </c>
      <c r="C1867">
        <v>25</v>
      </c>
      <c r="D1867" t="s">
        <v>6</v>
      </c>
      <c r="E1867" t="s">
        <v>926</v>
      </c>
      <c r="F1867" t="s">
        <v>43</v>
      </c>
      <c r="G1867" t="s">
        <v>927</v>
      </c>
      <c r="H1867" t="s">
        <v>925</v>
      </c>
      <c r="I1867" s="2">
        <f>FIND("REV",Table_Query_from_m2mdata013[[#This Row],[fdescmemo]])</f>
        <v>58</v>
      </c>
      <c r="J1867" s="2" t="e">
        <f>FIND("REV",Table_Query_from_m2mdata013[[#This Row],[fdesc]])</f>
        <v>#VALUE!</v>
      </c>
      <c r="K1867" s="2" t="e">
        <f>FIND("`REV",Table_Query_from_m2mdata013[[#This Row],[fdescmemo]])</f>
        <v>#VALUE!</v>
      </c>
      <c r="L1867" s="2" t="e">
        <f>FIND("`REV",Table_Query_from_m2mdata013[[#This Row],[fdesc]])</f>
        <v>#VALUE!</v>
      </c>
      <c r="M186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867" s="2" t="str">
        <f>IF(Table_Query_from_m2mdata013[[#This Row],[fpartrev]]="NS",Table_Query_from_m2mdata013[[#This Row],[SELECT]],Table_Query_from_m2mdata013[[#This Row],[fpartrev]])</f>
        <v>02</v>
      </c>
      <c r="O1867" s="2" t="str">
        <f>CONCATENATE("DMG ",Table_Query_from_m2mdata013[[#This Row],[fpartnoOriginal]])</f>
        <v>DMG KRBY-442-0635</v>
      </c>
    </row>
    <row r="1868" spans="1:15" x14ac:dyDescent="0.25">
      <c r="A1868" t="s">
        <v>3618</v>
      </c>
      <c r="B1868" t="s">
        <v>11</v>
      </c>
      <c r="C1868">
        <v>10</v>
      </c>
      <c r="D1868" t="s">
        <v>6</v>
      </c>
      <c r="E1868" t="s">
        <v>3026</v>
      </c>
      <c r="F1868" t="s">
        <v>11</v>
      </c>
      <c r="G1868" t="s">
        <v>3027</v>
      </c>
      <c r="H1868" t="s">
        <v>3025</v>
      </c>
      <c r="I1868" s="2">
        <f>FIND("REV",Table_Query_from_m2mdata013[[#This Row],[fdescmemo]])</f>
        <v>33</v>
      </c>
      <c r="J1868" s="2" t="e">
        <f>FIND("REV",Table_Query_from_m2mdata013[[#This Row],[fdesc]])</f>
        <v>#VALUE!</v>
      </c>
      <c r="K1868" s="2" t="e">
        <f>FIND("`REV",Table_Query_from_m2mdata013[[#This Row],[fdescmemo]])</f>
        <v>#VALUE!</v>
      </c>
      <c r="L1868" s="2" t="e">
        <f>FIND("`REV",Table_Query_from_m2mdata013[[#This Row],[fdesc]])</f>
        <v>#VALUE!</v>
      </c>
      <c r="M186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00</v>
      </c>
      <c r="N1868" s="2" t="str">
        <f>IF(Table_Query_from_m2mdata013[[#This Row],[fpartrev]]="NS",Table_Query_from_m2mdata013[[#This Row],[SELECT]],Table_Query_from_m2mdata013[[#This Row],[fpartrev]])</f>
        <v>00</v>
      </c>
      <c r="O1868" s="2" t="str">
        <f>CONCATENATE("DMG ",Table_Query_from_m2mdata013[[#This Row],[fpartnoOriginal]])</f>
        <v>DMG KRBY-614-9964</v>
      </c>
    </row>
    <row r="1869" spans="1:15" x14ac:dyDescent="0.25">
      <c r="A1869" t="s">
        <v>3809</v>
      </c>
      <c r="B1869" t="s">
        <v>43</v>
      </c>
      <c r="C1869">
        <v>10</v>
      </c>
      <c r="D1869" t="s">
        <v>6</v>
      </c>
      <c r="E1869" t="s">
        <v>3042</v>
      </c>
      <c r="F1869" t="s">
        <v>43</v>
      </c>
      <c r="G1869" t="s">
        <v>3810</v>
      </c>
      <c r="H1869" t="s">
        <v>694</v>
      </c>
      <c r="I1869" s="2">
        <f>FIND("REV",Table_Query_from_m2mdata013[[#This Row],[fdescmemo]])</f>
        <v>59</v>
      </c>
      <c r="J1869" s="2" t="e">
        <f>FIND("REV",Table_Query_from_m2mdata013[[#This Row],[fdesc]])</f>
        <v>#VALUE!</v>
      </c>
      <c r="K1869" s="2" t="e">
        <f>FIND("`REV",Table_Query_from_m2mdata013[[#This Row],[fdescmemo]])</f>
        <v>#VALUE!</v>
      </c>
      <c r="L1869" s="2" t="e">
        <f>FIND("`REV",Table_Query_from_m2mdata013[[#This Row],[fdesc]])</f>
        <v>#VALUE!</v>
      </c>
      <c r="M186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869" s="2" t="str">
        <f>IF(Table_Query_from_m2mdata013[[#This Row],[fpartrev]]="NS",Table_Query_from_m2mdata013[[#This Row],[SELECT]],Table_Query_from_m2mdata013[[#This Row],[fpartrev]])</f>
        <v>02</v>
      </c>
      <c r="O1869" s="2" t="str">
        <f>CONCATENATE("DMG ",Table_Query_from_m2mdata013[[#This Row],[fpartnoOriginal]])</f>
        <v>DMG KRBY-623-2891</v>
      </c>
    </row>
    <row r="1870" spans="1:15" x14ac:dyDescent="0.25">
      <c r="A1870" t="s">
        <v>3811</v>
      </c>
      <c r="B1870" t="s">
        <v>43</v>
      </c>
      <c r="C1870">
        <v>10</v>
      </c>
      <c r="D1870" t="s">
        <v>6</v>
      </c>
      <c r="E1870" t="s">
        <v>3042</v>
      </c>
      <c r="F1870" t="s">
        <v>43</v>
      </c>
      <c r="G1870" t="s">
        <v>3810</v>
      </c>
      <c r="H1870" t="s">
        <v>694</v>
      </c>
      <c r="I1870" s="2">
        <f>FIND("REV",Table_Query_from_m2mdata013[[#This Row],[fdescmemo]])</f>
        <v>59</v>
      </c>
      <c r="J1870" s="2" t="e">
        <f>FIND("REV",Table_Query_from_m2mdata013[[#This Row],[fdesc]])</f>
        <v>#VALUE!</v>
      </c>
      <c r="K1870" s="2" t="e">
        <f>FIND("`REV",Table_Query_from_m2mdata013[[#This Row],[fdescmemo]])</f>
        <v>#VALUE!</v>
      </c>
      <c r="L1870" s="2" t="e">
        <f>FIND("`REV",Table_Query_from_m2mdata013[[#This Row],[fdesc]])</f>
        <v>#VALUE!</v>
      </c>
      <c r="M187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870" s="2" t="str">
        <f>IF(Table_Query_from_m2mdata013[[#This Row],[fpartrev]]="NS",Table_Query_from_m2mdata013[[#This Row],[SELECT]],Table_Query_from_m2mdata013[[#This Row],[fpartrev]])</f>
        <v>02</v>
      </c>
      <c r="O1870" s="2" t="str">
        <f>CONCATENATE("DMG ",Table_Query_from_m2mdata013[[#This Row],[fpartnoOriginal]])</f>
        <v>DMG KRBY-623-2891</v>
      </c>
    </row>
    <row r="1871" spans="1:15" x14ac:dyDescent="0.25">
      <c r="A1871" t="s">
        <v>3812</v>
      </c>
      <c r="B1871" t="s">
        <v>43</v>
      </c>
      <c r="C1871">
        <v>10</v>
      </c>
      <c r="D1871" t="s">
        <v>6</v>
      </c>
      <c r="E1871" t="s">
        <v>3042</v>
      </c>
      <c r="F1871" t="s">
        <v>43</v>
      </c>
      <c r="G1871" t="s">
        <v>3813</v>
      </c>
      <c r="H1871" t="s">
        <v>694</v>
      </c>
      <c r="I1871" s="2">
        <f>FIND("REV",Table_Query_from_m2mdata013[[#This Row],[fdescmemo]])</f>
        <v>59</v>
      </c>
      <c r="J1871" s="2" t="e">
        <f>FIND("REV",Table_Query_from_m2mdata013[[#This Row],[fdesc]])</f>
        <v>#VALUE!</v>
      </c>
      <c r="K1871" s="2" t="e">
        <f>FIND("`REV",Table_Query_from_m2mdata013[[#This Row],[fdescmemo]])</f>
        <v>#VALUE!</v>
      </c>
      <c r="L1871" s="2" t="e">
        <f>FIND("`REV",Table_Query_from_m2mdata013[[#This Row],[fdesc]])</f>
        <v>#VALUE!</v>
      </c>
      <c r="M187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871" s="2" t="str">
        <f>IF(Table_Query_from_m2mdata013[[#This Row],[fpartrev]]="NS",Table_Query_from_m2mdata013[[#This Row],[SELECT]],Table_Query_from_m2mdata013[[#This Row],[fpartrev]])</f>
        <v>02</v>
      </c>
      <c r="O1871" s="2" t="str">
        <f>CONCATENATE("DMG ",Table_Query_from_m2mdata013[[#This Row],[fpartnoOriginal]])</f>
        <v>DMG KRBY-623-2891</v>
      </c>
    </row>
    <row r="1872" spans="1:15" x14ac:dyDescent="0.25">
      <c r="A1872" t="s">
        <v>2518</v>
      </c>
      <c r="B1872" t="s">
        <v>72</v>
      </c>
      <c r="C1872">
        <v>20</v>
      </c>
      <c r="D1872" t="s">
        <v>87</v>
      </c>
      <c r="E1872" t="s">
        <v>114</v>
      </c>
      <c r="F1872" t="s">
        <v>72</v>
      </c>
      <c r="G1872" t="s">
        <v>469</v>
      </c>
      <c r="H1872" t="s">
        <v>71</v>
      </c>
      <c r="I1872" s="2" t="e">
        <f>FIND("REV",Table_Query_from_m2mdata013[[#This Row],[fdescmemo]])</f>
        <v>#VALUE!</v>
      </c>
      <c r="J1872" s="2" t="e">
        <f>FIND("REV",Table_Query_from_m2mdata013[[#This Row],[fdesc]])</f>
        <v>#VALUE!</v>
      </c>
      <c r="K1872" s="2" t="e">
        <f>FIND("`REV",Table_Query_from_m2mdata013[[#This Row],[fdescmemo]])</f>
        <v>#VALUE!</v>
      </c>
      <c r="L1872" s="2" t="e">
        <f>FIND("`REV",Table_Query_from_m2mdata013[[#This Row],[fdesc]])</f>
        <v>#VALUE!</v>
      </c>
      <c r="M18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72" s="2" t="str">
        <f>IF(Table_Query_from_m2mdata013[[#This Row],[fpartrev]]="NS",Table_Query_from_m2mdata013[[#This Row],[SELECT]],Table_Query_from_m2mdata013[[#This Row],[fpartrev]])</f>
        <v>2</v>
      </c>
      <c r="O1872" s="2" t="str">
        <f>CONCATENATE("DMG ",Table_Query_from_m2mdata013[[#This Row],[fpartnoOriginal]])</f>
        <v>DMG PHIL-9898-012-20367</v>
      </c>
    </row>
    <row r="1873" spans="1:15" x14ac:dyDescent="0.25">
      <c r="A1873" t="s">
        <v>3422</v>
      </c>
      <c r="B1873" t="s">
        <v>3424</v>
      </c>
      <c r="C1873">
        <v>5</v>
      </c>
      <c r="D1873" t="s">
        <v>88</v>
      </c>
      <c r="E1873" t="s">
        <v>3425</v>
      </c>
      <c r="F1873" t="s">
        <v>3424</v>
      </c>
      <c r="G1873" t="s">
        <v>3239</v>
      </c>
      <c r="H1873" t="s">
        <v>3423</v>
      </c>
      <c r="I1873" s="2" t="e">
        <f>FIND("REV",Table_Query_from_m2mdata013[[#This Row],[fdescmemo]])</f>
        <v>#VALUE!</v>
      </c>
      <c r="J1873" s="2" t="e">
        <f>FIND("REV",Table_Query_from_m2mdata013[[#This Row],[fdesc]])</f>
        <v>#VALUE!</v>
      </c>
      <c r="K1873" s="2" t="e">
        <f>FIND("`REV",Table_Query_from_m2mdata013[[#This Row],[fdescmemo]])</f>
        <v>#VALUE!</v>
      </c>
      <c r="L1873" s="2" t="e">
        <f>FIND("`REV",Table_Query_from_m2mdata013[[#This Row],[fdesc]])</f>
        <v>#VALUE!</v>
      </c>
      <c r="M18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73" s="2" t="str">
        <f>IF(Table_Query_from_m2mdata013[[#This Row],[fpartrev]]="NS",Table_Query_from_m2mdata013[[#This Row],[SELECT]],Table_Query_from_m2mdata013[[#This Row],[fpartrev]])</f>
        <v>12</v>
      </c>
      <c r="O1873" s="2" t="str">
        <f>CONCATENATE("DMG ",Table_Query_from_m2mdata013[[#This Row],[fpartnoOriginal]])</f>
        <v>DMG SCSI-FP-559-1219-1</v>
      </c>
    </row>
    <row r="1874" spans="1:15" x14ac:dyDescent="0.25">
      <c r="A1874" t="s">
        <v>2348</v>
      </c>
      <c r="B1874" t="s">
        <v>46</v>
      </c>
      <c r="C1874">
        <v>2</v>
      </c>
      <c r="D1874" t="s">
        <v>87</v>
      </c>
      <c r="E1874" t="s">
        <v>1842</v>
      </c>
      <c r="F1874" t="s">
        <v>46</v>
      </c>
      <c r="G1874" t="s">
        <v>322</v>
      </c>
      <c r="H1874" t="s">
        <v>1841</v>
      </c>
      <c r="I1874" s="2" t="e">
        <f>FIND("REV",Table_Query_from_m2mdata013[[#This Row],[fdescmemo]])</f>
        <v>#VALUE!</v>
      </c>
      <c r="J1874" s="2" t="e">
        <f>FIND("REV",Table_Query_from_m2mdata013[[#This Row],[fdesc]])</f>
        <v>#VALUE!</v>
      </c>
      <c r="K1874" s="2" t="e">
        <f>FIND("`REV",Table_Query_from_m2mdata013[[#This Row],[fdescmemo]])</f>
        <v>#VALUE!</v>
      </c>
      <c r="L1874" s="2" t="e">
        <f>FIND("`REV",Table_Query_from_m2mdata013[[#This Row],[fdesc]])</f>
        <v>#VALUE!</v>
      </c>
      <c r="M18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74" s="2" t="str">
        <f>IF(Table_Query_from_m2mdata013[[#This Row],[fpartrev]]="NS",Table_Query_from_m2mdata013[[#This Row],[SELECT]],Table_Query_from_m2mdata013[[#This Row],[fpartrev]])</f>
        <v>05</v>
      </c>
      <c r="O1874" s="2" t="str">
        <f>CONCATENATE("DMG ",Table_Query_from_m2mdata013[[#This Row],[fpartnoOriginal]])</f>
        <v>DMG SPI-01901000 0941</v>
      </c>
    </row>
    <row r="1875" spans="1:15" x14ac:dyDescent="0.25">
      <c r="A1875" t="s">
        <v>2649</v>
      </c>
      <c r="B1875" t="s">
        <v>42</v>
      </c>
      <c r="C1875">
        <v>2</v>
      </c>
      <c r="D1875" t="s">
        <v>87</v>
      </c>
      <c r="E1875" t="s">
        <v>2651</v>
      </c>
      <c r="F1875" t="s">
        <v>42</v>
      </c>
      <c r="G1875" t="s">
        <v>2652</v>
      </c>
      <c r="H1875" t="s">
        <v>2650</v>
      </c>
      <c r="I1875" s="2" t="e">
        <f>FIND("REV",Table_Query_from_m2mdata013[[#This Row],[fdescmemo]])</f>
        <v>#VALUE!</v>
      </c>
      <c r="J1875" s="2" t="e">
        <f>FIND("REV",Table_Query_from_m2mdata013[[#This Row],[fdesc]])</f>
        <v>#VALUE!</v>
      </c>
      <c r="K1875" s="2" t="e">
        <f>FIND("`REV",Table_Query_from_m2mdata013[[#This Row],[fdescmemo]])</f>
        <v>#VALUE!</v>
      </c>
      <c r="L1875" s="2" t="e">
        <f>FIND("`REV",Table_Query_from_m2mdata013[[#This Row],[fdesc]])</f>
        <v>#VALUE!</v>
      </c>
      <c r="M18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75" s="2" t="str">
        <f>IF(Table_Query_from_m2mdata013[[#This Row],[fpartrev]]="NS",Table_Query_from_m2mdata013[[#This Row],[SELECT]],Table_Query_from_m2mdata013[[#This Row],[fpartrev]])</f>
        <v>01</v>
      </c>
      <c r="O1875" s="2" t="str">
        <f>CONCATENATE("DMG ",Table_Query_from_m2mdata013[[#This Row],[fpartnoOriginal]])</f>
        <v>DMG SULL-02250180-240</v>
      </c>
    </row>
    <row r="1876" spans="1:15" x14ac:dyDescent="0.25">
      <c r="A1876" t="s">
        <v>2349</v>
      </c>
      <c r="B1876" t="s">
        <v>231</v>
      </c>
      <c r="C1876">
        <v>1</v>
      </c>
      <c r="D1876" t="s">
        <v>87</v>
      </c>
      <c r="E1876" t="s">
        <v>325</v>
      </c>
      <c r="F1876" t="s">
        <v>231</v>
      </c>
      <c r="G1876" t="s">
        <v>326</v>
      </c>
      <c r="H1876" t="s">
        <v>324</v>
      </c>
      <c r="I1876" s="2" t="e">
        <f>FIND("REV",Table_Query_from_m2mdata013[[#This Row],[fdescmemo]])</f>
        <v>#VALUE!</v>
      </c>
      <c r="J1876" s="2" t="e">
        <f>FIND("REV",Table_Query_from_m2mdata013[[#This Row],[fdesc]])</f>
        <v>#VALUE!</v>
      </c>
      <c r="K1876" s="2" t="e">
        <f>FIND("`REV",Table_Query_from_m2mdata013[[#This Row],[fdescmemo]])</f>
        <v>#VALUE!</v>
      </c>
      <c r="L1876" s="2" t="e">
        <f>FIND("`REV",Table_Query_from_m2mdata013[[#This Row],[fdesc]])</f>
        <v>#VALUE!</v>
      </c>
      <c r="M18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76" s="2" t="str">
        <f>IF(Table_Query_from_m2mdata013[[#This Row],[fpartrev]]="NS",Table_Query_from_m2mdata013[[#This Row],[SELECT]],Table_Query_from_m2mdata013[[#This Row],[fpartrev]])</f>
        <v>000</v>
      </c>
      <c r="O1876" s="2" t="str">
        <f>CONCATENATE("DMG ",Table_Query_from_m2mdata013[[#This Row],[fpartnoOriginal]])</f>
        <v>DMG CUSC-SLCRL-G STRUT W/ HDW</v>
      </c>
    </row>
    <row r="1877" spans="1:15" x14ac:dyDescent="0.25">
      <c r="A1877" t="s">
        <v>2519</v>
      </c>
      <c r="B1877" t="s">
        <v>72</v>
      </c>
      <c r="C1877">
        <v>20</v>
      </c>
      <c r="D1877" t="s">
        <v>87</v>
      </c>
      <c r="E1877" t="s">
        <v>116</v>
      </c>
      <c r="F1877" t="s">
        <v>72</v>
      </c>
      <c r="G1877" t="s">
        <v>10</v>
      </c>
      <c r="H1877" t="s">
        <v>85</v>
      </c>
      <c r="I1877" s="2" t="e">
        <f>FIND("REV",Table_Query_from_m2mdata013[[#This Row],[fdescmemo]])</f>
        <v>#VALUE!</v>
      </c>
      <c r="J1877" s="2" t="e">
        <f>FIND("REV",Table_Query_from_m2mdata013[[#This Row],[fdesc]])</f>
        <v>#VALUE!</v>
      </c>
      <c r="K1877" s="2" t="e">
        <f>FIND("`REV",Table_Query_from_m2mdata013[[#This Row],[fdescmemo]])</f>
        <v>#VALUE!</v>
      </c>
      <c r="L1877" s="2" t="e">
        <f>FIND("`REV",Table_Query_from_m2mdata013[[#This Row],[fdesc]])</f>
        <v>#VALUE!</v>
      </c>
      <c r="M18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77" s="2" t="str">
        <f>IF(Table_Query_from_m2mdata013[[#This Row],[fpartrev]]="NS",Table_Query_from_m2mdata013[[#This Row],[SELECT]],Table_Query_from_m2mdata013[[#This Row],[fpartrev]])</f>
        <v>2</v>
      </c>
      <c r="O1877" s="2" t="str">
        <f>CONCATENATE("DMG ",Table_Query_from_m2mdata013[[#This Row],[fpartnoOriginal]])</f>
        <v>DMG PHIL-9898-012-20367-CV</v>
      </c>
    </row>
    <row r="1878" spans="1:15" x14ac:dyDescent="0.25">
      <c r="A1878" t="s">
        <v>2520</v>
      </c>
      <c r="B1878" t="s">
        <v>72</v>
      </c>
      <c r="C1878">
        <v>20</v>
      </c>
      <c r="D1878" t="s">
        <v>87</v>
      </c>
      <c r="E1878" t="s">
        <v>224</v>
      </c>
      <c r="F1878" t="s">
        <v>72</v>
      </c>
      <c r="G1878" t="s">
        <v>233</v>
      </c>
      <c r="H1878" t="s">
        <v>223</v>
      </c>
      <c r="I1878" s="2" t="e">
        <f>FIND("REV",Table_Query_from_m2mdata013[[#This Row],[fdescmemo]])</f>
        <v>#VALUE!</v>
      </c>
      <c r="J1878" s="2" t="e">
        <f>FIND("REV",Table_Query_from_m2mdata013[[#This Row],[fdesc]])</f>
        <v>#VALUE!</v>
      </c>
      <c r="K1878" s="2" t="e">
        <f>FIND("`REV",Table_Query_from_m2mdata013[[#This Row],[fdescmemo]])</f>
        <v>#VALUE!</v>
      </c>
      <c r="L1878" s="2" t="e">
        <f>FIND("`REV",Table_Query_from_m2mdata013[[#This Row],[fdesc]])</f>
        <v>#VALUE!</v>
      </c>
      <c r="M18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78" s="2" t="str">
        <f>IF(Table_Query_from_m2mdata013[[#This Row],[fpartrev]]="NS",Table_Query_from_m2mdata013[[#This Row],[SELECT]],Table_Query_from_m2mdata013[[#This Row],[fpartrev]])</f>
        <v>2</v>
      </c>
      <c r="O1878" s="2" t="str">
        <f>CONCATENATE("DMG ",Table_Query_from_m2mdata013[[#This Row],[fpartnoOriginal]])</f>
        <v>DMG PHIL-9898-012-20367-UP</v>
      </c>
    </row>
    <row r="1879" spans="1:15" x14ac:dyDescent="0.25">
      <c r="A1879" t="s">
        <v>2521</v>
      </c>
      <c r="B1879" t="s">
        <v>72</v>
      </c>
      <c r="C1879">
        <v>20</v>
      </c>
      <c r="D1879" t="s">
        <v>87</v>
      </c>
      <c r="E1879" t="s">
        <v>229</v>
      </c>
      <c r="F1879" t="s">
        <v>72</v>
      </c>
      <c r="G1879" t="s">
        <v>475</v>
      </c>
      <c r="H1879" t="s">
        <v>228</v>
      </c>
      <c r="I1879" s="2" t="e">
        <f>FIND("REV",Table_Query_from_m2mdata013[[#This Row],[fdescmemo]])</f>
        <v>#VALUE!</v>
      </c>
      <c r="J1879" s="2" t="e">
        <f>FIND("REV",Table_Query_from_m2mdata013[[#This Row],[fdesc]])</f>
        <v>#VALUE!</v>
      </c>
      <c r="K1879" s="2" t="e">
        <f>FIND("`REV",Table_Query_from_m2mdata013[[#This Row],[fdescmemo]])</f>
        <v>#VALUE!</v>
      </c>
      <c r="L1879" s="2" t="e">
        <f>FIND("`REV",Table_Query_from_m2mdata013[[#This Row],[fdesc]])</f>
        <v>#VALUE!</v>
      </c>
      <c r="M187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79" s="2" t="str">
        <f>IF(Table_Query_from_m2mdata013[[#This Row],[fpartrev]]="NS",Table_Query_from_m2mdata013[[#This Row],[SELECT]],Table_Query_from_m2mdata013[[#This Row],[fpartrev]])</f>
        <v>2</v>
      </c>
      <c r="O1879" s="2" t="str">
        <f>CONCATENATE("DMG ",Table_Query_from_m2mdata013[[#This Row],[fpartnoOriginal]])</f>
        <v>DMG PHIL-TELETWIN SET</v>
      </c>
    </row>
    <row r="1880" spans="1:15" x14ac:dyDescent="0.25">
      <c r="A1880" t="s">
        <v>2522</v>
      </c>
      <c r="B1880" t="s">
        <v>81</v>
      </c>
      <c r="C1880">
        <v>5</v>
      </c>
      <c r="D1880" t="s">
        <v>87</v>
      </c>
      <c r="E1880" t="s">
        <v>134</v>
      </c>
      <c r="F1880" t="s">
        <v>81</v>
      </c>
      <c r="G1880" t="s">
        <v>10</v>
      </c>
      <c r="H1880" t="s">
        <v>133</v>
      </c>
      <c r="I1880" s="2" t="e">
        <f>FIND("REV",Table_Query_from_m2mdata013[[#This Row],[fdescmemo]])</f>
        <v>#VALUE!</v>
      </c>
      <c r="J1880" s="2" t="e">
        <f>FIND("REV",Table_Query_from_m2mdata013[[#This Row],[fdesc]])</f>
        <v>#VALUE!</v>
      </c>
      <c r="K1880" s="2" t="e">
        <f>FIND("`REV",Table_Query_from_m2mdata013[[#This Row],[fdescmemo]])</f>
        <v>#VALUE!</v>
      </c>
      <c r="L1880" s="2" t="e">
        <f>FIND("`REV",Table_Query_from_m2mdata013[[#This Row],[fdesc]])</f>
        <v>#VALUE!</v>
      </c>
      <c r="M188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0" s="2" t="str">
        <f>IF(Table_Query_from_m2mdata013[[#This Row],[fpartrev]]="NS",Table_Query_from_m2mdata013[[#This Row],[SELECT]],Table_Query_from_m2mdata013[[#This Row],[fpartrev]])</f>
        <v>08</v>
      </c>
      <c r="O1880" s="2" t="str">
        <f>CONCATENATE("DMG ",Table_Query_from_m2mdata013[[#This Row],[fpartnoOriginal]])</f>
        <v>DMG SULL-02250164-386-1-PF</v>
      </c>
    </row>
    <row r="1881" spans="1:15" x14ac:dyDescent="0.25">
      <c r="A1881" t="s">
        <v>2537</v>
      </c>
      <c r="B1881" t="s">
        <v>81</v>
      </c>
      <c r="C1881">
        <v>5</v>
      </c>
      <c r="D1881" t="s">
        <v>87</v>
      </c>
      <c r="E1881" t="s">
        <v>189</v>
      </c>
      <c r="F1881" t="s">
        <v>81</v>
      </c>
      <c r="G1881" t="s">
        <v>10</v>
      </c>
      <c r="H1881" t="s">
        <v>188</v>
      </c>
      <c r="I1881" s="2" t="e">
        <f>FIND("REV",Table_Query_from_m2mdata013[[#This Row],[fdescmemo]])</f>
        <v>#VALUE!</v>
      </c>
      <c r="J1881" s="2" t="e">
        <f>FIND("REV",Table_Query_from_m2mdata013[[#This Row],[fdesc]])</f>
        <v>#VALUE!</v>
      </c>
      <c r="K1881" s="2" t="e">
        <f>FIND("`REV",Table_Query_from_m2mdata013[[#This Row],[fdescmemo]])</f>
        <v>#VALUE!</v>
      </c>
      <c r="L1881" s="2" t="e">
        <f>FIND("`REV",Table_Query_from_m2mdata013[[#This Row],[fdesc]])</f>
        <v>#VALUE!</v>
      </c>
      <c r="M188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1" s="2" t="str">
        <f>IF(Table_Query_from_m2mdata013[[#This Row],[fpartrev]]="NS",Table_Query_from_m2mdata013[[#This Row],[SELECT]],Table_Query_from_m2mdata013[[#This Row],[fpartrev]])</f>
        <v>08</v>
      </c>
      <c r="O1881" s="2" t="str">
        <f>CONCATENATE("DMG ",Table_Query_from_m2mdata013[[#This Row],[fpartnoOriginal]])</f>
        <v>DMG SULL-02250164-386-7-F</v>
      </c>
    </row>
    <row r="1882" spans="1:15" x14ac:dyDescent="0.25">
      <c r="A1882" t="s">
        <v>2869</v>
      </c>
      <c r="B1882" t="s">
        <v>41</v>
      </c>
      <c r="C1882">
        <v>30</v>
      </c>
      <c r="D1882" t="s">
        <v>87</v>
      </c>
      <c r="E1882" t="s">
        <v>2858</v>
      </c>
      <c r="F1882" t="s">
        <v>41</v>
      </c>
      <c r="G1882" t="s">
        <v>2859</v>
      </c>
      <c r="H1882" t="s">
        <v>2857</v>
      </c>
      <c r="I1882" s="2" t="e">
        <f>FIND("REV",Table_Query_from_m2mdata013[[#This Row],[fdescmemo]])</f>
        <v>#VALUE!</v>
      </c>
      <c r="J1882" s="2" t="e">
        <f>FIND("REV",Table_Query_from_m2mdata013[[#This Row],[fdesc]])</f>
        <v>#VALUE!</v>
      </c>
      <c r="K1882" s="2" t="e">
        <f>FIND("`REV",Table_Query_from_m2mdata013[[#This Row],[fdescmemo]])</f>
        <v>#VALUE!</v>
      </c>
      <c r="L1882" s="2" t="e">
        <f>FIND("`REV",Table_Query_from_m2mdata013[[#This Row],[fdesc]])</f>
        <v>#VALUE!</v>
      </c>
      <c r="M18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2" s="2" t="str">
        <f>IF(Table_Query_from_m2mdata013[[#This Row],[fpartrev]]="NS",Table_Query_from_m2mdata013[[#This Row],[SELECT]],Table_Query_from_m2mdata013[[#This Row],[fpartrev]])</f>
        <v>04</v>
      </c>
      <c r="O1882" s="2" t="str">
        <f>CONCATENATE("DMG ",Table_Query_from_m2mdata013[[#This Row],[fpartnoOriginal]])</f>
        <v>DMG SULL-02250164-550-T-UNF</v>
      </c>
    </row>
    <row r="1883" spans="1:15" x14ac:dyDescent="0.25">
      <c r="A1883" t="s">
        <v>2856</v>
      </c>
      <c r="B1883" t="s">
        <v>41</v>
      </c>
      <c r="C1883">
        <v>30</v>
      </c>
      <c r="D1883" t="s">
        <v>87</v>
      </c>
      <c r="E1883" t="s">
        <v>2858</v>
      </c>
      <c r="F1883" t="s">
        <v>41</v>
      </c>
      <c r="G1883" t="s">
        <v>2859</v>
      </c>
      <c r="H1883" t="s">
        <v>2857</v>
      </c>
      <c r="I1883" s="2" t="e">
        <f>FIND("REV",Table_Query_from_m2mdata013[[#This Row],[fdescmemo]])</f>
        <v>#VALUE!</v>
      </c>
      <c r="J1883" s="2" t="e">
        <f>FIND("REV",Table_Query_from_m2mdata013[[#This Row],[fdesc]])</f>
        <v>#VALUE!</v>
      </c>
      <c r="K1883" s="2" t="e">
        <f>FIND("`REV",Table_Query_from_m2mdata013[[#This Row],[fdescmemo]])</f>
        <v>#VALUE!</v>
      </c>
      <c r="L1883" s="2" t="e">
        <f>FIND("`REV",Table_Query_from_m2mdata013[[#This Row],[fdesc]])</f>
        <v>#VALUE!</v>
      </c>
      <c r="M18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3" s="2" t="str">
        <f>IF(Table_Query_from_m2mdata013[[#This Row],[fpartrev]]="NS",Table_Query_from_m2mdata013[[#This Row],[SELECT]],Table_Query_from_m2mdata013[[#This Row],[fpartrev]])</f>
        <v>04</v>
      </c>
      <c r="O1883" s="2" t="str">
        <f>CONCATENATE("DMG ",Table_Query_from_m2mdata013[[#This Row],[fpartnoOriginal]])</f>
        <v>DMG SULL-02250164-550-T-UNF</v>
      </c>
    </row>
    <row r="1884" spans="1:15" x14ac:dyDescent="0.25">
      <c r="A1884" t="s">
        <v>3619</v>
      </c>
      <c r="B1884" t="s">
        <v>41</v>
      </c>
      <c r="C1884">
        <v>30</v>
      </c>
      <c r="D1884" t="s">
        <v>88</v>
      </c>
      <c r="E1884" t="s">
        <v>2858</v>
      </c>
      <c r="F1884" t="s">
        <v>41</v>
      </c>
      <c r="G1884" t="s">
        <v>2859</v>
      </c>
      <c r="H1884" t="s">
        <v>2857</v>
      </c>
      <c r="I1884" s="2" t="e">
        <f>FIND("REV",Table_Query_from_m2mdata013[[#This Row],[fdescmemo]])</f>
        <v>#VALUE!</v>
      </c>
      <c r="J1884" s="2" t="e">
        <f>FIND("REV",Table_Query_from_m2mdata013[[#This Row],[fdesc]])</f>
        <v>#VALUE!</v>
      </c>
      <c r="K1884" s="2" t="e">
        <f>FIND("`REV",Table_Query_from_m2mdata013[[#This Row],[fdescmemo]])</f>
        <v>#VALUE!</v>
      </c>
      <c r="L1884" s="2" t="e">
        <f>FIND("`REV",Table_Query_from_m2mdata013[[#This Row],[fdesc]])</f>
        <v>#VALUE!</v>
      </c>
      <c r="M18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4" s="2" t="str">
        <f>IF(Table_Query_from_m2mdata013[[#This Row],[fpartrev]]="NS",Table_Query_from_m2mdata013[[#This Row],[SELECT]],Table_Query_from_m2mdata013[[#This Row],[fpartrev]])</f>
        <v>04</v>
      </c>
      <c r="O1884" s="2" t="str">
        <f>CONCATENATE("DMG ",Table_Query_from_m2mdata013[[#This Row],[fpartnoOriginal]])</f>
        <v>DMG SULL-02250164-550-T-UNF</v>
      </c>
    </row>
    <row r="1885" spans="1:15" x14ac:dyDescent="0.25">
      <c r="A1885" t="s">
        <v>3676</v>
      </c>
      <c r="B1885" t="s">
        <v>41</v>
      </c>
      <c r="C1885">
        <v>20</v>
      </c>
      <c r="D1885" t="s">
        <v>87</v>
      </c>
      <c r="E1885" t="s">
        <v>474</v>
      </c>
      <c r="F1885" t="s">
        <v>41</v>
      </c>
      <c r="G1885" t="s">
        <v>10</v>
      </c>
      <c r="H1885" t="s">
        <v>473</v>
      </c>
      <c r="I1885" s="2" t="e">
        <f>FIND("REV",Table_Query_from_m2mdata013[[#This Row],[fdescmemo]])</f>
        <v>#VALUE!</v>
      </c>
      <c r="J1885" s="2" t="e">
        <f>FIND("REV",Table_Query_from_m2mdata013[[#This Row],[fdesc]])</f>
        <v>#VALUE!</v>
      </c>
      <c r="K1885" s="2" t="e">
        <f>FIND("`REV",Table_Query_from_m2mdata013[[#This Row],[fdescmemo]])</f>
        <v>#VALUE!</v>
      </c>
      <c r="L1885" s="2" t="e">
        <f>FIND("`REV",Table_Query_from_m2mdata013[[#This Row],[fdesc]])</f>
        <v>#VALUE!</v>
      </c>
      <c r="M18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5" s="2" t="str">
        <f>IF(Table_Query_from_m2mdata013[[#This Row],[fpartrev]]="NS",Table_Query_from_m2mdata013[[#This Row],[SELECT]],Table_Query_from_m2mdata013[[#This Row],[fpartrev]])</f>
        <v>04</v>
      </c>
      <c r="O1885" s="2" t="str">
        <f>CONCATENATE("DMG ",Table_Query_from_m2mdata013[[#This Row],[fpartnoOriginal]])</f>
        <v>DMG SULL-02250164-703-UNF</v>
      </c>
    </row>
    <row r="1886" spans="1:15" x14ac:dyDescent="0.25">
      <c r="A1886" t="s">
        <v>2714</v>
      </c>
      <c r="B1886" t="s">
        <v>45</v>
      </c>
      <c r="C1886">
        <v>17</v>
      </c>
      <c r="D1886" t="s">
        <v>87</v>
      </c>
      <c r="E1886" t="s">
        <v>501</v>
      </c>
      <c r="F1886" t="s">
        <v>45</v>
      </c>
      <c r="G1886" t="s">
        <v>10</v>
      </c>
      <c r="H1886" t="s">
        <v>500</v>
      </c>
      <c r="I1886" s="2" t="e">
        <f>FIND("REV",Table_Query_from_m2mdata013[[#This Row],[fdescmemo]])</f>
        <v>#VALUE!</v>
      </c>
      <c r="J1886" s="2" t="e">
        <f>FIND("REV",Table_Query_from_m2mdata013[[#This Row],[fdesc]])</f>
        <v>#VALUE!</v>
      </c>
      <c r="K1886" s="2" t="e">
        <f>FIND("`REV",Table_Query_from_m2mdata013[[#This Row],[fdescmemo]])</f>
        <v>#VALUE!</v>
      </c>
      <c r="L1886" s="2" t="e">
        <f>FIND("`REV",Table_Query_from_m2mdata013[[#This Row],[fdesc]])</f>
        <v>#VALUE!</v>
      </c>
      <c r="M18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6" s="2" t="str">
        <f>IF(Table_Query_from_m2mdata013[[#This Row],[fpartrev]]="NS",Table_Query_from_m2mdata013[[#This Row],[SELECT]],Table_Query_from_m2mdata013[[#This Row],[fpartrev]])</f>
        <v>03</v>
      </c>
      <c r="O1886" s="2" t="str">
        <f>CONCATENATE("DMG ",Table_Query_from_m2mdata013[[#This Row],[fpartnoOriginal]])</f>
        <v>DMG SULL-02250165-538-UNF</v>
      </c>
    </row>
    <row r="1887" spans="1:15" x14ac:dyDescent="0.25">
      <c r="A1887" t="s">
        <v>3765</v>
      </c>
      <c r="B1887" t="s">
        <v>44</v>
      </c>
      <c r="C1887">
        <v>20</v>
      </c>
      <c r="D1887" t="s">
        <v>87</v>
      </c>
      <c r="E1887" t="s">
        <v>239</v>
      </c>
      <c r="F1887" t="s">
        <v>44</v>
      </c>
      <c r="G1887" t="s">
        <v>10</v>
      </c>
      <c r="H1887" t="s">
        <v>238</v>
      </c>
      <c r="I1887" s="2" t="e">
        <f>FIND("REV",Table_Query_from_m2mdata013[[#This Row],[fdescmemo]])</f>
        <v>#VALUE!</v>
      </c>
      <c r="J1887" s="2" t="e">
        <f>FIND("REV",Table_Query_from_m2mdata013[[#This Row],[fdesc]])</f>
        <v>#VALUE!</v>
      </c>
      <c r="K1887" s="2" t="e">
        <f>FIND("`REV",Table_Query_from_m2mdata013[[#This Row],[fdescmemo]])</f>
        <v>#VALUE!</v>
      </c>
      <c r="L1887" s="2" t="e">
        <f>FIND("`REV",Table_Query_from_m2mdata013[[#This Row],[fdesc]])</f>
        <v>#VALUE!</v>
      </c>
      <c r="M18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7" s="2" t="str">
        <f>IF(Table_Query_from_m2mdata013[[#This Row],[fpartrev]]="NS",Table_Query_from_m2mdata013[[#This Row],[SELECT]],Table_Query_from_m2mdata013[[#This Row],[fpartrev]])</f>
        <v>06</v>
      </c>
      <c r="O1887" s="2" t="str">
        <f>CONCATENATE("DMG ",Table_Query_from_m2mdata013[[#This Row],[fpartnoOriginal]])</f>
        <v>DMG SULL-02250167-515-UNF</v>
      </c>
    </row>
    <row r="1888" spans="1:15" x14ac:dyDescent="0.25">
      <c r="A1888" t="s">
        <v>2523</v>
      </c>
      <c r="B1888" t="s">
        <v>42</v>
      </c>
      <c r="C1888">
        <v>20</v>
      </c>
      <c r="D1888" t="s">
        <v>87</v>
      </c>
      <c r="E1888" t="s">
        <v>334</v>
      </c>
      <c r="F1888" t="s">
        <v>42</v>
      </c>
      <c r="G1888" t="s">
        <v>722</v>
      </c>
      <c r="H1888" t="s">
        <v>333</v>
      </c>
      <c r="I1888" s="2" t="e">
        <f>FIND("REV",Table_Query_from_m2mdata013[[#This Row],[fdescmemo]])</f>
        <v>#VALUE!</v>
      </c>
      <c r="J1888" s="2" t="e">
        <f>FIND("REV",Table_Query_from_m2mdata013[[#This Row],[fdesc]])</f>
        <v>#VALUE!</v>
      </c>
      <c r="K1888" s="2" t="e">
        <f>FIND("`REV",Table_Query_from_m2mdata013[[#This Row],[fdescmemo]])</f>
        <v>#VALUE!</v>
      </c>
      <c r="L1888" s="2" t="e">
        <f>FIND("`REV",Table_Query_from_m2mdata013[[#This Row],[fdesc]])</f>
        <v>#VALUE!</v>
      </c>
      <c r="M18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8" s="2" t="str">
        <f>IF(Table_Query_from_m2mdata013[[#This Row],[fpartrev]]="NS",Table_Query_from_m2mdata013[[#This Row],[SELECT]],Table_Query_from_m2mdata013[[#This Row],[fpartrev]])</f>
        <v>01</v>
      </c>
      <c r="O1888" s="2" t="str">
        <f>CONCATENATE("DMG ",Table_Query_from_m2mdata013[[#This Row],[fpartnoOriginal]])</f>
        <v>DMG SULL-02250217-685</v>
      </c>
    </row>
    <row r="1889" spans="1:15" x14ac:dyDescent="0.25">
      <c r="A1889" t="s">
        <v>2524</v>
      </c>
      <c r="B1889" t="s">
        <v>72</v>
      </c>
      <c r="C1889">
        <v>20</v>
      </c>
      <c r="D1889" t="s">
        <v>87</v>
      </c>
      <c r="E1889" t="s">
        <v>215</v>
      </c>
      <c r="F1889" t="s">
        <v>72</v>
      </c>
      <c r="G1889" t="s">
        <v>216</v>
      </c>
      <c r="H1889" t="s">
        <v>214</v>
      </c>
      <c r="I1889" s="2" t="e">
        <f>FIND("REV",Table_Query_from_m2mdata013[[#This Row],[fdescmemo]])</f>
        <v>#VALUE!</v>
      </c>
      <c r="J1889" s="2" t="e">
        <f>FIND("REV",Table_Query_from_m2mdata013[[#This Row],[fdesc]])</f>
        <v>#VALUE!</v>
      </c>
      <c r="K1889" s="2" t="e">
        <f>FIND("`REV",Table_Query_from_m2mdata013[[#This Row],[fdescmemo]])</f>
        <v>#VALUE!</v>
      </c>
      <c r="L1889" s="2" t="e">
        <f>FIND("`REV",Table_Query_from_m2mdata013[[#This Row],[fdesc]])</f>
        <v>#VALUE!</v>
      </c>
      <c r="M18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89" s="2" t="str">
        <f>IF(Table_Query_from_m2mdata013[[#This Row],[fpartrev]]="NS",Table_Query_from_m2mdata013[[#This Row],[SELECT]],Table_Query_from_m2mdata013[[#This Row],[fpartrev]])</f>
        <v>2</v>
      </c>
      <c r="O1889" s="2" t="str">
        <f>CONCATENATE("DMG ",Table_Query_from_m2mdata013[[#This Row],[fpartnoOriginal]])</f>
        <v>DMG PHIL-9898-012-20367-F</v>
      </c>
    </row>
    <row r="1890" spans="1:15" x14ac:dyDescent="0.25">
      <c r="A1890" t="s">
        <v>2525</v>
      </c>
      <c r="B1890" t="s">
        <v>72</v>
      </c>
      <c r="C1890">
        <v>300</v>
      </c>
      <c r="D1890" t="s">
        <v>87</v>
      </c>
      <c r="E1890" t="s">
        <v>218</v>
      </c>
      <c r="F1890" t="s">
        <v>72</v>
      </c>
      <c r="G1890" t="s">
        <v>219</v>
      </c>
      <c r="H1890" t="s">
        <v>217</v>
      </c>
      <c r="I1890" s="2" t="e">
        <f>FIND("REV",Table_Query_from_m2mdata013[[#This Row],[fdescmemo]])</f>
        <v>#VALUE!</v>
      </c>
      <c r="J1890" s="2" t="e">
        <f>FIND("REV",Table_Query_from_m2mdata013[[#This Row],[fdesc]])</f>
        <v>#VALUE!</v>
      </c>
      <c r="K1890" s="2" t="e">
        <f>FIND("`REV",Table_Query_from_m2mdata013[[#This Row],[fdescmemo]])</f>
        <v>#VALUE!</v>
      </c>
      <c r="L1890" s="2" t="e">
        <f>FIND("`REV",Table_Query_from_m2mdata013[[#This Row],[fdesc]])</f>
        <v>#VALUE!</v>
      </c>
      <c r="M18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90" s="2" t="str">
        <f>IF(Table_Query_from_m2mdata013[[#This Row],[fpartrev]]="NS",Table_Query_from_m2mdata013[[#This Row],[SELECT]],Table_Query_from_m2mdata013[[#This Row],[fpartrev]])</f>
        <v>2</v>
      </c>
      <c r="O1890" s="2" t="str">
        <f>CONCATENATE("DMG ",Table_Query_from_m2mdata013[[#This Row],[fpartnoOriginal]])</f>
        <v>DMG PHIL-9898-012-20367-LB-F</v>
      </c>
    </row>
    <row r="1891" spans="1:15" x14ac:dyDescent="0.25">
      <c r="A1891" t="s">
        <v>2526</v>
      </c>
      <c r="B1891" t="s">
        <v>72</v>
      </c>
      <c r="C1891">
        <v>40</v>
      </c>
      <c r="D1891" t="s">
        <v>87</v>
      </c>
      <c r="E1891" t="s">
        <v>221</v>
      </c>
      <c r="F1891" t="s">
        <v>72</v>
      </c>
      <c r="G1891" t="s">
        <v>222</v>
      </c>
      <c r="H1891" t="s">
        <v>220</v>
      </c>
      <c r="I1891" s="2" t="e">
        <f>FIND("REV",Table_Query_from_m2mdata013[[#This Row],[fdescmemo]])</f>
        <v>#VALUE!</v>
      </c>
      <c r="J1891" s="2" t="e">
        <f>FIND("REV",Table_Query_from_m2mdata013[[#This Row],[fdesc]])</f>
        <v>#VALUE!</v>
      </c>
      <c r="K1891" s="2" t="e">
        <f>FIND("`REV",Table_Query_from_m2mdata013[[#This Row],[fdescmemo]])</f>
        <v>#VALUE!</v>
      </c>
      <c r="L1891" s="2" t="e">
        <f>FIND("`REV",Table_Query_from_m2mdata013[[#This Row],[fdesc]])</f>
        <v>#VALUE!</v>
      </c>
      <c r="M18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91" s="2" t="str">
        <f>IF(Table_Query_from_m2mdata013[[#This Row],[fpartrev]]="NS",Table_Query_from_m2mdata013[[#This Row],[SELECT]],Table_Query_from_m2mdata013[[#This Row],[fpartrev]])</f>
        <v>2</v>
      </c>
      <c r="O1891" s="2" t="str">
        <f>CONCATENATE("DMG ",Table_Query_from_m2mdata013[[#This Row],[fpartnoOriginal]])</f>
        <v>DMG PHIL-9898-012-20367-SB-F</v>
      </c>
    </row>
    <row r="1892" spans="1:15" x14ac:dyDescent="0.25">
      <c r="A1892" t="s">
        <v>2715</v>
      </c>
      <c r="B1892" t="s">
        <v>11</v>
      </c>
      <c r="C1892">
        <v>10</v>
      </c>
      <c r="D1892" t="s">
        <v>87</v>
      </c>
      <c r="E1892" t="s">
        <v>540</v>
      </c>
      <c r="F1892" t="s">
        <v>11</v>
      </c>
      <c r="G1892" t="s">
        <v>565</v>
      </c>
      <c r="H1892" t="s">
        <v>539</v>
      </c>
      <c r="I1892" s="2" t="e">
        <f>FIND("REV",Table_Query_from_m2mdata013[[#This Row],[fdescmemo]])</f>
        <v>#VALUE!</v>
      </c>
      <c r="J1892" s="2" t="e">
        <f>FIND("REV",Table_Query_from_m2mdata013[[#This Row],[fdesc]])</f>
        <v>#VALUE!</v>
      </c>
      <c r="K1892" s="2" t="e">
        <f>FIND("`REV",Table_Query_from_m2mdata013[[#This Row],[fdescmemo]])</f>
        <v>#VALUE!</v>
      </c>
      <c r="L1892" s="2" t="e">
        <f>FIND("`REV",Table_Query_from_m2mdata013[[#This Row],[fdesc]])</f>
        <v>#VALUE!</v>
      </c>
      <c r="M18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92" s="2" t="str">
        <f>IF(Table_Query_from_m2mdata013[[#This Row],[fpartrev]]="NS",Table_Query_from_m2mdata013[[#This Row],[SELECT]],Table_Query_from_m2mdata013[[#This Row],[fpartrev]])</f>
        <v>00</v>
      </c>
      <c r="O1892" s="2" t="str">
        <f>CONCATENATE("DMG ",Table_Query_from_m2mdata013[[#This Row],[fpartnoOriginal]])</f>
        <v>DMG DMG-WR-SCV-W10L60</v>
      </c>
    </row>
    <row r="1893" spans="1:15" x14ac:dyDescent="0.25">
      <c r="A1893" t="s">
        <v>3814</v>
      </c>
      <c r="B1893" t="s">
        <v>43</v>
      </c>
      <c r="C1893">
        <v>50</v>
      </c>
      <c r="D1893" t="s">
        <v>6</v>
      </c>
      <c r="E1893" t="s">
        <v>926</v>
      </c>
      <c r="F1893" t="s">
        <v>43</v>
      </c>
      <c r="G1893" t="s">
        <v>927</v>
      </c>
      <c r="H1893" t="s">
        <v>925</v>
      </c>
      <c r="I1893" s="2">
        <f>FIND("REV",Table_Query_from_m2mdata013[[#This Row],[fdescmemo]])</f>
        <v>58</v>
      </c>
      <c r="J1893" s="2" t="e">
        <f>FIND("REV",Table_Query_from_m2mdata013[[#This Row],[fdesc]])</f>
        <v>#VALUE!</v>
      </c>
      <c r="K1893" s="2" t="e">
        <f>FIND("`REV",Table_Query_from_m2mdata013[[#This Row],[fdescmemo]])</f>
        <v>#VALUE!</v>
      </c>
      <c r="L1893" s="2" t="e">
        <f>FIND("`REV",Table_Query_from_m2mdata013[[#This Row],[fdesc]])</f>
        <v>#VALUE!</v>
      </c>
      <c r="M189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893" s="2" t="str">
        <f>IF(Table_Query_from_m2mdata013[[#This Row],[fpartrev]]="NS",Table_Query_from_m2mdata013[[#This Row],[SELECT]],Table_Query_from_m2mdata013[[#This Row],[fpartrev]])</f>
        <v>02</v>
      </c>
      <c r="O1893" s="2" t="str">
        <f>CONCATENATE("DMG ",Table_Query_from_m2mdata013[[#This Row],[fpartnoOriginal]])</f>
        <v>DMG KRBY-442-0635</v>
      </c>
    </row>
    <row r="1894" spans="1:15" x14ac:dyDescent="0.25">
      <c r="A1894" t="s">
        <v>3815</v>
      </c>
      <c r="B1894" t="s">
        <v>43</v>
      </c>
      <c r="C1894">
        <v>10</v>
      </c>
      <c r="D1894" t="s">
        <v>6</v>
      </c>
      <c r="E1894" t="s">
        <v>1589</v>
      </c>
      <c r="F1894" t="s">
        <v>43</v>
      </c>
      <c r="G1894" t="s">
        <v>1590</v>
      </c>
      <c r="H1894" t="s">
        <v>1588</v>
      </c>
      <c r="I1894" s="2">
        <f>FIND("REV",Table_Query_from_m2mdata013[[#This Row],[fdescmemo]])</f>
        <v>56</v>
      </c>
      <c r="J1894" s="2" t="e">
        <f>FIND("REV",Table_Query_from_m2mdata013[[#This Row],[fdesc]])</f>
        <v>#VALUE!</v>
      </c>
      <c r="K1894" s="2" t="e">
        <f>FIND("`REV",Table_Query_from_m2mdata013[[#This Row],[fdescmemo]])</f>
        <v>#VALUE!</v>
      </c>
      <c r="L1894" s="2" t="e">
        <f>FIND("`REV",Table_Query_from_m2mdata013[[#This Row],[fdesc]])</f>
        <v>#VALUE!</v>
      </c>
      <c r="M189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v>
      </c>
      <c r="N1894" s="2" t="str">
        <f>IF(Table_Query_from_m2mdata013[[#This Row],[fpartrev]]="NS",Table_Query_from_m2mdata013[[#This Row],[SELECT]],Table_Query_from_m2mdata013[[#This Row],[fpartrev]])</f>
        <v>02</v>
      </c>
      <c r="O1894" s="2" t="str">
        <f>CONCATENATE("DMG ",Table_Query_from_m2mdata013[[#This Row],[fpartnoOriginal]])</f>
        <v>DMG SULL-1004-1213</v>
      </c>
    </row>
    <row r="1895" spans="1:15" x14ac:dyDescent="0.25">
      <c r="A1895" t="s">
        <v>2716</v>
      </c>
      <c r="B1895" t="s">
        <v>11</v>
      </c>
      <c r="C1895">
        <v>20</v>
      </c>
      <c r="D1895" t="s">
        <v>87</v>
      </c>
      <c r="E1895" t="s">
        <v>652</v>
      </c>
      <c r="F1895" t="s">
        <v>11</v>
      </c>
      <c r="G1895" t="s">
        <v>653</v>
      </c>
      <c r="H1895" t="s">
        <v>651</v>
      </c>
      <c r="I1895" s="2" t="e">
        <f>FIND("REV",Table_Query_from_m2mdata013[[#This Row],[fdescmemo]])</f>
        <v>#VALUE!</v>
      </c>
      <c r="J1895" s="2" t="e">
        <f>FIND("REV",Table_Query_from_m2mdata013[[#This Row],[fdesc]])</f>
        <v>#VALUE!</v>
      </c>
      <c r="K1895" s="2" t="e">
        <f>FIND("`REV",Table_Query_from_m2mdata013[[#This Row],[fdescmemo]])</f>
        <v>#VALUE!</v>
      </c>
      <c r="L1895" s="2" t="e">
        <f>FIND("`REV",Table_Query_from_m2mdata013[[#This Row],[fdesc]])</f>
        <v>#VALUE!</v>
      </c>
      <c r="M18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95" s="2" t="str">
        <f>IF(Table_Query_from_m2mdata013[[#This Row],[fpartrev]]="NS",Table_Query_from_m2mdata013[[#This Row],[SELECT]],Table_Query_from_m2mdata013[[#This Row],[fpartrev]])</f>
        <v>00</v>
      </c>
      <c r="O1895" s="2" t="str">
        <f>CONCATENATE("DMG ",Table_Query_from_m2mdata013[[#This Row],[fpartnoOriginal]])</f>
        <v>DMG DMG-WR-JC-W10</v>
      </c>
    </row>
    <row r="1896" spans="1:15" x14ac:dyDescent="0.25">
      <c r="A1896" t="s">
        <v>2698</v>
      </c>
      <c r="B1896" t="s">
        <v>42</v>
      </c>
      <c r="C1896">
        <v>10</v>
      </c>
      <c r="D1896" t="s">
        <v>87</v>
      </c>
      <c r="E1896" t="s">
        <v>2153</v>
      </c>
      <c r="F1896" t="s">
        <v>42</v>
      </c>
      <c r="G1896" t="s">
        <v>10</v>
      </c>
      <c r="H1896" t="s">
        <v>518</v>
      </c>
      <c r="I1896" s="2" t="e">
        <f>FIND("REV",Table_Query_from_m2mdata013[[#This Row],[fdescmemo]])</f>
        <v>#VALUE!</v>
      </c>
      <c r="J1896" s="2" t="e">
        <f>FIND("REV",Table_Query_from_m2mdata013[[#This Row],[fdesc]])</f>
        <v>#VALUE!</v>
      </c>
      <c r="K1896" s="2" t="e">
        <f>FIND("`REV",Table_Query_from_m2mdata013[[#This Row],[fdescmemo]])</f>
        <v>#VALUE!</v>
      </c>
      <c r="L1896" s="2" t="e">
        <f>FIND("`REV",Table_Query_from_m2mdata013[[#This Row],[fdesc]])</f>
        <v>#VALUE!</v>
      </c>
      <c r="M18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96" s="2" t="str">
        <f>IF(Table_Query_from_m2mdata013[[#This Row],[fpartrev]]="NS",Table_Query_from_m2mdata013[[#This Row],[SELECT]],Table_Query_from_m2mdata013[[#This Row],[fpartrev]])</f>
        <v>01</v>
      </c>
      <c r="O1896" s="2" t="str">
        <f>CONCATENATE("DMG ",Table_Query_from_m2mdata013[[#This Row],[fpartnoOriginal]])</f>
        <v>DMG SULL-1004-3784</v>
      </c>
    </row>
    <row r="1897" spans="1:15" x14ac:dyDescent="0.25">
      <c r="A1897" t="s">
        <v>2699</v>
      </c>
      <c r="B1897" t="s">
        <v>42</v>
      </c>
      <c r="C1897">
        <v>30</v>
      </c>
      <c r="D1897" t="s">
        <v>87</v>
      </c>
      <c r="E1897" t="s">
        <v>2153</v>
      </c>
      <c r="F1897" t="s">
        <v>42</v>
      </c>
      <c r="G1897" t="s">
        <v>10</v>
      </c>
      <c r="H1897" t="s">
        <v>518</v>
      </c>
      <c r="I1897" s="2" t="e">
        <f>FIND("REV",Table_Query_from_m2mdata013[[#This Row],[fdescmemo]])</f>
        <v>#VALUE!</v>
      </c>
      <c r="J1897" s="2" t="e">
        <f>FIND("REV",Table_Query_from_m2mdata013[[#This Row],[fdesc]])</f>
        <v>#VALUE!</v>
      </c>
      <c r="K1897" s="2" t="e">
        <f>FIND("`REV",Table_Query_from_m2mdata013[[#This Row],[fdescmemo]])</f>
        <v>#VALUE!</v>
      </c>
      <c r="L1897" s="2" t="e">
        <f>FIND("`REV",Table_Query_from_m2mdata013[[#This Row],[fdesc]])</f>
        <v>#VALUE!</v>
      </c>
      <c r="M18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97" s="2" t="str">
        <f>IF(Table_Query_from_m2mdata013[[#This Row],[fpartrev]]="NS",Table_Query_from_m2mdata013[[#This Row],[SELECT]],Table_Query_from_m2mdata013[[#This Row],[fpartrev]])</f>
        <v>01</v>
      </c>
      <c r="O1897" s="2" t="str">
        <f>CONCATENATE("DMG ",Table_Query_from_m2mdata013[[#This Row],[fpartnoOriginal]])</f>
        <v>DMG SULL-1004-3784</v>
      </c>
    </row>
    <row r="1898" spans="1:15" x14ac:dyDescent="0.25">
      <c r="A1898" t="s">
        <v>2691</v>
      </c>
      <c r="B1898" t="s">
        <v>390</v>
      </c>
      <c r="C1898">
        <v>6</v>
      </c>
      <c r="D1898" t="s">
        <v>87</v>
      </c>
      <c r="E1898" t="s">
        <v>392</v>
      </c>
      <c r="F1898" t="s">
        <v>390</v>
      </c>
      <c r="G1898" t="s">
        <v>389</v>
      </c>
      <c r="H1898" t="s">
        <v>391</v>
      </c>
      <c r="I1898" s="2">
        <f>FIND("REV",Table_Query_from_m2mdata013[[#This Row],[fdescmemo]])</f>
        <v>45</v>
      </c>
      <c r="J1898" s="2" t="e">
        <f>FIND("REV",Table_Query_from_m2mdata013[[#This Row],[fdesc]])</f>
        <v>#VALUE!</v>
      </c>
      <c r="K1898" s="2" t="e">
        <f>FIND("`REV",Table_Query_from_m2mdata013[[#This Row],[fdescmemo]])</f>
        <v>#VALUE!</v>
      </c>
      <c r="L1898" s="2" t="e">
        <f>FIND("`REV",Table_Query_from_m2mdata013[[#This Row],[fdesc]])</f>
        <v>#VALUE!</v>
      </c>
      <c r="M1898"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898" s="2" t="str">
        <f>IF(Table_Query_from_m2mdata013[[#This Row],[fpartrev]]="NS",Table_Query_from_m2mdata013[[#This Row],[SELECT]],Table_Query_from_m2mdata013[[#This Row],[fpartrev]])</f>
        <v>08A</v>
      </c>
      <c r="O1898" s="2" t="str">
        <f>CONCATENATE("DMG ",Table_Query_from_m2mdata013[[#This Row],[fpartnoOriginal]])</f>
        <v>DMG SULL-I-02250174-294-3-UNF</v>
      </c>
    </row>
    <row r="1899" spans="1:15" x14ac:dyDescent="0.25">
      <c r="A1899" t="s">
        <v>3677</v>
      </c>
      <c r="B1899" t="s">
        <v>45</v>
      </c>
      <c r="C1899">
        <v>60</v>
      </c>
      <c r="D1899" t="s">
        <v>87</v>
      </c>
      <c r="E1899" t="s">
        <v>587</v>
      </c>
      <c r="F1899" t="s">
        <v>45</v>
      </c>
      <c r="G1899" t="s">
        <v>10</v>
      </c>
      <c r="H1899" t="s">
        <v>586</v>
      </c>
      <c r="I1899" s="2" t="e">
        <f>FIND("REV",Table_Query_from_m2mdata013[[#This Row],[fdescmemo]])</f>
        <v>#VALUE!</v>
      </c>
      <c r="J1899" s="2" t="e">
        <f>FIND("REV",Table_Query_from_m2mdata013[[#This Row],[fdesc]])</f>
        <v>#VALUE!</v>
      </c>
      <c r="K1899" s="2" t="e">
        <f>FIND("`REV",Table_Query_from_m2mdata013[[#This Row],[fdescmemo]])</f>
        <v>#VALUE!</v>
      </c>
      <c r="L1899" s="2" t="e">
        <f>FIND("`REV",Table_Query_from_m2mdata013[[#This Row],[fdesc]])</f>
        <v>#VALUE!</v>
      </c>
      <c r="M18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899" s="2" t="str">
        <f>IF(Table_Query_from_m2mdata013[[#This Row],[fpartrev]]="NS",Table_Query_from_m2mdata013[[#This Row],[SELECT]],Table_Query_from_m2mdata013[[#This Row],[fpartrev]])</f>
        <v>03</v>
      </c>
      <c r="O1899" s="2" t="str">
        <f>CONCATENATE("DMG ",Table_Query_from_m2mdata013[[#This Row],[fpartnoOriginal]])</f>
        <v>DMG SULL-02250199-653-9-UNF</v>
      </c>
    </row>
    <row r="1900" spans="1:15" x14ac:dyDescent="0.25">
      <c r="A1900" t="s">
        <v>2717</v>
      </c>
      <c r="B1900" t="s">
        <v>92</v>
      </c>
      <c r="C1900">
        <v>2</v>
      </c>
      <c r="D1900" t="s">
        <v>87</v>
      </c>
      <c r="E1900" t="s">
        <v>729</v>
      </c>
      <c r="F1900" t="s">
        <v>92</v>
      </c>
      <c r="G1900" t="s">
        <v>389</v>
      </c>
      <c r="H1900" t="s">
        <v>728</v>
      </c>
      <c r="I1900" s="2">
        <f>FIND("REV",Table_Query_from_m2mdata013[[#This Row],[fdescmemo]])</f>
        <v>45</v>
      </c>
      <c r="J1900" s="2" t="e">
        <f>FIND("REV",Table_Query_from_m2mdata013[[#This Row],[fdesc]])</f>
        <v>#VALUE!</v>
      </c>
      <c r="K1900" s="2" t="e">
        <f>FIND("`REV",Table_Query_from_m2mdata013[[#This Row],[fdescmemo]])</f>
        <v>#VALUE!</v>
      </c>
      <c r="L1900" s="2" t="e">
        <f>FIND("`REV",Table_Query_from_m2mdata013[[#This Row],[fdesc]])</f>
        <v>#VALUE!</v>
      </c>
      <c r="M190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900" s="2" t="str">
        <f>IF(Table_Query_from_m2mdata013[[#This Row],[fpartrev]]="NS",Table_Query_from_m2mdata013[[#This Row],[SELECT]],Table_Query_from_m2mdata013[[#This Row],[fpartrev]])</f>
        <v>07</v>
      </c>
      <c r="O1900" s="2" t="str">
        <f>CONCATENATE("DMG ",Table_Query_from_m2mdata013[[#This Row],[fpartnoOriginal]])</f>
        <v>DMG SULL-I-02250174-294-1-UNF</v>
      </c>
    </row>
    <row r="1901" spans="1:15" x14ac:dyDescent="0.25">
      <c r="A1901" t="s">
        <v>2860</v>
      </c>
      <c r="B1901" t="s">
        <v>5</v>
      </c>
      <c r="C1901">
        <v>1</v>
      </c>
      <c r="D1901" t="s">
        <v>87</v>
      </c>
      <c r="E1901" t="s">
        <v>2862</v>
      </c>
      <c r="F1901" t="s">
        <v>41</v>
      </c>
      <c r="G1901" t="s">
        <v>530</v>
      </c>
      <c r="H1901" t="s">
        <v>2861</v>
      </c>
      <c r="I1901" s="2" t="e">
        <f>FIND("REV",Table_Query_from_m2mdata013[[#This Row],[fdescmemo]])</f>
        <v>#VALUE!</v>
      </c>
      <c r="J1901" s="2" t="e">
        <f>FIND("REV",Table_Query_from_m2mdata013[[#This Row],[fdesc]])</f>
        <v>#VALUE!</v>
      </c>
      <c r="K1901" s="2" t="e">
        <f>FIND("`REV",Table_Query_from_m2mdata013[[#This Row],[fdescmemo]])</f>
        <v>#VALUE!</v>
      </c>
      <c r="L1901" s="2" t="e">
        <f>FIND("`REV",Table_Query_from_m2mdata013[[#This Row],[fdesc]])</f>
        <v>#VALUE!</v>
      </c>
      <c r="M19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01" s="2" t="e">
        <f>IF(Table_Query_from_m2mdata013[[#This Row],[fpartrev]]="NS",Table_Query_from_m2mdata013[[#This Row],[SELECT]],Table_Query_from_m2mdata013[[#This Row],[fpartrev]])</f>
        <v>#VALUE!</v>
      </c>
      <c r="O1901" s="2" t="str">
        <f>CONCATENATE("DMG ",Table_Query_from_m2mdata013[[#This Row],[fpartnoOriginal]])</f>
        <v>DMG SULL-02250223-264-R</v>
      </c>
    </row>
    <row r="1902" spans="1:15" x14ac:dyDescent="0.25">
      <c r="A1902" t="s">
        <v>3052</v>
      </c>
      <c r="B1902" t="s">
        <v>11</v>
      </c>
      <c r="C1902">
        <v>10</v>
      </c>
      <c r="D1902" t="s">
        <v>87</v>
      </c>
      <c r="E1902" t="s">
        <v>540</v>
      </c>
      <c r="F1902" t="s">
        <v>11</v>
      </c>
      <c r="G1902" t="s">
        <v>565</v>
      </c>
      <c r="H1902" t="s">
        <v>539</v>
      </c>
      <c r="I1902" s="2" t="e">
        <f>FIND("REV",Table_Query_from_m2mdata013[[#This Row],[fdescmemo]])</f>
        <v>#VALUE!</v>
      </c>
      <c r="J1902" s="2" t="e">
        <f>FIND("REV",Table_Query_from_m2mdata013[[#This Row],[fdesc]])</f>
        <v>#VALUE!</v>
      </c>
      <c r="K1902" s="2" t="e">
        <f>FIND("`REV",Table_Query_from_m2mdata013[[#This Row],[fdescmemo]])</f>
        <v>#VALUE!</v>
      </c>
      <c r="L1902" s="2" t="e">
        <f>FIND("`REV",Table_Query_from_m2mdata013[[#This Row],[fdesc]])</f>
        <v>#VALUE!</v>
      </c>
      <c r="M19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02" s="2" t="str">
        <f>IF(Table_Query_from_m2mdata013[[#This Row],[fpartrev]]="NS",Table_Query_from_m2mdata013[[#This Row],[SELECT]],Table_Query_from_m2mdata013[[#This Row],[fpartrev]])</f>
        <v>00</v>
      </c>
      <c r="O1902" s="2" t="str">
        <f>CONCATENATE("DMG ",Table_Query_from_m2mdata013[[#This Row],[fpartnoOriginal]])</f>
        <v>DMG DMG-WR-SCV-W10L60</v>
      </c>
    </row>
    <row r="1903" spans="1:15" x14ac:dyDescent="0.25">
      <c r="A1903" t="s">
        <v>3053</v>
      </c>
      <c r="B1903" t="s">
        <v>11</v>
      </c>
      <c r="C1903">
        <v>10</v>
      </c>
      <c r="D1903" t="s">
        <v>87</v>
      </c>
      <c r="E1903" t="s">
        <v>540</v>
      </c>
      <c r="F1903" t="s">
        <v>11</v>
      </c>
      <c r="G1903" t="s">
        <v>565</v>
      </c>
      <c r="H1903" t="s">
        <v>539</v>
      </c>
      <c r="I1903" s="2" t="e">
        <f>FIND("REV",Table_Query_from_m2mdata013[[#This Row],[fdescmemo]])</f>
        <v>#VALUE!</v>
      </c>
      <c r="J1903" s="2" t="e">
        <f>FIND("REV",Table_Query_from_m2mdata013[[#This Row],[fdesc]])</f>
        <v>#VALUE!</v>
      </c>
      <c r="K1903" s="2" t="e">
        <f>FIND("`REV",Table_Query_from_m2mdata013[[#This Row],[fdescmemo]])</f>
        <v>#VALUE!</v>
      </c>
      <c r="L1903" s="2" t="e">
        <f>FIND("`REV",Table_Query_from_m2mdata013[[#This Row],[fdesc]])</f>
        <v>#VALUE!</v>
      </c>
      <c r="M19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03" s="2" t="str">
        <f>IF(Table_Query_from_m2mdata013[[#This Row],[fpartrev]]="NS",Table_Query_from_m2mdata013[[#This Row],[SELECT]],Table_Query_from_m2mdata013[[#This Row],[fpartrev]])</f>
        <v>00</v>
      </c>
      <c r="O1903" s="2" t="str">
        <f>CONCATENATE("DMG ",Table_Query_from_m2mdata013[[#This Row],[fpartnoOriginal]])</f>
        <v>DMG DMG-WR-SCV-W10L60</v>
      </c>
    </row>
    <row r="1904" spans="1:15" x14ac:dyDescent="0.25">
      <c r="A1904" t="s">
        <v>3816</v>
      </c>
      <c r="B1904" t="s">
        <v>43</v>
      </c>
      <c r="C1904">
        <v>10</v>
      </c>
      <c r="D1904" t="s">
        <v>6</v>
      </c>
      <c r="E1904" t="s">
        <v>3817</v>
      </c>
      <c r="F1904" t="s">
        <v>43</v>
      </c>
      <c r="G1904" t="s">
        <v>3818</v>
      </c>
      <c r="H1904" t="s">
        <v>1767</v>
      </c>
      <c r="I1904" s="2">
        <f>FIND("REV",Table_Query_from_m2mdata013[[#This Row],[fdescmemo]])</f>
        <v>45</v>
      </c>
      <c r="J1904" s="2" t="e">
        <f>FIND("REV",Table_Query_from_m2mdata013[[#This Row],[fdesc]])</f>
        <v>#VALUE!</v>
      </c>
      <c r="K1904" s="2" t="e">
        <f>FIND("`REV",Table_Query_from_m2mdata013[[#This Row],[fdescmemo]])</f>
        <v>#VALUE!</v>
      </c>
      <c r="L1904" s="2" t="e">
        <f>FIND("`REV",Table_Query_from_m2mdata013[[#This Row],[fdesc]])</f>
        <v>#VALUE!</v>
      </c>
      <c r="M1904"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02</v>
      </c>
      <c r="N1904" s="2" t="str">
        <f>IF(Table_Query_from_m2mdata013[[#This Row],[fpartrev]]="NS",Table_Query_from_m2mdata013[[#This Row],[SELECT]],Table_Query_from_m2mdata013[[#This Row],[fpartrev]])</f>
        <v>02</v>
      </c>
      <c r="O1904" s="2" t="str">
        <f>CONCATENATE("DMG ",Table_Query_from_m2mdata013[[#This Row],[fpartnoOriginal]])</f>
        <v>DMG SULL-1004-3403</v>
      </c>
    </row>
    <row r="1905" spans="1:15" x14ac:dyDescent="0.25">
      <c r="A1905" t="s">
        <v>3054</v>
      </c>
      <c r="B1905" t="s">
        <v>11</v>
      </c>
      <c r="C1905">
        <v>40</v>
      </c>
      <c r="D1905" t="s">
        <v>87</v>
      </c>
      <c r="E1905" t="s">
        <v>652</v>
      </c>
      <c r="F1905" t="s">
        <v>11</v>
      </c>
      <c r="G1905" t="s">
        <v>653</v>
      </c>
      <c r="H1905" t="s">
        <v>651</v>
      </c>
      <c r="I1905" s="2" t="e">
        <f>FIND("REV",Table_Query_from_m2mdata013[[#This Row],[fdescmemo]])</f>
        <v>#VALUE!</v>
      </c>
      <c r="J1905" s="2" t="e">
        <f>FIND("REV",Table_Query_from_m2mdata013[[#This Row],[fdesc]])</f>
        <v>#VALUE!</v>
      </c>
      <c r="K1905" s="2" t="e">
        <f>FIND("`REV",Table_Query_from_m2mdata013[[#This Row],[fdescmemo]])</f>
        <v>#VALUE!</v>
      </c>
      <c r="L1905" s="2" t="e">
        <f>FIND("`REV",Table_Query_from_m2mdata013[[#This Row],[fdesc]])</f>
        <v>#VALUE!</v>
      </c>
      <c r="M19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05" s="2" t="str">
        <f>IF(Table_Query_from_m2mdata013[[#This Row],[fpartrev]]="NS",Table_Query_from_m2mdata013[[#This Row],[SELECT]],Table_Query_from_m2mdata013[[#This Row],[fpartrev]])</f>
        <v>00</v>
      </c>
      <c r="O1905" s="2" t="str">
        <f>CONCATENATE("DMG ",Table_Query_from_m2mdata013[[#This Row],[fpartnoOriginal]])</f>
        <v>DMG DMG-WR-JC-W10</v>
      </c>
    </row>
    <row r="1906" spans="1:15" x14ac:dyDescent="0.25">
      <c r="A1906" t="s">
        <v>3060</v>
      </c>
      <c r="B1906" t="s">
        <v>45</v>
      </c>
      <c r="C1906">
        <v>14</v>
      </c>
      <c r="D1906" t="s">
        <v>87</v>
      </c>
      <c r="E1906" t="s">
        <v>151</v>
      </c>
      <c r="F1906" t="s">
        <v>45</v>
      </c>
      <c r="G1906" t="s">
        <v>10</v>
      </c>
      <c r="H1906" t="s">
        <v>150</v>
      </c>
      <c r="I1906" s="2" t="e">
        <f>FIND("REV",Table_Query_from_m2mdata013[[#This Row],[fdescmemo]])</f>
        <v>#VALUE!</v>
      </c>
      <c r="J1906" s="2" t="e">
        <f>FIND("REV",Table_Query_from_m2mdata013[[#This Row],[fdesc]])</f>
        <v>#VALUE!</v>
      </c>
      <c r="K1906" s="2" t="e">
        <f>FIND("`REV",Table_Query_from_m2mdata013[[#This Row],[fdescmemo]])</f>
        <v>#VALUE!</v>
      </c>
      <c r="L1906" s="2" t="e">
        <f>FIND("`REV",Table_Query_from_m2mdata013[[#This Row],[fdesc]])</f>
        <v>#VALUE!</v>
      </c>
      <c r="M19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06" s="2" t="str">
        <f>IF(Table_Query_from_m2mdata013[[#This Row],[fpartrev]]="NS",Table_Query_from_m2mdata013[[#This Row],[SELECT]],Table_Query_from_m2mdata013[[#This Row],[fpartrev]])</f>
        <v>03</v>
      </c>
      <c r="O1906" s="2" t="str">
        <f>CONCATENATE("DMG ",Table_Query_from_m2mdata013[[#This Row],[fpartnoOriginal]])</f>
        <v>DMG SULL-02250164-858-UNF</v>
      </c>
    </row>
    <row r="1907" spans="1:15" x14ac:dyDescent="0.25">
      <c r="A1907" t="s">
        <v>3055</v>
      </c>
      <c r="B1907" t="s">
        <v>42</v>
      </c>
      <c r="C1907">
        <v>5</v>
      </c>
      <c r="D1907" t="s">
        <v>87</v>
      </c>
      <c r="E1907" t="s">
        <v>423</v>
      </c>
      <c r="F1907" t="s">
        <v>42</v>
      </c>
      <c r="G1907" t="s">
        <v>244</v>
      </c>
      <c r="H1907" t="s">
        <v>422</v>
      </c>
      <c r="I1907" s="2" t="e">
        <f>FIND("REV",Table_Query_from_m2mdata013[[#This Row],[fdescmemo]])</f>
        <v>#VALUE!</v>
      </c>
      <c r="J1907" s="2" t="e">
        <f>FIND("REV",Table_Query_from_m2mdata013[[#This Row],[fdesc]])</f>
        <v>#VALUE!</v>
      </c>
      <c r="K1907" s="2" t="e">
        <f>FIND("`REV",Table_Query_from_m2mdata013[[#This Row],[fdescmemo]])</f>
        <v>#VALUE!</v>
      </c>
      <c r="L1907" s="2" t="e">
        <f>FIND("`REV",Table_Query_from_m2mdata013[[#This Row],[fdesc]])</f>
        <v>#VALUE!</v>
      </c>
      <c r="M190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07" s="2" t="str">
        <f>IF(Table_Query_from_m2mdata013[[#This Row],[fpartrev]]="NS",Table_Query_from_m2mdata013[[#This Row],[SELECT]],Table_Query_from_m2mdata013[[#This Row],[fpartrev]])</f>
        <v>01</v>
      </c>
      <c r="O1907" s="2" t="str">
        <f>CONCATENATE("DMG ",Table_Query_from_m2mdata013[[#This Row],[fpartnoOriginal]])</f>
        <v>DMG SULL-02250219-947</v>
      </c>
    </row>
    <row r="1908" spans="1:15" x14ac:dyDescent="0.25">
      <c r="A1908" t="s">
        <v>3318</v>
      </c>
      <c r="B1908" t="s">
        <v>43</v>
      </c>
      <c r="C1908">
        <v>10</v>
      </c>
      <c r="D1908" t="s">
        <v>87</v>
      </c>
      <c r="E1908" t="s">
        <v>2503</v>
      </c>
      <c r="F1908" t="s">
        <v>43</v>
      </c>
      <c r="G1908" t="s">
        <v>2633</v>
      </c>
      <c r="H1908" t="s">
        <v>2632</v>
      </c>
      <c r="I1908" s="2" t="e">
        <f>FIND("REV",Table_Query_from_m2mdata013[[#This Row],[fdescmemo]])</f>
        <v>#VALUE!</v>
      </c>
      <c r="J1908" s="2" t="e">
        <f>FIND("REV",Table_Query_from_m2mdata013[[#This Row],[fdesc]])</f>
        <v>#VALUE!</v>
      </c>
      <c r="K1908" s="2" t="e">
        <f>FIND("`REV",Table_Query_from_m2mdata013[[#This Row],[fdescmemo]])</f>
        <v>#VALUE!</v>
      </c>
      <c r="L1908" s="2" t="e">
        <f>FIND("`REV",Table_Query_from_m2mdata013[[#This Row],[fdesc]])</f>
        <v>#VALUE!</v>
      </c>
      <c r="M19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08" s="2" t="str">
        <f>IF(Table_Query_from_m2mdata013[[#This Row],[fpartrev]]="NS",Table_Query_from_m2mdata013[[#This Row],[SELECT]],Table_Query_from_m2mdata013[[#This Row],[fpartrev]])</f>
        <v>02</v>
      </c>
      <c r="O1908" s="2" t="str">
        <f>CONCATENATE("DMG ",Table_Query_from_m2mdata013[[#This Row],[fpartnoOriginal]])</f>
        <v>DMG SULL-1000-4026-PF</v>
      </c>
    </row>
    <row r="1909" spans="1:15" x14ac:dyDescent="0.25">
      <c r="A1909" t="s">
        <v>2887</v>
      </c>
      <c r="B1909" t="s">
        <v>41</v>
      </c>
      <c r="C1909">
        <v>20</v>
      </c>
      <c r="D1909" t="s">
        <v>87</v>
      </c>
      <c r="E1909" t="s">
        <v>2889</v>
      </c>
      <c r="F1909" t="s">
        <v>41</v>
      </c>
      <c r="G1909" t="s">
        <v>2890</v>
      </c>
      <c r="H1909" t="s">
        <v>2888</v>
      </c>
      <c r="I1909" s="2" t="e">
        <f>FIND("REV",Table_Query_from_m2mdata013[[#This Row],[fdescmemo]])</f>
        <v>#VALUE!</v>
      </c>
      <c r="J1909" s="2" t="e">
        <f>FIND("REV",Table_Query_from_m2mdata013[[#This Row],[fdesc]])</f>
        <v>#VALUE!</v>
      </c>
      <c r="K1909" s="2" t="e">
        <f>FIND("`REV",Table_Query_from_m2mdata013[[#This Row],[fdescmemo]])</f>
        <v>#VALUE!</v>
      </c>
      <c r="L1909" s="2" t="e">
        <f>FIND("`REV",Table_Query_from_m2mdata013[[#This Row],[fdesc]])</f>
        <v>#VALUE!</v>
      </c>
      <c r="M19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09" s="2" t="str">
        <f>IF(Table_Query_from_m2mdata013[[#This Row],[fpartrev]]="NS",Table_Query_from_m2mdata013[[#This Row],[SELECT]],Table_Query_from_m2mdata013[[#This Row],[fpartrev]])</f>
        <v>04</v>
      </c>
      <c r="O1909" s="2" t="str">
        <f>CONCATENATE("DMG ",Table_Query_from_m2mdata013[[#This Row],[fpartnoOriginal]])</f>
        <v>DMG SULL-I-02250119-319</v>
      </c>
    </row>
    <row r="1910" spans="1:15" x14ac:dyDescent="0.25">
      <c r="A1910" t="s">
        <v>3061</v>
      </c>
      <c r="B1910" t="s">
        <v>92</v>
      </c>
      <c r="C1910">
        <v>9</v>
      </c>
      <c r="D1910" t="s">
        <v>87</v>
      </c>
      <c r="E1910" t="s">
        <v>729</v>
      </c>
      <c r="F1910" t="s">
        <v>92</v>
      </c>
      <c r="G1910" t="s">
        <v>389</v>
      </c>
      <c r="H1910" t="s">
        <v>728</v>
      </c>
      <c r="I1910" s="2">
        <f>FIND("REV",Table_Query_from_m2mdata013[[#This Row],[fdescmemo]])</f>
        <v>45</v>
      </c>
      <c r="J1910" s="2" t="e">
        <f>FIND("REV",Table_Query_from_m2mdata013[[#This Row],[fdesc]])</f>
        <v>#VALUE!</v>
      </c>
      <c r="K1910" s="2" t="e">
        <f>FIND("`REV",Table_Query_from_m2mdata013[[#This Row],[fdescmemo]])</f>
        <v>#VALUE!</v>
      </c>
      <c r="L1910" s="2" t="e">
        <f>FIND("`REV",Table_Query_from_m2mdata013[[#This Row],[fdesc]])</f>
        <v>#VALUE!</v>
      </c>
      <c r="M191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910" s="2" t="str">
        <f>IF(Table_Query_from_m2mdata013[[#This Row],[fpartrev]]="NS",Table_Query_from_m2mdata013[[#This Row],[SELECT]],Table_Query_from_m2mdata013[[#This Row],[fpartrev]])</f>
        <v>07</v>
      </c>
      <c r="O1910" s="2" t="str">
        <f>CONCATENATE("DMG ",Table_Query_from_m2mdata013[[#This Row],[fpartnoOriginal]])</f>
        <v>DMG SULL-I-02250174-294-1-UNF</v>
      </c>
    </row>
    <row r="1911" spans="1:15" x14ac:dyDescent="0.25">
      <c r="A1911" t="s">
        <v>3062</v>
      </c>
      <c r="B1911" t="s">
        <v>390</v>
      </c>
      <c r="C1911">
        <v>18</v>
      </c>
      <c r="D1911" t="s">
        <v>87</v>
      </c>
      <c r="E1911" t="s">
        <v>392</v>
      </c>
      <c r="F1911" t="s">
        <v>390</v>
      </c>
      <c r="G1911" t="s">
        <v>389</v>
      </c>
      <c r="H1911" t="s">
        <v>391</v>
      </c>
      <c r="I1911" s="2">
        <f>FIND("REV",Table_Query_from_m2mdata013[[#This Row],[fdescmemo]])</f>
        <v>45</v>
      </c>
      <c r="J1911" s="2" t="e">
        <f>FIND("REV",Table_Query_from_m2mdata013[[#This Row],[fdesc]])</f>
        <v>#VALUE!</v>
      </c>
      <c r="K1911" s="2" t="e">
        <f>FIND("`REV",Table_Query_from_m2mdata013[[#This Row],[fdescmemo]])</f>
        <v>#VALUE!</v>
      </c>
      <c r="L1911" s="2" t="e">
        <f>FIND("`REV",Table_Query_from_m2mdata013[[#This Row],[fdesc]])</f>
        <v>#VALUE!</v>
      </c>
      <c r="M191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911" s="2" t="str">
        <f>IF(Table_Query_from_m2mdata013[[#This Row],[fpartrev]]="NS",Table_Query_from_m2mdata013[[#This Row],[SELECT]],Table_Query_from_m2mdata013[[#This Row],[fpartrev]])</f>
        <v>08A</v>
      </c>
      <c r="O1911" s="2" t="str">
        <f>CONCATENATE("DMG ",Table_Query_from_m2mdata013[[#This Row],[fpartnoOriginal]])</f>
        <v>DMG SULL-I-02250174-294-3-UNF</v>
      </c>
    </row>
    <row r="1912" spans="1:15" x14ac:dyDescent="0.25">
      <c r="A1912" t="s">
        <v>3269</v>
      </c>
      <c r="B1912" t="s">
        <v>72</v>
      </c>
      <c r="C1912">
        <v>20</v>
      </c>
      <c r="D1912" t="s">
        <v>88</v>
      </c>
      <c r="E1912" t="s">
        <v>215</v>
      </c>
      <c r="F1912" t="s">
        <v>72</v>
      </c>
      <c r="G1912" t="s">
        <v>216</v>
      </c>
      <c r="H1912" t="s">
        <v>214</v>
      </c>
      <c r="I1912" s="2" t="e">
        <f>FIND("REV",Table_Query_from_m2mdata013[[#This Row],[fdescmemo]])</f>
        <v>#VALUE!</v>
      </c>
      <c r="J1912" s="2" t="e">
        <f>FIND("REV",Table_Query_from_m2mdata013[[#This Row],[fdesc]])</f>
        <v>#VALUE!</v>
      </c>
      <c r="K1912" s="2" t="e">
        <f>FIND("`REV",Table_Query_from_m2mdata013[[#This Row],[fdescmemo]])</f>
        <v>#VALUE!</v>
      </c>
      <c r="L1912" s="2" t="e">
        <f>FIND("`REV",Table_Query_from_m2mdata013[[#This Row],[fdesc]])</f>
        <v>#VALUE!</v>
      </c>
      <c r="M19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12" s="2" t="str">
        <f>IF(Table_Query_from_m2mdata013[[#This Row],[fpartrev]]="NS",Table_Query_from_m2mdata013[[#This Row],[SELECT]],Table_Query_from_m2mdata013[[#This Row],[fpartrev]])</f>
        <v>2</v>
      </c>
      <c r="O1912" s="2" t="str">
        <f>CONCATENATE("DMG ",Table_Query_from_m2mdata013[[#This Row],[fpartnoOriginal]])</f>
        <v>DMG PHIL-9898-012-20367-F</v>
      </c>
    </row>
    <row r="1913" spans="1:15" x14ac:dyDescent="0.25">
      <c r="A1913" t="s">
        <v>2891</v>
      </c>
      <c r="B1913" t="s">
        <v>72</v>
      </c>
      <c r="C1913">
        <v>300</v>
      </c>
      <c r="D1913" t="s">
        <v>87</v>
      </c>
      <c r="E1913" t="s">
        <v>218</v>
      </c>
      <c r="F1913" t="s">
        <v>72</v>
      </c>
      <c r="G1913" t="s">
        <v>219</v>
      </c>
      <c r="H1913" t="s">
        <v>217</v>
      </c>
      <c r="I1913" s="2" t="e">
        <f>FIND("REV",Table_Query_from_m2mdata013[[#This Row],[fdescmemo]])</f>
        <v>#VALUE!</v>
      </c>
      <c r="J1913" s="2" t="e">
        <f>FIND("REV",Table_Query_from_m2mdata013[[#This Row],[fdesc]])</f>
        <v>#VALUE!</v>
      </c>
      <c r="K1913" s="2" t="e">
        <f>FIND("`REV",Table_Query_from_m2mdata013[[#This Row],[fdescmemo]])</f>
        <v>#VALUE!</v>
      </c>
      <c r="L1913" s="2" t="e">
        <f>FIND("`REV",Table_Query_from_m2mdata013[[#This Row],[fdesc]])</f>
        <v>#VALUE!</v>
      </c>
      <c r="M19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13" s="2" t="str">
        <f>IF(Table_Query_from_m2mdata013[[#This Row],[fpartrev]]="NS",Table_Query_from_m2mdata013[[#This Row],[SELECT]],Table_Query_from_m2mdata013[[#This Row],[fpartrev]])</f>
        <v>2</v>
      </c>
      <c r="O1913" s="2" t="str">
        <f>CONCATENATE("DMG ",Table_Query_from_m2mdata013[[#This Row],[fpartnoOriginal]])</f>
        <v>DMG PHIL-9898-012-20367-LB-F</v>
      </c>
    </row>
    <row r="1914" spans="1:15" x14ac:dyDescent="0.25">
      <c r="A1914" t="s">
        <v>3270</v>
      </c>
      <c r="B1914" t="s">
        <v>72</v>
      </c>
      <c r="C1914">
        <v>40</v>
      </c>
      <c r="D1914" t="s">
        <v>87</v>
      </c>
      <c r="E1914" t="s">
        <v>221</v>
      </c>
      <c r="F1914" t="s">
        <v>72</v>
      </c>
      <c r="G1914" t="s">
        <v>222</v>
      </c>
      <c r="H1914" t="s">
        <v>220</v>
      </c>
      <c r="I1914" s="2" t="e">
        <f>FIND("REV",Table_Query_from_m2mdata013[[#This Row],[fdescmemo]])</f>
        <v>#VALUE!</v>
      </c>
      <c r="J1914" s="2" t="e">
        <f>FIND("REV",Table_Query_from_m2mdata013[[#This Row],[fdesc]])</f>
        <v>#VALUE!</v>
      </c>
      <c r="K1914" s="2" t="e">
        <f>FIND("`REV",Table_Query_from_m2mdata013[[#This Row],[fdescmemo]])</f>
        <v>#VALUE!</v>
      </c>
      <c r="L1914" s="2" t="e">
        <f>FIND("`REV",Table_Query_from_m2mdata013[[#This Row],[fdesc]])</f>
        <v>#VALUE!</v>
      </c>
      <c r="M19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14" s="2" t="str">
        <f>IF(Table_Query_from_m2mdata013[[#This Row],[fpartrev]]="NS",Table_Query_from_m2mdata013[[#This Row],[SELECT]],Table_Query_from_m2mdata013[[#This Row],[fpartrev]])</f>
        <v>2</v>
      </c>
      <c r="O1914" s="2" t="str">
        <f>CONCATENATE("DMG ",Table_Query_from_m2mdata013[[#This Row],[fpartnoOriginal]])</f>
        <v>DMG PHIL-9898-012-20367-SB-F</v>
      </c>
    </row>
    <row r="1915" spans="1:15" x14ac:dyDescent="0.25">
      <c r="A1915" t="s">
        <v>3056</v>
      </c>
      <c r="B1915" t="s">
        <v>43</v>
      </c>
      <c r="C1915">
        <v>10</v>
      </c>
      <c r="D1915" t="s">
        <v>87</v>
      </c>
      <c r="E1915" t="s">
        <v>2503</v>
      </c>
      <c r="F1915" t="s">
        <v>43</v>
      </c>
      <c r="G1915" t="s">
        <v>2504</v>
      </c>
      <c r="H1915" t="s">
        <v>2502</v>
      </c>
      <c r="I1915" s="2" t="e">
        <f>FIND("REV",Table_Query_from_m2mdata013[[#This Row],[fdescmemo]])</f>
        <v>#VALUE!</v>
      </c>
      <c r="J1915" s="2" t="e">
        <f>FIND("REV",Table_Query_from_m2mdata013[[#This Row],[fdesc]])</f>
        <v>#VALUE!</v>
      </c>
      <c r="K1915" s="2" t="e">
        <f>FIND("`REV",Table_Query_from_m2mdata013[[#This Row],[fdescmemo]])</f>
        <v>#VALUE!</v>
      </c>
      <c r="L1915" s="2" t="e">
        <f>FIND("`REV",Table_Query_from_m2mdata013[[#This Row],[fdesc]])</f>
        <v>#VALUE!</v>
      </c>
      <c r="M19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15" s="2" t="str">
        <f>IF(Table_Query_from_m2mdata013[[#This Row],[fpartrev]]="NS",Table_Query_from_m2mdata013[[#This Row],[SELECT]],Table_Query_from_m2mdata013[[#This Row],[fpartrev]])</f>
        <v>02</v>
      </c>
      <c r="O1915" s="2" t="str">
        <f>CONCATENATE("DMG ",Table_Query_from_m2mdata013[[#This Row],[fpartnoOriginal]])</f>
        <v>DMG SULL-1000-4026-F</v>
      </c>
    </row>
    <row r="1916" spans="1:15" x14ac:dyDescent="0.25">
      <c r="A1916" t="s">
        <v>3271</v>
      </c>
      <c r="B1916" t="s">
        <v>11</v>
      </c>
      <c r="C1916">
        <v>18</v>
      </c>
      <c r="D1916" t="s">
        <v>87</v>
      </c>
      <c r="E1916" t="s">
        <v>773</v>
      </c>
      <c r="F1916" t="s">
        <v>11</v>
      </c>
      <c r="G1916" t="s">
        <v>773</v>
      </c>
      <c r="H1916" t="s">
        <v>772</v>
      </c>
      <c r="I1916" s="2" t="e">
        <f>FIND("REV",Table_Query_from_m2mdata013[[#This Row],[fdescmemo]])</f>
        <v>#VALUE!</v>
      </c>
      <c r="J1916" s="2" t="e">
        <f>FIND("REV",Table_Query_from_m2mdata013[[#This Row],[fdesc]])</f>
        <v>#VALUE!</v>
      </c>
      <c r="K1916" s="2" t="e">
        <f>FIND("`REV",Table_Query_from_m2mdata013[[#This Row],[fdescmemo]])</f>
        <v>#VALUE!</v>
      </c>
      <c r="L1916" s="2" t="e">
        <f>FIND("`REV",Table_Query_from_m2mdata013[[#This Row],[fdesc]])</f>
        <v>#VALUE!</v>
      </c>
      <c r="M191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16" s="2" t="str">
        <f>IF(Table_Query_from_m2mdata013[[#This Row],[fpartrev]]="NS",Table_Query_from_m2mdata013[[#This Row],[SELECT]],Table_Query_from_m2mdata013[[#This Row],[fpartrev]])</f>
        <v>00</v>
      </c>
      <c r="O1916" s="2" t="str">
        <f>CONCATENATE("DMG ",Table_Query_from_m2mdata013[[#This Row],[fpartnoOriginal]])</f>
        <v>DMG SULL-I-02250259-785-UNF</v>
      </c>
    </row>
    <row r="1917" spans="1:15" x14ac:dyDescent="0.25">
      <c r="A1917" t="s">
        <v>3272</v>
      </c>
      <c r="B1917" t="s">
        <v>11</v>
      </c>
      <c r="C1917">
        <v>10</v>
      </c>
      <c r="D1917" t="s">
        <v>6</v>
      </c>
      <c r="E1917" t="s">
        <v>540</v>
      </c>
      <c r="F1917" t="s">
        <v>11</v>
      </c>
      <c r="G1917" t="s">
        <v>565</v>
      </c>
      <c r="H1917" t="s">
        <v>539</v>
      </c>
      <c r="I1917" s="2" t="e">
        <f>FIND("REV",Table_Query_from_m2mdata013[[#This Row],[fdescmemo]])</f>
        <v>#VALUE!</v>
      </c>
      <c r="J1917" s="2" t="e">
        <f>FIND("REV",Table_Query_from_m2mdata013[[#This Row],[fdesc]])</f>
        <v>#VALUE!</v>
      </c>
      <c r="K1917" s="2" t="e">
        <f>FIND("`REV",Table_Query_from_m2mdata013[[#This Row],[fdescmemo]])</f>
        <v>#VALUE!</v>
      </c>
      <c r="L1917" s="2" t="e">
        <f>FIND("`REV",Table_Query_from_m2mdata013[[#This Row],[fdesc]])</f>
        <v>#VALUE!</v>
      </c>
      <c r="M19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17" s="2" t="str">
        <f>IF(Table_Query_from_m2mdata013[[#This Row],[fpartrev]]="NS",Table_Query_from_m2mdata013[[#This Row],[SELECT]],Table_Query_from_m2mdata013[[#This Row],[fpartrev]])</f>
        <v>00</v>
      </c>
      <c r="O1917" s="2" t="str">
        <f>CONCATENATE("DMG ",Table_Query_from_m2mdata013[[#This Row],[fpartnoOriginal]])</f>
        <v>DMG DMG-WR-SCV-W10L60</v>
      </c>
    </row>
    <row r="1918" spans="1:15" x14ac:dyDescent="0.25">
      <c r="A1918" t="s">
        <v>3273</v>
      </c>
      <c r="B1918" t="s">
        <v>11</v>
      </c>
      <c r="C1918">
        <v>10</v>
      </c>
      <c r="D1918" t="s">
        <v>87</v>
      </c>
      <c r="E1918" t="s">
        <v>540</v>
      </c>
      <c r="F1918" t="s">
        <v>11</v>
      </c>
      <c r="G1918" t="s">
        <v>565</v>
      </c>
      <c r="H1918" t="s">
        <v>539</v>
      </c>
      <c r="I1918" s="2" t="e">
        <f>FIND("REV",Table_Query_from_m2mdata013[[#This Row],[fdescmemo]])</f>
        <v>#VALUE!</v>
      </c>
      <c r="J1918" s="2" t="e">
        <f>FIND("REV",Table_Query_from_m2mdata013[[#This Row],[fdesc]])</f>
        <v>#VALUE!</v>
      </c>
      <c r="K1918" s="2" t="e">
        <f>FIND("`REV",Table_Query_from_m2mdata013[[#This Row],[fdescmemo]])</f>
        <v>#VALUE!</v>
      </c>
      <c r="L1918" s="2" t="e">
        <f>FIND("`REV",Table_Query_from_m2mdata013[[#This Row],[fdesc]])</f>
        <v>#VALUE!</v>
      </c>
      <c r="M19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18" s="2" t="str">
        <f>IF(Table_Query_from_m2mdata013[[#This Row],[fpartrev]]="NS",Table_Query_from_m2mdata013[[#This Row],[SELECT]],Table_Query_from_m2mdata013[[#This Row],[fpartrev]])</f>
        <v>00</v>
      </c>
      <c r="O1918" s="2" t="str">
        <f>CONCATENATE("DMG ",Table_Query_from_m2mdata013[[#This Row],[fpartnoOriginal]])</f>
        <v>DMG DMG-WR-SCV-W10L60</v>
      </c>
    </row>
    <row r="1919" spans="1:15" x14ac:dyDescent="0.25">
      <c r="A1919" t="s">
        <v>3476</v>
      </c>
      <c r="B1919" t="s">
        <v>42</v>
      </c>
      <c r="C1919">
        <v>10</v>
      </c>
      <c r="D1919" t="s">
        <v>87</v>
      </c>
      <c r="E1919" t="s">
        <v>2125</v>
      </c>
      <c r="F1919" t="s">
        <v>42</v>
      </c>
      <c r="G1919" t="s">
        <v>2126</v>
      </c>
      <c r="H1919" t="s">
        <v>2124</v>
      </c>
      <c r="I1919" s="2">
        <f>FIND("REV",Table_Query_from_m2mdata013[[#This Row],[fdescmemo]])</f>
        <v>55</v>
      </c>
      <c r="J1919" s="2" t="e">
        <f>FIND("REV",Table_Query_from_m2mdata013[[#This Row],[fdesc]])</f>
        <v>#VALUE!</v>
      </c>
      <c r="K1919" s="2" t="e">
        <f>FIND("`REV",Table_Query_from_m2mdata013[[#This Row],[fdescmemo]])</f>
        <v>#VALUE!</v>
      </c>
      <c r="L1919" s="2" t="e">
        <f>FIND("`REV",Table_Query_from_m2mdata013[[#This Row],[fdesc]])</f>
        <v>#VALUE!</v>
      </c>
      <c r="M191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919" s="2" t="str">
        <f>IF(Table_Query_from_m2mdata013[[#This Row],[fpartrev]]="NS",Table_Query_from_m2mdata013[[#This Row],[SELECT]],Table_Query_from_m2mdata013[[#This Row],[fpartrev]])</f>
        <v>01</v>
      </c>
      <c r="O1919" s="2" t="str">
        <f>CONCATENATE("DMG ",Table_Query_from_m2mdata013[[#This Row],[fpartnoOriginal]])</f>
        <v>DMG KRBY-564-6325</v>
      </c>
    </row>
    <row r="1920" spans="1:15" x14ac:dyDescent="0.25">
      <c r="A1920" t="s">
        <v>3819</v>
      </c>
      <c r="B1920" t="s">
        <v>11</v>
      </c>
      <c r="C1920">
        <v>50</v>
      </c>
      <c r="D1920" t="s">
        <v>6</v>
      </c>
      <c r="E1920" t="s">
        <v>465</v>
      </c>
      <c r="F1920" t="s">
        <v>11</v>
      </c>
      <c r="G1920" t="s">
        <v>3571</v>
      </c>
      <c r="H1920" t="s">
        <v>443</v>
      </c>
      <c r="I1920" s="2" t="e">
        <f>FIND("REV",Table_Query_from_m2mdata013[[#This Row],[fdescmemo]])</f>
        <v>#VALUE!</v>
      </c>
      <c r="J1920" s="2" t="e">
        <f>FIND("REV",Table_Query_from_m2mdata013[[#This Row],[fdesc]])</f>
        <v>#VALUE!</v>
      </c>
      <c r="K1920" s="2" t="e">
        <f>FIND("`REV",Table_Query_from_m2mdata013[[#This Row],[fdescmemo]])</f>
        <v>#VALUE!</v>
      </c>
      <c r="L1920" s="2" t="e">
        <f>FIND("`REV",Table_Query_from_m2mdata013[[#This Row],[fdesc]])</f>
        <v>#VALUE!</v>
      </c>
      <c r="M19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0" s="2" t="str">
        <f>IF(Table_Query_from_m2mdata013[[#This Row],[fpartrev]]="NS",Table_Query_from_m2mdata013[[#This Row],[SELECT]],Table_Query_from_m2mdata013[[#This Row],[fpartrev]])</f>
        <v>00</v>
      </c>
      <c r="O1920" s="2" t="str">
        <f>CONCATENATE("DMG ",Table_Query_from_m2mdata013[[#This Row],[fpartnoOriginal]])</f>
        <v>DMG KRBY-633-9905</v>
      </c>
    </row>
    <row r="1921" spans="1:15" x14ac:dyDescent="0.25">
      <c r="A1921" t="s">
        <v>3274</v>
      </c>
      <c r="B1921" t="s">
        <v>45</v>
      </c>
      <c r="C1921">
        <v>1</v>
      </c>
      <c r="D1921" t="s">
        <v>6</v>
      </c>
      <c r="E1921" t="s">
        <v>3276</v>
      </c>
      <c r="F1921" t="s">
        <v>45</v>
      </c>
      <c r="G1921" t="s">
        <v>915</v>
      </c>
      <c r="H1921" t="s">
        <v>3275</v>
      </c>
      <c r="I1921" s="2" t="e">
        <f>FIND("REV",Table_Query_from_m2mdata013[[#This Row],[fdescmemo]])</f>
        <v>#VALUE!</v>
      </c>
      <c r="J1921" s="2" t="e">
        <f>FIND("REV",Table_Query_from_m2mdata013[[#This Row],[fdesc]])</f>
        <v>#VALUE!</v>
      </c>
      <c r="K1921" s="2" t="e">
        <f>FIND("`REV",Table_Query_from_m2mdata013[[#This Row],[fdescmemo]])</f>
        <v>#VALUE!</v>
      </c>
      <c r="L1921" s="2" t="e">
        <f>FIND("`REV",Table_Query_from_m2mdata013[[#This Row],[fdesc]])</f>
        <v>#VALUE!</v>
      </c>
      <c r="M19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1" s="2" t="str">
        <f>IF(Table_Query_from_m2mdata013[[#This Row],[fpartrev]]="NS",Table_Query_from_m2mdata013[[#This Row],[SELECT]],Table_Query_from_m2mdata013[[#This Row],[fpartrev]])</f>
        <v>03</v>
      </c>
      <c r="O1921" s="2" t="str">
        <f>CONCATENATE("DMG ",Table_Query_from_m2mdata013[[#This Row],[fpartnoOriginal]])</f>
        <v>DMG SPI-00489-054WMS</v>
      </c>
    </row>
    <row r="1922" spans="1:15" x14ac:dyDescent="0.25">
      <c r="A1922" t="s">
        <v>3426</v>
      </c>
      <c r="B1922" t="s">
        <v>45</v>
      </c>
      <c r="C1922">
        <v>3</v>
      </c>
      <c r="D1922" t="s">
        <v>6</v>
      </c>
      <c r="E1922" t="s">
        <v>1958</v>
      </c>
      <c r="F1922" t="s">
        <v>45</v>
      </c>
      <c r="G1922" t="s">
        <v>1959</v>
      </c>
      <c r="H1922" t="s">
        <v>1957</v>
      </c>
      <c r="I1922" s="2" t="e">
        <f>FIND("REV",Table_Query_from_m2mdata013[[#This Row],[fdescmemo]])</f>
        <v>#VALUE!</v>
      </c>
      <c r="J1922" s="2" t="e">
        <f>FIND("REV",Table_Query_from_m2mdata013[[#This Row],[fdesc]])</f>
        <v>#VALUE!</v>
      </c>
      <c r="K1922" s="2" t="e">
        <f>FIND("`REV",Table_Query_from_m2mdata013[[#This Row],[fdescmemo]])</f>
        <v>#VALUE!</v>
      </c>
      <c r="L1922" s="2" t="e">
        <f>FIND("`REV",Table_Query_from_m2mdata013[[#This Row],[fdesc]])</f>
        <v>#VALUE!</v>
      </c>
      <c r="M19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2" s="2" t="str">
        <f>IF(Table_Query_from_m2mdata013[[#This Row],[fpartrev]]="NS",Table_Query_from_m2mdata013[[#This Row],[SELECT]],Table_Query_from_m2mdata013[[#This Row],[fpartrev]])</f>
        <v>03</v>
      </c>
      <c r="O1922" s="2" t="str">
        <f>CONCATENATE("DMG ",Table_Query_from_m2mdata013[[#This Row],[fpartnoOriginal]])</f>
        <v>DMG SPI-00489-056-WMS</v>
      </c>
    </row>
    <row r="1923" spans="1:15" x14ac:dyDescent="0.25">
      <c r="A1923" t="s">
        <v>3277</v>
      </c>
      <c r="B1923" t="s">
        <v>42</v>
      </c>
      <c r="C1923">
        <v>6</v>
      </c>
      <c r="D1923" t="s">
        <v>88</v>
      </c>
      <c r="E1923" t="s">
        <v>3279</v>
      </c>
      <c r="F1923" t="s">
        <v>42</v>
      </c>
      <c r="G1923" t="s">
        <v>3280</v>
      </c>
      <c r="H1923" t="s">
        <v>3278</v>
      </c>
      <c r="I1923" s="2" t="e">
        <f>FIND("REV",Table_Query_from_m2mdata013[[#This Row],[fdescmemo]])</f>
        <v>#VALUE!</v>
      </c>
      <c r="J1923" s="2" t="e">
        <f>FIND("REV",Table_Query_from_m2mdata013[[#This Row],[fdesc]])</f>
        <v>#VALUE!</v>
      </c>
      <c r="K1923" s="2" t="e">
        <f>FIND("`REV",Table_Query_from_m2mdata013[[#This Row],[fdescmemo]])</f>
        <v>#VALUE!</v>
      </c>
      <c r="L1923" s="2" t="e">
        <f>FIND("`REV",Table_Query_from_m2mdata013[[#This Row],[fdesc]])</f>
        <v>#VALUE!</v>
      </c>
      <c r="M192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3" s="2" t="str">
        <f>IF(Table_Query_from_m2mdata013[[#This Row],[fpartrev]]="NS",Table_Query_from_m2mdata013[[#This Row],[SELECT]],Table_Query_from_m2mdata013[[#This Row],[fpartrev]])</f>
        <v>01</v>
      </c>
      <c r="O1923" s="2" t="str">
        <f>CONCATENATE("DMG ",Table_Query_from_m2mdata013[[#This Row],[fpartnoOriginal]])</f>
        <v>DMG SPI-00935-016</v>
      </c>
    </row>
    <row r="1924" spans="1:15" x14ac:dyDescent="0.25">
      <c r="A1924" t="s">
        <v>3620</v>
      </c>
      <c r="B1924" t="s">
        <v>43</v>
      </c>
      <c r="C1924">
        <v>1</v>
      </c>
      <c r="D1924" t="s">
        <v>6</v>
      </c>
      <c r="E1924" t="s">
        <v>3622</v>
      </c>
      <c r="F1924" t="s">
        <v>43</v>
      </c>
      <c r="G1924" t="s">
        <v>322</v>
      </c>
      <c r="H1924" t="s">
        <v>3621</v>
      </c>
      <c r="I1924" s="2" t="e">
        <f>FIND("REV",Table_Query_from_m2mdata013[[#This Row],[fdescmemo]])</f>
        <v>#VALUE!</v>
      </c>
      <c r="J1924" s="2" t="e">
        <f>FIND("REV",Table_Query_from_m2mdata013[[#This Row],[fdesc]])</f>
        <v>#VALUE!</v>
      </c>
      <c r="K1924" s="2" t="e">
        <f>FIND("`REV",Table_Query_from_m2mdata013[[#This Row],[fdescmemo]])</f>
        <v>#VALUE!</v>
      </c>
      <c r="L1924" s="2" t="e">
        <f>FIND("`REV",Table_Query_from_m2mdata013[[#This Row],[fdesc]])</f>
        <v>#VALUE!</v>
      </c>
      <c r="M19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4" s="2" t="str">
        <f>IF(Table_Query_from_m2mdata013[[#This Row],[fpartrev]]="NS",Table_Query_from_m2mdata013[[#This Row],[SELECT]],Table_Query_from_m2mdata013[[#This Row],[fpartrev]])</f>
        <v>02</v>
      </c>
      <c r="O1924" s="2" t="str">
        <f>CONCATENATE("DMG ",Table_Query_from_m2mdata013[[#This Row],[fpartnoOriginal]])</f>
        <v>DMG SPI-03903297 0024</v>
      </c>
    </row>
    <row r="1925" spans="1:15" x14ac:dyDescent="0.25">
      <c r="A1925" t="s">
        <v>3623</v>
      </c>
      <c r="B1925" t="s">
        <v>45</v>
      </c>
      <c r="C1925">
        <v>2</v>
      </c>
      <c r="D1925" t="s">
        <v>6</v>
      </c>
      <c r="E1925" t="s">
        <v>649</v>
      </c>
      <c r="F1925" t="s">
        <v>45</v>
      </c>
      <c r="G1925" t="s">
        <v>322</v>
      </c>
      <c r="H1925" t="s">
        <v>648</v>
      </c>
      <c r="I1925" s="2" t="e">
        <f>FIND("REV",Table_Query_from_m2mdata013[[#This Row],[fdescmemo]])</f>
        <v>#VALUE!</v>
      </c>
      <c r="J1925" s="2" t="e">
        <f>FIND("REV",Table_Query_from_m2mdata013[[#This Row],[fdesc]])</f>
        <v>#VALUE!</v>
      </c>
      <c r="K1925" s="2" t="e">
        <f>FIND("`REV",Table_Query_from_m2mdata013[[#This Row],[fdescmemo]])</f>
        <v>#VALUE!</v>
      </c>
      <c r="L1925" s="2" t="e">
        <f>FIND("`REV",Table_Query_from_m2mdata013[[#This Row],[fdesc]])</f>
        <v>#VALUE!</v>
      </c>
      <c r="M19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5" s="2" t="str">
        <f>IF(Table_Query_from_m2mdata013[[#This Row],[fpartrev]]="NS",Table_Query_from_m2mdata013[[#This Row],[SELECT]],Table_Query_from_m2mdata013[[#This Row],[fpartrev]])</f>
        <v>03</v>
      </c>
      <c r="O1925" s="2" t="str">
        <f>CONCATENATE("DMG ",Table_Query_from_m2mdata013[[#This Row],[fpartnoOriginal]])</f>
        <v>DMG SPI-03903297 0027</v>
      </c>
    </row>
    <row r="1926" spans="1:15" x14ac:dyDescent="0.25">
      <c r="A1926" t="s">
        <v>3624</v>
      </c>
      <c r="B1926" t="s">
        <v>46</v>
      </c>
      <c r="C1926">
        <v>3</v>
      </c>
      <c r="D1926" t="s">
        <v>88</v>
      </c>
      <c r="E1926" t="s">
        <v>3626</v>
      </c>
      <c r="F1926" t="s">
        <v>46</v>
      </c>
      <c r="G1926" t="s">
        <v>3627</v>
      </c>
      <c r="H1926" t="s">
        <v>3625</v>
      </c>
      <c r="I1926" s="2" t="e">
        <f>FIND("REV",Table_Query_from_m2mdata013[[#This Row],[fdescmemo]])</f>
        <v>#VALUE!</v>
      </c>
      <c r="J1926" s="2" t="e">
        <f>FIND("REV",Table_Query_from_m2mdata013[[#This Row],[fdesc]])</f>
        <v>#VALUE!</v>
      </c>
      <c r="K1926" s="2" t="e">
        <f>FIND("`REV",Table_Query_from_m2mdata013[[#This Row],[fdescmemo]])</f>
        <v>#VALUE!</v>
      </c>
      <c r="L1926" s="2" t="e">
        <f>FIND("`REV",Table_Query_from_m2mdata013[[#This Row],[fdesc]])</f>
        <v>#VALUE!</v>
      </c>
      <c r="M192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6" s="2" t="str">
        <f>IF(Table_Query_from_m2mdata013[[#This Row],[fpartrev]]="NS",Table_Query_from_m2mdata013[[#This Row],[SELECT]],Table_Query_from_m2mdata013[[#This Row],[fpartrev]])</f>
        <v>05</v>
      </c>
      <c r="O1926" s="2" t="str">
        <f>CONCATENATE("DMG ",Table_Query_from_m2mdata013[[#This Row],[fpartnoOriginal]])</f>
        <v>DMG SPI-10947-098WMS</v>
      </c>
    </row>
    <row r="1927" spans="1:15" x14ac:dyDescent="0.25">
      <c r="A1927" t="s">
        <v>3628</v>
      </c>
      <c r="B1927" t="s">
        <v>45</v>
      </c>
      <c r="C1927">
        <v>3</v>
      </c>
      <c r="D1927" t="s">
        <v>6</v>
      </c>
      <c r="E1927" t="s">
        <v>2331</v>
      </c>
      <c r="F1927" t="s">
        <v>45</v>
      </c>
      <c r="G1927" t="s">
        <v>2332</v>
      </c>
      <c r="H1927" t="s">
        <v>2330</v>
      </c>
      <c r="I1927" s="2" t="e">
        <f>FIND("REV",Table_Query_from_m2mdata013[[#This Row],[fdescmemo]])</f>
        <v>#VALUE!</v>
      </c>
      <c r="J1927" s="2" t="e">
        <f>FIND("REV",Table_Query_from_m2mdata013[[#This Row],[fdesc]])</f>
        <v>#VALUE!</v>
      </c>
      <c r="K1927" s="2" t="e">
        <f>FIND("`REV",Table_Query_from_m2mdata013[[#This Row],[fdescmemo]])</f>
        <v>#VALUE!</v>
      </c>
      <c r="L1927" s="2" t="e">
        <f>FIND("`REV",Table_Query_from_m2mdata013[[#This Row],[fdesc]])</f>
        <v>#VALUE!</v>
      </c>
      <c r="M192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7" s="2" t="str">
        <f>IF(Table_Query_from_m2mdata013[[#This Row],[fpartrev]]="NS",Table_Query_from_m2mdata013[[#This Row],[SELECT]],Table_Query_from_m2mdata013[[#This Row],[fpartrev]])</f>
        <v>03</v>
      </c>
      <c r="O1927" s="2" t="str">
        <f>CONCATENATE("DMG ",Table_Query_from_m2mdata013[[#This Row],[fpartnoOriginal]])</f>
        <v>DMG SPI-18711-023</v>
      </c>
    </row>
    <row r="1928" spans="1:15" x14ac:dyDescent="0.25">
      <c r="A1928" t="s">
        <v>3747</v>
      </c>
      <c r="B1928" t="s">
        <v>41</v>
      </c>
      <c r="C1928">
        <v>10</v>
      </c>
      <c r="D1928" t="s">
        <v>6</v>
      </c>
      <c r="E1928" t="s">
        <v>489</v>
      </c>
      <c r="F1928" t="s">
        <v>41</v>
      </c>
      <c r="G1928" t="s">
        <v>10</v>
      </c>
      <c r="H1928" t="s">
        <v>488</v>
      </c>
      <c r="I1928" s="2" t="e">
        <f>FIND("REV",Table_Query_from_m2mdata013[[#This Row],[fdescmemo]])</f>
        <v>#VALUE!</v>
      </c>
      <c r="J1928" s="2" t="e">
        <f>FIND("REV",Table_Query_from_m2mdata013[[#This Row],[fdesc]])</f>
        <v>#VALUE!</v>
      </c>
      <c r="K1928" s="2" t="e">
        <f>FIND("`REV",Table_Query_from_m2mdata013[[#This Row],[fdescmemo]])</f>
        <v>#VALUE!</v>
      </c>
      <c r="L1928" s="2" t="e">
        <f>FIND("`REV",Table_Query_from_m2mdata013[[#This Row],[fdesc]])</f>
        <v>#VALUE!</v>
      </c>
      <c r="M192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8" s="2" t="str">
        <f>IF(Table_Query_from_m2mdata013[[#This Row],[fpartrev]]="NS",Table_Query_from_m2mdata013[[#This Row],[SELECT]],Table_Query_from_m2mdata013[[#This Row],[fpartrev]])</f>
        <v>04</v>
      </c>
      <c r="O1928" s="2" t="str">
        <f>CONCATENATE("DMG ",Table_Query_from_m2mdata013[[#This Row],[fpartnoOriginal]])</f>
        <v>DMG SRC-02250174-872</v>
      </c>
    </row>
    <row r="1929" spans="1:15" x14ac:dyDescent="0.25">
      <c r="A1929" t="s">
        <v>3281</v>
      </c>
      <c r="B1929" t="s">
        <v>11</v>
      </c>
      <c r="C1929">
        <v>5</v>
      </c>
      <c r="D1929" t="s">
        <v>88</v>
      </c>
      <c r="E1929" t="s">
        <v>726</v>
      </c>
      <c r="F1929" t="s">
        <v>11</v>
      </c>
      <c r="G1929" t="s">
        <v>89</v>
      </c>
      <c r="H1929" t="s">
        <v>725</v>
      </c>
      <c r="I1929" s="2" t="e">
        <f>FIND("REV",Table_Query_from_m2mdata013[[#This Row],[fdescmemo]])</f>
        <v>#VALUE!</v>
      </c>
      <c r="J1929" s="2" t="e">
        <f>FIND("REV",Table_Query_from_m2mdata013[[#This Row],[fdesc]])</f>
        <v>#VALUE!</v>
      </c>
      <c r="K1929" s="2" t="e">
        <f>FIND("`REV",Table_Query_from_m2mdata013[[#This Row],[fdescmemo]])</f>
        <v>#VALUE!</v>
      </c>
      <c r="L1929" s="2" t="e">
        <f>FIND("`REV",Table_Query_from_m2mdata013[[#This Row],[fdesc]])</f>
        <v>#VALUE!</v>
      </c>
      <c r="M192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29" s="2" t="str">
        <f>IF(Table_Query_from_m2mdata013[[#This Row],[fpartrev]]="NS",Table_Query_from_m2mdata013[[#This Row],[SELECT]],Table_Query_from_m2mdata013[[#This Row],[fpartrev]])</f>
        <v>00</v>
      </c>
      <c r="O1929" s="2" t="str">
        <f>CONCATENATE("DMG ",Table_Query_from_m2mdata013[[#This Row],[fpartnoOriginal]])</f>
        <v>DMG SULL-02250176-692</v>
      </c>
    </row>
    <row r="1930" spans="1:15" x14ac:dyDescent="0.25">
      <c r="A1930" t="s">
        <v>3282</v>
      </c>
      <c r="B1930" t="s">
        <v>11</v>
      </c>
      <c r="C1930">
        <v>40</v>
      </c>
      <c r="D1930" t="s">
        <v>87</v>
      </c>
      <c r="E1930" t="s">
        <v>652</v>
      </c>
      <c r="F1930" t="s">
        <v>11</v>
      </c>
      <c r="G1930" t="s">
        <v>653</v>
      </c>
      <c r="H1930" t="s">
        <v>651</v>
      </c>
      <c r="I1930" s="2" t="e">
        <f>FIND("REV",Table_Query_from_m2mdata013[[#This Row],[fdescmemo]])</f>
        <v>#VALUE!</v>
      </c>
      <c r="J1930" s="2" t="e">
        <f>FIND("REV",Table_Query_from_m2mdata013[[#This Row],[fdesc]])</f>
        <v>#VALUE!</v>
      </c>
      <c r="K1930" s="2" t="e">
        <f>FIND("`REV",Table_Query_from_m2mdata013[[#This Row],[fdescmemo]])</f>
        <v>#VALUE!</v>
      </c>
      <c r="L1930" s="2" t="e">
        <f>FIND("`REV",Table_Query_from_m2mdata013[[#This Row],[fdesc]])</f>
        <v>#VALUE!</v>
      </c>
      <c r="M193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30" s="2" t="str">
        <f>IF(Table_Query_from_m2mdata013[[#This Row],[fpartrev]]="NS",Table_Query_from_m2mdata013[[#This Row],[SELECT]],Table_Query_from_m2mdata013[[#This Row],[fpartrev]])</f>
        <v>00</v>
      </c>
      <c r="O1930" s="2" t="str">
        <f>CONCATENATE("DMG ",Table_Query_from_m2mdata013[[#This Row],[fpartnoOriginal]])</f>
        <v>DMG DMG-WR-JC-W10</v>
      </c>
    </row>
    <row r="1931" spans="1:15" x14ac:dyDescent="0.25">
      <c r="A1931" t="s">
        <v>3629</v>
      </c>
      <c r="B1931" t="s">
        <v>81</v>
      </c>
      <c r="C1931">
        <v>5</v>
      </c>
      <c r="D1931" t="s">
        <v>88</v>
      </c>
      <c r="E1931" t="s">
        <v>134</v>
      </c>
      <c r="F1931" t="s">
        <v>81</v>
      </c>
      <c r="G1931" t="s">
        <v>10</v>
      </c>
      <c r="H1931" t="s">
        <v>133</v>
      </c>
      <c r="I1931" s="2" t="e">
        <f>FIND("REV",Table_Query_from_m2mdata013[[#This Row],[fdescmemo]])</f>
        <v>#VALUE!</v>
      </c>
      <c r="J1931" s="2" t="e">
        <f>FIND("REV",Table_Query_from_m2mdata013[[#This Row],[fdesc]])</f>
        <v>#VALUE!</v>
      </c>
      <c r="K1931" s="2" t="e">
        <f>FIND("`REV",Table_Query_from_m2mdata013[[#This Row],[fdescmemo]])</f>
        <v>#VALUE!</v>
      </c>
      <c r="L1931" s="2" t="e">
        <f>FIND("`REV",Table_Query_from_m2mdata013[[#This Row],[fdesc]])</f>
        <v>#VALUE!</v>
      </c>
      <c r="M193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31" s="2" t="str">
        <f>IF(Table_Query_from_m2mdata013[[#This Row],[fpartrev]]="NS",Table_Query_from_m2mdata013[[#This Row],[SELECT]],Table_Query_from_m2mdata013[[#This Row],[fpartrev]])</f>
        <v>08</v>
      </c>
      <c r="O1931" s="2" t="str">
        <f>CONCATENATE("DMG ",Table_Query_from_m2mdata013[[#This Row],[fpartnoOriginal]])</f>
        <v>DMG SULL-02250164-386-1-PF</v>
      </c>
    </row>
    <row r="1932" spans="1:15" x14ac:dyDescent="0.25">
      <c r="A1932" t="s">
        <v>3630</v>
      </c>
      <c r="B1932" t="s">
        <v>81</v>
      </c>
      <c r="C1932">
        <v>5</v>
      </c>
      <c r="D1932" t="s">
        <v>87</v>
      </c>
      <c r="E1932" t="s">
        <v>173</v>
      </c>
      <c r="F1932" t="s">
        <v>81</v>
      </c>
      <c r="G1932" t="s">
        <v>10</v>
      </c>
      <c r="H1932" t="s">
        <v>167</v>
      </c>
      <c r="I1932" s="2" t="e">
        <f>FIND("REV",Table_Query_from_m2mdata013[[#This Row],[fdescmemo]])</f>
        <v>#VALUE!</v>
      </c>
      <c r="J1932" s="2" t="e">
        <f>FIND("REV",Table_Query_from_m2mdata013[[#This Row],[fdesc]])</f>
        <v>#VALUE!</v>
      </c>
      <c r="K1932" s="2" t="e">
        <f>FIND("`REV",Table_Query_from_m2mdata013[[#This Row],[fdescmemo]])</f>
        <v>#VALUE!</v>
      </c>
      <c r="L1932" s="2" t="e">
        <f>FIND("`REV",Table_Query_from_m2mdata013[[#This Row],[fdesc]])</f>
        <v>#VALUE!</v>
      </c>
      <c r="M193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32" s="2" t="str">
        <f>IF(Table_Query_from_m2mdata013[[#This Row],[fpartrev]]="NS",Table_Query_from_m2mdata013[[#This Row],[SELECT]],Table_Query_from_m2mdata013[[#This Row],[fpartrev]])</f>
        <v>08</v>
      </c>
      <c r="O1932" s="2" t="str">
        <f>CONCATENATE("DMG ",Table_Query_from_m2mdata013[[#This Row],[fpartnoOriginal]])</f>
        <v>DMG SULL-02250164-386-3-PF</v>
      </c>
    </row>
    <row r="1933" spans="1:15" x14ac:dyDescent="0.25">
      <c r="A1933" t="s">
        <v>3631</v>
      </c>
      <c r="B1933" t="s">
        <v>81</v>
      </c>
      <c r="C1933">
        <v>5</v>
      </c>
      <c r="D1933" t="s">
        <v>87</v>
      </c>
      <c r="E1933" t="s">
        <v>175</v>
      </c>
      <c r="F1933" t="s">
        <v>81</v>
      </c>
      <c r="G1933" t="s">
        <v>10</v>
      </c>
      <c r="H1933" t="s">
        <v>174</v>
      </c>
      <c r="I1933" s="2" t="e">
        <f>FIND("REV",Table_Query_from_m2mdata013[[#This Row],[fdescmemo]])</f>
        <v>#VALUE!</v>
      </c>
      <c r="J1933" s="2" t="e">
        <f>FIND("REV",Table_Query_from_m2mdata013[[#This Row],[fdesc]])</f>
        <v>#VALUE!</v>
      </c>
      <c r="K1933" s="2" t="e">
        <f>FIND("`REV",Table_Query_from_m2mdata013[[#This Row],[fdescmemo]])</f>
        <v>#VALUE!</v>
      </c>
      <c r="L1933" s="2" t="e">
        <f>FIND("`REV",Table_Query_from_m2mdata013[[#This Row],[fdesc]])</f>
        <v>#VALUE!</v>
      </c>
      <c r="M193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33" s="2" t="str">
        <f>IF(Table_Query_from_m2mdata013[[#This Row],[fpartrev]]="NS",Table_Query_from_m2mdata013[[#This Row],[SELECT]],Table_Query_from_m2mdata013[[#This Row],[fpartrev]])</f>
        <v>08</v>
      </c>
      <c r="O1933" s="2" t="str">
        <f>CONCATENATE("DMG ",Table_Query_from_m2mdata013[[#This Row],[fpartnoOriginal]])</f>
        <v>DMG SULL-02250164-386-4-PF</v>
      </c>
    </row>
    <row r="1934" spans="1:15" x14ac:dyDescent="0.25">
      <c r="A1934" t="s">
        <v>3632</v>
      </c>
      <c r="B1934" t="s">
        <v>81</v>
      </c>
      <c r="C1934">
        <v>5</v>
      </c>
      <c r="D1934" t="s">
        <v>6</v>
      </c>
      <c r="E1934" t="s">
        <v>177</v>
      </c>
      <c r="F1934" t="s">
        <v>81</v>
      </c>
      <c r="G1934" t="s">
        <v>10</v>
      </c>
      <c r="H1934" t="s">
        <v>176</v>
      </c>
      <c r="I1934" s="2" t="e">
        <f>FIND("REV",Table_Query_from_m2mdata013[[#This Row],[fdescmemo]])</f>
        <v>#VALUE!</v>
      </c>
      <c r="J1934" s="2" t="e">
        <f>FIND("REV",Table_Query_from_m2mdata013[[#This Row],[fdesc]])</f>
        <v>#VALUE!</v>
      </c>
      <c r="K1934" s="2" t="e">
        <f>FIND("`REV",Table_Query_from_m2mdata013[[#This Row],[fdescmemo]])</f>
        <v>#VALUE!</v>
      </c>
      <c r="L1934" s="2" t="e">
        <f>FIND("`REV",Table_Query_from_m2mdata013[[#This Row],[fdesc]])</f>
        <v>#VALUE!</v>
      </c>
      <c r="M193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34" s="2" t="str">
        <f>IF(Table_Query_from_m2mdata013[[#This Row],[fpartrev]]="NS",Table_Query_from_m2mdata013[[#This Row],[SELECT]],Table_Query_from_m2mdata013[[#This Row],[fpartrev]])</f>
        <v>08</v>
      </c>
      <c r="O1934" s="2" t="str">
        <f>CONCATENATE("DMG ",Table_Query_from_m2mdata013[[#This Row],[fpartnoOriginal]])</f>
        <v>DMG SULL-02250164-386-5-PF</v>
      </c>
    </row>
    <row r="1935" spans="1:15" x14ac:dyDescent="0.25">
      <c r="A1935" t="s">
        <v>3678</v>
      </c>
      <c r="B1935" t="s">
        <v>81</v>
      </c>
      <c r="C1935">
        <v>1</v>
      </c>
      <c r="D1935" t="s">
        <v>87</v>
      </c>
      <c r="E1935" t="s">
        <v>146</v>
      </c>
      <c r="F1935" t="s">
        <v>81</v>
      </c>
      <c r="G1935" t="s">
        <v>10</v>
      </c>
      <c r="H1935" t="s">
        <v>145</v>
      </c>
      <c r="I1935" s="2" t="e">
        <f>FIND("REV",Table_Query_from_m2mdata013[[#This Row],[fdescmemo]])</f>
        <v>#VALUE!</v>
      </c>
      <c r="J1935" s="2" t="e">
        <f>FIND("REV",Table_Query_from_m2mdata013[[#This Row],[fdesc]])</f>
        <v>#VALUE!</v>
      </c>
      <c r="K1935" s="2" t="e">
        <f>FIND("`REV",Table_Query_from_m2mdata013[[#This Row],[fdescmemo]])</f>
        <v>#VALUE!</v>
      </c>
      <c r="L1935" s="2" t="e">
        <f>FIND("`REV",Table_Query_from_m2mdata013[[#This Row],[fdesc]])</f>
        <v>#VALUE!</v>
      </c>
      <c r="M193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35" s="2" t="str">
        <f>IF(Table_Query_from_m2mdata013[[#This Row],[fpartrev]]="NS",Table_Query_from_m2mdata013[[#This Row],[SELECT]],Table_Query_from_m2mdata013[[#This Row],[fpartrev]])</f>
        <v>08</v>
      </c>
      <c r="O1935" s="2" t="str">
        <f>CONCATENATE("DMG ",Table_Query_from_m2mdata013[[#This Row],[fpartnoOriginal]])</f>
        <v>DMG SULL-02250164-386-8-PF</v>
      </c>
    </row>
    <row r="1936" spans="1:15" x14ac:dyDescent="0.25">
      <c r="A1936" t="s">
        <v>3477</v>
      </c>
      <c r="B1936" t="s">
        <v>41</v>
      </c>
      <c r="C1936">
        <v>1</v>
      </c>
      <c r="D1936" t="s">
        <v>87</v>
      </c>
      <c r="E1936" t="s">
        <v>474</v>
      </c>
      <c r="F1936" t="s">
        <v>41</v>
      </c>
      <c r="G1936" t="s">
        <v>10</v>
      </c>
      <c r="H1936" t="s">
        <v>473</v>
      </c>
      <c r="I1936" s="2" t="e">
        <f>FIND("REV",Table_Query_from_m2mdata013[[#This Row],[fdescmemo]])</f>
        <v>#VALUE!</v>
      </c>
      <c r="J1936" s="2" t="e">
        <f>FIND("REV",Table_Query_from_m2mdata013[[#This Row],[fdesc]])</f>
        <v>#VALUE!</v>
      </c>
      <c r="K1936" s="2" t="e">
        <f>FIND("`REV",Table_Query_from_m2mdata013[[#This Row],[fdescmemo]])</f>
        <v>#VALUE!</v>
      </c>
      <c r="L1936" s="2" t="e">
        <f>FIND("`REV",Table_Query_from_m2mdata013[[#This Row],[fdesc]])</f>
        <v>#VALUE!</v>
      </c>
      <c r="M193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36" s="2" t="str">
        <f>IF(Table_Query_from_m2mdata013[[#This Row],[fpartrev]]="NS",Table_Query_from_m2mdata013[[#This Row],[SELECT]],Table_Query_from_m2mdata013[[#This Row],[fpartrev]])</f>
        <v>04</v>
      </c>
      <c r="O1936" s="2" t="str">
        <f>CONCATENATE("DMG ",Table_Query_from_m2mdata013[[#This Row],[fpartnoOriginal]])</f>
        <v>DMG SULL-02250164-703-UNF</v>
      </c>
    </row>
    <row r="1937" spans="1:15" x14ac:dyDescent="0.25">
      <c r="A1937" t="s">
        <v>3283</v>
      </c>
      <c r="B1937" t="s">
        <v>84</v>
      </c>
      <c r="C1937">
        <v>10</v>
      </c>
      <c r="D1937" t="s">
        <v>87</v>
      </c>
      <c r="E1937" t="s">
        <v>149</v>
      </c>
      <c r="F1937" t="s">
        <v>84</v>
      </c>
      <c r="G1937" t="s">
        <v>10</v>
      </c>
      <c r="H1937" t="s">
        <v>148</v>
      </c>
      <c r="I1937" s="2" t="e">
        <f>FIND("REV",Table_Query_from_m2mdata013[[#This Row],[fdescmemo]])</f>
        <v>#VALUE!</v>
      </c>
      <c r="J1937" s="2" t="e">
        <f>FIND("REV",Table_Query_from_m2mdata013[[#This Row],[fdesc]])</f>
        <v>#VALUE!</v>
      </c>
      <c r="K1937" s="2" t="e">
        <f>FIND("`REV",Table_Query_from_m2mdata013[[#This Row],[fdescmemo]])</f>
        <v>#VALUE!</v>
      </c>
      <c r="L1937" s="2" t="e">
        <f>FIND("`REV",Table_Query_from_m2mdata013[[#This Row],[fdesc]])</f>
        <v>#VALUE!</v>
      </c>
      <c r="M193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37" s="2" t="str">
        <f>IF(Table_Query_from_m2mdata013[[#This Row],[fpartrev]]="NS",Table_Query_from_m2mdata013[[#This Row],[SELECT]],Table_Query_from_m2mdata013[[#This Row],[fpartrev]])</f>
        <v>09</v>
      </c>
      <c r="O1937" s="2" t="str">
        <f>CONCATENATE("DMG ",Table_Query_from_m2mdata013[[#This Row],[fpartnoOriginal]])</f>
        <v>DMG SULL-02250164-863-UNF</v>
      </c>
    </row>
    <row r="1938" spans="1:15" x14ac:dyDescent="0.25">
      <c r="A1938" t="s">
        <v>3427</v>
      </c>
      <c r="B1938" t="s">
        <v>84</v>
      </c>
      <c r="C1938">
        <v>10</v>
      </c>
      <c r="D1938" t="s">
        <v>87</v>
      </c>
      <c r="E1938" t="s">
        <v>149</v>
      </c>
      <c r="F1938" t="s">
        <v>84</v>
      </c>
      <c r="G1938" t="s">
        <v>10</v>
      </c>
      <c r="H1938" t="s">
        <v>148</v>
      </c>
      <c r="I1938" s="2" t="e">
        <f>FIND("REV",Table_Query_from_m2mdata013[[#This Row],[fdescmemo]])</f>
        <v>#VALUE!</v>
      </c>
      <c r="J1938" s="2" t="e">
        <f>FIND("REV",Table_Query_from_m2mdata013[[#This Row],[fdesc]])</f>
        <v>#VALUE!</v>
      </c>
      <c r="K1938" s="2" t="e">
        <f>FIND("`REV",Table_Query_from_m2mdata013[[#This Row],[fdescmemo]])</f>
        <v>#VALUE!</v>
      </c>
      <c r="L1938" s="2" t="e">
        <f>FIND("`REV",Table_Query_from_m2mdata013[[#This Row],[fdesc]])</f>
        <v>#VALUE!</v>
      </c>
      <c r="M193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38" s="2" t="str">
        <f>IF(Table_Query_from_m2mdata013[[#This Row],[fpartrev]]="NS",Table_Query_from_m2mdata013[[#This Row],[SELECT]],Table_Query_from_m2mdata013[[#This Row],[fpartrev]])</f>
        <v>09</v>
      </c>
      <c r="O1938" s="2" t="str">
        <f>CONCATENATE("DMG ",Table_Query_from_m2mdata013[[#This Row],[fpartnoOriginal]])</f>
        <v>DMG SULL-02250164-863-UNF</v>
      </c>
    </row>
    <row r="1939" spans="1:15" x14ac:dyDescent="0.25">
      <c r="A1939" t="s">
        <v>3478</v>
      </c>
      <c r="B1939" t="s">
        <v>92</v>
      </c>
      <c r="C1939">
        <v>15</v>
      </c>
      <c r="D1939" t="s">
        <v>87</v>
      </c>
      <c r="E1939" t="s">
        <v>729</v>
      </c>
      <c r="F1939" t="s">
        <v>92</v>
      </c>
      <c r="G1939" t="s">
        <v>389</v>
      </c>
      <c r="H1939" t="s">
        <v>728</v>
      </c>
      <c r="I1939" s="2">
        <f>FIND("REV",Table_Query_from_m2mdata013[[#This Row],[fdescmemo]])</f>
        <v>45</v>
      </c>
      <c r="J1939" s="2" t="e">
        <f>FIND("REV",Table_Query_from_m2mdata013[[#This Row],[fdesc]])</f>
        <v>#VALUE!</v>
      </c>
      <c r="K1939" s="2" t="e">
        <f>FIND("`REV",Table_Query_from_m2mdata013[[#This Row],[fdescmemo]])</f>
        <v>#VALUE!</v>
      </c>
      <c r="L1939" s="2" t="e">
        <f>FIND("`REV",Table_Query_from_m2mdata013[[#This Row],[fdesc]])</f>
        <v>#VALUE!</v>
      </c>
      <c r="M193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08</v>
      </c>
      <c r="N1939" s="2" t="str">
        <f>IF(Table_Query_from_m2mdata013[[#This Row],[fpartrev]]="NS",Table_Query_from_m2mdata013[[#This Row],[SELECT]],Table_Query_from_m2mdata013[[#This Row],[fpartrev]])</f>
        <v>07</v>
      </c>
      <c r="O1939" s="2" t="str">
        <f>CONCATENATE("DMG ",Table_Query_from_m2mdata013[[#This Row],[fpartnoOriginal]])</f>
        <v>DMG SULL-I-02250174-294-1-UNF</v>
      </c>
    </row>
    <row r="1940" spans="1:15" x14ac:dyDescent="0.25">
      <c r="A1940" t="s">
        <v>3748</v>
      </c>
      <c r="B1940" t="s">
        <v>43</v>
      </c>
      <c r="C1940">
        <v>20</v>
      </c>
      <c r="D1940" t="s">
        <v>6</v>
      </c>
      <c r="E1940" t="s">
        <v>351</v>
      </c>
      <c r="F1940" t="s">
        <v>43</v>
      </c>
      <c r="G1940" t="s">
        <v>351</v>
      </c>
      <c r="H1940" t="s">
        <v>3749</v>
      </c>
      <c r="I1940" s="2" t="e">
        <f>FIND("REV",Table_Query_from_m2mdata013[[#This Row],[fdescmemo]])</f>
        <v>#VALUE!</v>
      </c>
      <c r="J1940" s="2" t="e">
        <f>FIND("REV",Table_Query_from_m2mdata013[[#This Row],[fdesc]])</f>
        <v>#VALUE!</v>
      </c>
      <c r="K1940" s="2" t="e">
        <f>FIND("`REV",Table_Query_from_m2mdata013[[#This Row],[fdescmemo]])</f>
        <v>#VALUE!</v>
      </c>
      <c r="L1940" s="2" t="e">
        <f>FIND("`REV",Table_Query_from_m2mdata013[[#This Row],[fdesc]])</f>
        <v>#VALUE!</v>
      </c>
      <c r="M194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0" s="2" t="str">
        <f>IF(Table_Query_from_m2mdata013[[#This Row],[fpartrev]]="NS",Table_Query_from_m2mdata013[[#This Row],[SELECT]],Table_Query_from_m2mdata013[[#This Row],[fpartrev]])</f>
        <v>02</v>
      </c>
      <c r="O1940" s="2" t="str">
        <f>CONCATENATE("DMG ",Table_Query_from_m2mdata013[[#This Row],[fpartnoOriginal]])</f>
        <v>DMG KRBY-588-0471-UP</v>
      </c>
    </row>
    <row r="1941" spans="1:15" x14ac:dyDescent="0.25">
      <c r="A1941" t="s">
        <v>3479</v>
      </c>
      <c r="B1941" t="s">
        <v>81</v>
      </c>
      <c r="C1941">
        <v>1</v>
      </c>
      <c r="D1941" t="s">
        <v>87</v>
      </c>
      <c r="E1941" t="s">
        <v>193</v>
      </c>
      <c r="F1941" t="s">
        <v>81</v>
      </c>
      <c r="G1941" t="s">
        <v>10</v>
      </c>
      <c r="H1941" t="s">
        <v>192</v>
      </c>
      <c r="I1941" s="2" t="e">
        <f>FIND("REV",Table_Query_from_m2mdata013[[#This Row],[fdescmemo]])</f>
        <v>#VALUE!</v>
      </c>
      <c r="J1941" s="2" t="e">
        <f>FIND("REV",Table_Query_from_m2mdata013[[#This Row],[fdesc]])</f>
        <v>#VALUE!</v>
      </c>
      <c r="K1941" s="2" t="e">
        <f>FIND("`REV",Table_Query_from_m2mdata013[[#This Row],[fdescmemo]])</f>
        <v>#VALUE!</v>
      </c>
      <c r="L1941" s="2" t="e">
        <f>FIND("`REV",Table_Query_from_m2mdata013[[#This Row],[fdesc]])</f>
        <v>#VALUE!</v>
      </c>
      <c r="M194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1" s="2" t="str">
        <f>IF(Table_Query_from_m2mdata013[[#This Row],[fpartrev]]="NS",Table_Query_from_m2mdata013[[#This Row],[SELECT]],Table_Query_from_m2mdata013[[#This Row],[fpartrev]])</f>
        <v>08</v>
      </c>
      <c r="O1941" s="2" t="str">
        <f>CONCATENATE("DMG ",Table_Query_from_m2mdata013[[#This Row],[fpartnoOriginal]])</f>
        <v>DMG SULL-02250164-386-1-UNF</v>
      </c>
    </row>
    <row r="1942" spans="1:15" x14ac:dyDescent="0.25">
      <c r="A1942" t="s">
        <v>3633</v>
      </c>
      <c r="B1942" t="s">
        <v>81</v>
      </c>
      <c r="C1942">
        <v>5</v>
      </c>
      <c r="D1942" t="s">
        <v>87</v>
      </c>
      <c r="E1942" t="s">
        <v>193</v>
      </c>
      <c r="F1942" t="s">
        <v>81</v>
      </c>
      <c r="G1942" t="s">
        <v>10</v>
      </c>
      <c r="H1942" t="s">
        <v>192</v>
      </c>
      <c r="I1942" s="2" t="e">
        <f>FIND("REV",Table_Query_from_m2mdata013[[#This Row],[fdescmemo]])</f>
        <v>#VALUE!</v>
      </c>
      <c r="J1942" s="2" t="e">
        <f>FIND("REV",Table_Query_from_m2mdata013[[#This Row],[fdesc]])</f>
        <v>#VALUE!</v>
      </c>
      <c r="K1942" s="2" t="e">
        <f>FIND("`REV",Table_Query_from_m2mdata013[[#This Row],[fdescmemo]])</f>
        <v>#VALUE!</v>
      </c>
      <c r="L1942" s="2" t="e">
        <f>FIND("`REV",Table_Query_from_m2mdata013[[#This Row],[fdesc]])</f>
        <v>#VALUE!</v>
      </c>
      <c r="M194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2" s="2" t="str">
        <f>IF(Table_Query_from_m2mdata013[[#This Row],[fpartrev]]="NS",Table_Query_from_m2mdata013[[#This Row],[SELECT]],Table_Query_from_m2mdata013[[#This Row],[fpartrev]])</f>
        <v>08</v>
      </c>
      <c r="O1942" s="2" t="str">
        <f>CONCATENATE("DMG ",Table_Query_from_m2mdata013[[#This Row],[fpartnoOriginal]])</f>
        <v>DMG SULL-02250164-386-1-UNF</v>
      </c>
    </row>
    <row r="1943" spans="1:15" x14ac:dyDescent="0.25">
      <c r="A1943" t="s">
        <v>3634</v>
      </c>
      <c r="B1943" t="s">
        <v>81</v>
      </c>
      <c r="C1943">
        <v>5</v>
      </c>
      <c r="D1943" t="s">
        <v>87</v>
      </c>
      <c r="E1943" t="s">
        <v>179</v>
      </c>
      <c r="F1943" t="s">
        <v>81</v>
      </c>
      <c r="G1943" t="s">
        <v>10</v>
      </c>
      <c r="H1943" t="s">
        <v>178</v>
      </c>
      <c r="I1943" s="2" t="e">
        <f>FIND("REV",Table_Query_from_m2mdata013[[#This Row],[fdescmemo]])</f>
        <v>#VALUE!</v>
      </c>
      <c r="J1943" s="2" t="e">
        <f>FIND("REV",Table_Query_from_m2mdata013[[#This Row],[fdesc]])</f>
        <v>#VALUE!</v>
      </c>
      <c r="K1943" s="2" t="e">
        <f>FIND("`REV",Table_Query_from_m2mdata013[[#This Row],[fdescmemo]])</f>
        <v>#VALUE!</v>
      </c>
      <c r="L1943" s="2" t="e">
        <f>FIND("`REV",Table_Query_from_m2mdata013[[#This Row],[fdesc]])</f>
        <v>#VALUE!</v>
      </c>
      <c r="M194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3" s="2" t="str">
        <f>IF(Table_Query_from_m2mdata013[[#This Row],[fpartrev]]="NS",Table_Query_from_m2mdata013[[#This Row],[SELECT]],Table_Query_from_m2mdata013[[#This Row],[fpartrev]])</f>
        <v>08</v>
      </c>
      <c r="O1943" s="2" t="str">
        <f>CONCATENATE("DMG ",Table_Query_from_m2mdata013[[#This Row],[fpartnoOriginal]])</f>
        <v>DMG SULL-02250164-386-2-UNF</v>
      </c>
    </row>
    <row r="1944" spans="1:15" x14ac:dyDescent="0.25">
      <c r="A1944" t="s">
        <v>3820</v>
      </c>
      <c r="B1944" t="s">
        <v>81</v>
      </c>
      <c r="C1944">
        <v>10</v>
      </c>
      <c r="D1944" t="s">
        <v>6</v>
      </c>
      <c r="E1944" t="s">
        <v>179</v>
      </c>
      <c r="F1944" t="s">
        <v>81</v>
      </c>
      <c r="G1944" t="s">
        <v>10</v>
      </c>
      <c r="H1944" t="s">
        <v>178</v>
      </c>
      <c r="I1944" s="2" t="e">
        <f>FIND("REV",Table_Query_from_m2mdata013[[#This Row],[fdescmemo]])</f>
        <v>#VALUE!</v>
      </c>
      <c r="J1944" s="2" t="e">
        <f>FIND("REV",Table_Query_from_m2mdata013[[#This Row],[fdesc]])</f>
        <v>#VALUE!</v>
      </c>
      <c r="K1944" s="2" t="e">
        <f>FIND("`REV",Table_Query_from_m2mdata013[[#This Row],[fdescmemo]])</f>
        <v>#VALUE!</v>
      </c>
      <c r="L1944" s="2" t="e">
        <f>FIND("`REV",Table_Query_from_m2mdata013[[#This Row],[fdesc]])</f>
        <v>#VALUE!</v>
      </c>
      <c r="M194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4" s="2" t="str">
        <f>IF(Table_Query_from_m2mdata013[[#This Row],[fpartrev]]="NS",Table_Query_from_m2mdata013[[#This Row],[SELECT]],Table_Query_from_m2mdata013[[#This Row],[fpartrev]])</f>
        <v>08</v>
      </c>
      <c r="O1944" s="2" t="str">
        <f>CONCATENATE("DMG ",Table_Query_from_m2mdata013[[#This Row],[fpartnoOriginal]])</f>
        <v>DMG SULL-02250164-386-2-UNF</v>
      </c>
    </row>
    <row r="1945" spans="1:15" x14ac:dyDescent="0.25">
      <c r="A1945" t="s">
        <v>3679</v>
      </c>
      <c r="B1945" t="s">
        <v>81</v>
      </c>
      <c r="C1945">
        <v>5</v>
      </c>
      <c r="D1945" t="s">
        <v>87</v>
      </c>
      <c r="E1945" t="s">
        <v>180</v>
      </c>
      <c r="F1945" t="s">
        <v>81</v>
      </c>
      <c r="G1945" t="s">
        <v>169</v>
      </c>
      <c r="H1945" t="s">
        <v>168</v>
      </c>
      <c r="I1945" s="2" t="e">
        <f>FIND("REV",Table_Query_from_m2mdata013[[#This Row],[fdescmemo]])</f>
        <v>#VALUE!</v>
      </c>
      <c r="J1945" s="2" t="e">
        <f>FIND("REV",Table_Query_from_m2mdata013[[#This Row],[fdesc]])</f>
        <v>#VALUE!</v>
      </c>
      <c r="K1945" s="2" t="e">
        <f>FIND("`REV",Table_Query_from_m2mdata013[[#This Row],[fdescmemo]])</f>
        <v>#VALUE!</v>
      </c>
      <c r="L1945" s="2" t="e">
        <f>FIND("`REV",Table_Query_from_m2mdata013[[#This Row],[fdesc]])</f>
        <v>#VALUE!</v>
      </c>
      <c r="M194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5" s="2" t="str">
        <f>IF(Table_Query_from_m2mdata013[[#This Row],[fpartrev]]="NS",Table_Query_from_m2mdata013[[#This Row],[SELECT]],Table_Query_from_m2mdata013[[#This Row],[fpartrev]])</f>
        <v>08</v>
      </c>
      <c r="O1945" s="2" t="str">
        <f>CONCATENATE("DMG ",Table_Query_from_m2mdata013[[#This Row],[fpartnoOriginal]])</f>
        <v>DMG SULL-02250164-386-3-UNF</v>
      </c>
    </row>
    <row r="1946" spans="1:15" x14ac:dyDescent="0.25">
      <c r="A1946" t="s">
        <v>3821</v>
      </c>
      <c r="B1946" t="s">
        <v>81</v>
      </c>
      <c r="C1946">
        <v>10</v>
      </c>
      <c r="D1946" t="s">
        <v>6</v>
      </c>
      <c r="E1946" t="s">
        <v>180</v>
      </c>
      <c r="F1946" t="s">
        <v>81</v>
      </c>
      <c r="G1946" t="s">
        <v>169</v>
      </c>
      <c r="H1946" t="s">
        <v>168</v>
      </c>
      <c r="I1946" s="2" t="e">
        <f>FIND("REV",Table_Query_from_m2mdata013[[#This Row],[fdescmemo]])</f>
        <v>#VALUE!</v>
      </c>
      <c r="J1946" s="2" t="e">
        <f>FIND("REV",Table_Query_from_m2mdata013[[#This Row],[fdesc]])</f>
        <v>#VALUE!</v>
      </c>
      <c r="K1946" s="2" t="e">
        <f>FIND("`REV",Table_Query_from_m2mdata013[[#This Row],[fdescmemo]])</f>
        <v>#VALUE!</v>
      </c>
      <c r="L1946" s="2" t="e">
        <f>FIND("`REV",Table_Query_from_m2mdata013[[#This Row],[fdesc]])</f>
        <v>#VALUE!</v>
      </c>
      <c r="M194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6" s="2" t="str">
        <f>IF(Table_Query_from_m2mdata013[[#This Row],[fpartrev]]="NS",Table_Query_from_m2mdata013[[#This Row],[SELECT]],Table_Query_from_m2mdata013[[#This Row],[fpartrev]])</f>
        <v>08</v>
      </c>
      <c r="O1946" s="2" t="str">
        <f>CONCATENATE("DMG ",Table_Query_from_m2mdata013[[#This Row],[fpartnoOriginal]])</f>
        <v>DMG SULL-02250164-386-3-UNF</v>
      </c>
    </row>
    <row r="1947" spans="1:15" x14ac:dyDescent="0.25">
      <c r="A1947" t="s">
        <v>3680</v>
      </c>
      <c r="B1947" t="s">
        <v>81</v>
      </c>
      <c r="C1947">
        <v>5</v>
      </c>
      <c r="D1947" t="s">
        <v>87</v>
      </c>
      <c r="E1947" t="s">
        <v>182</v>
      </c>
      <c r="F1947" t="s">
        <v>81</v>
      </c>
      <c r="G1947" t="s">
        <v>10</v>
      </c>
      <c r="H1947" t="s">
        <v>181</v>
      </c>
      <c r="I1947" s="2" t="e">
        <f>FIND("REV",Table_Query_from_m2mdata013[[#This Row],[fdescmemo]])</f>
        <v>#VALUE!</v>
      </c>
      <c r="J1947" s="2" t="e">
        <f>FIND("REV",Table_Query_from_m2mdata013[[#This Row],[fdesc]])</f>
        <v>#VALUE!</v>
      </c>
      <c r="K1947" s="2" t="e">
        <f>FIND("`REV",Table_Query_from_m2mdata013[[#This Row],[fdescmemo]])</f>
        <v>#VALUE!</v>
      </c>
      <c r="L1947" s="2" t="e">
        <f>FIND("`REV",Table_Query_from_m2mdata013[[#This Row],[fdesc]])</f>
        <v>#VALUE!</v>
      </c>
      <c r="M194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7" s="2" t="str">
        <f>IF(Table_Query_from_m2mdata013[[#This Row],[fpartrev]]="NS",Table_Query_from_m2mdata013[[#This Row],[SELECT]],Table_Query_from_m2mdata013[[#This Row],[fpartrev]])</f>
        <v>08</v>
      </c>
      <c r="O1947" s="2" t="str">
        <f>CONCATENATE("DMG ",Table_Query_from_m2mdata013[[#This Row],[fpartnoOriginal]])</f>
        <v>DMG SULL-02250164-386-4-UNF</v>
      </c>
    </row>
    <row r="1948" spans="1:15" x14ac:dyDescent="0.25">
      <c r="A1948" t="s">
        <v>3822</v>
      </c>
      <c r="B1948" t="s">
        <v>81</v>
      </c>
      <c r="C1948">
        <v>8</v>
      </c>
      <c r="D1948" t="s">
        <v>6</v>
      </c>
      <c r="E1948" t="s">
        <v>182</v>
      </c>
      <c r="F1948" t="s">
        <v>81</v>
      </c>
      <c r="G1948" t="s">
        <v>10</v>
      </c>
      <c r="H1948" t="s">
        <v>181</v>
      </c>
      <c r="I1948" s="2" t="e">
        <f>FIND("REV",Table_Query_from_m2mdata013[[#This Row],[fdescmemo]])</f>
        <v>#VALUE!</v>
      </c>
      <c r="J1948" s="2" t="e">
        <f>FIND("REV",Table_Query_from_m2mdata013[[#This Row],[fdesc]])</f>
        <v>#VALUE!</v>
      </c>
      <c r="K1948" s="2" t="e">
        <f>FIND("`REV",Table_Query_from_m2mdata013[[#This Row],[fdescmemo]])</f>
        <v>#VALUE!</v>
      </c>
      <c r="L1948" s="2" t="e">
        <f>FIND("`REV",Table_Query_from_m2mdata013[[#This Row],[fdesc]])</f>
        <v>#VALUE!</v>
      </c>
      <c r="M194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8" s="2" t="str">
        <f>IF(Table_Query_from_m2mdata013[[#This Row],[fpartrev]]="NS",Table_Query_from_m2mdata013[[#This Row],[SELECT]],Table_Query_from_m2mdata013[[#This Row],[fpartrev]])</f>
        <v>08</v>
      </c>
      <c r="O1948" s="2" t="str">
        <f>CONCATENATE("DMG ",Table_Query_from_m2mdata013[[#This Row],[fpartnoOriginal]])</f>
        <v>DMG SULL-02250164-386-4-UNF</v>
      </c>
    </row>
    <row r="1949" spans="1:15" x14ac:dyDescent="0.25">
      <c r="A1949" t="s">
        <v>3844</v>
      </c>
      <c r="B1949" t="s">
        <v>81</v>
      </c>
      <c r="C1949">
        <v>5</v>
      </c>
      <c r="D1949" t="s">
        <v>88</v>
      </c>
      <c r="E1949" t="s">
        <v>184</v>
      </c>
      <c r="F1949" t="s">
        <v>81</v>
      </c>
      <c r="G1949" t="s">
        <v>10</v>
      </c>
      <c r="H1949" t="s">
        <v>183</v>
      </c>
      <c r="I1949" s="2" t="e">
        <f>FIND("REV",Table_Query_from_m2mdata013[[#This Row],[fdescmemo]])</f>
        <v>#VALUE!</v>
      </c>
      <c r="J1949" s="2" t="e">
        <f>FIND("REV",Table_Query_from_m2mdata013[[#This Row],[fdesc]])</f>
        <v>#VALUE!</v>
      </c>
      <c r="K1949" s="2" t="e">
        <f>FIND("`REV",Table_Query_from_m2mdata013[[#This Row],[fdescmemo]])</f>
        <v>#VALUE!</v>
      </c>
      <c r="L1949" s="2" t="e">
        <f>FIND("`REV",Table_Query_from_m2mdata013[[#This Row],[fdesc]])</f>
        <v>#VALUE!</v>
      </c>
      <c r="M194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49" s="2" t="str">
        <f>IF(Table_Query_from_m2mdata013[[#This Row],[fpartrev]]="NS",Table_Query_from_m2mdata013[[#This Row],[SELECT]],Table_Query_from_m2mdata013[[#This Row],[fpartrev]])</f>
        <v>08</v>
      </c>
      <c r="O1949" s="2" t="str">
        <f>CONCATENATE("DMG ",Table_Query_from_m2mdata013[[#This Row],[fpartnoOriginal]])</f>
        <v>DMG SULL-02250164-386-5-UNF</v>
      </c>
    </row>
    <row r="1950" spans="1:15" x14ac:dyDescent="0.25">
      <c r="A1950" t="s">
        <v>3845</v>
      </c>
      <c r="B1950" t="s">
        <v>81</v>
      </c>
      <c r="C1950">
        <v>5</v>
      </c>
      <c r="D1950" t="s">
        <v>88</v>
      </c>
      <c r="E1950" t="s">
        <v>200</v>
      </c>
      <c r="F1950" t="s">
        <v>81</v>
      </c>
      <c r="G1950" t="s">
        <v>10</v>
      </c>
      <c r="H1950" t="s">
        <v>199</v>
      </c>
      <c r="I1950" s="2" t="e">
        <f>FIND("REV",Table_Query_from_m2mdata013[[#This Row],[fdescmemo]])</f>
        <v>#VALUE!</v>
      </c>
      <c r="J1950" s="2" t="e">
        <f>FIND("REV",Table_Query_from_m2mdata013[[#This Row],[fdesc]])</f>
        <v>#VALUE!</v>
      </c>
      <c r="K1950" s="2" t="e">
        <f>FIND("`REV",Table_Query_from_m2mdata013[[#This Row],[fdescmemo]])</f>
        <v>#VALUE!</v>
      </c>
      <c r="L1950" s="2" t="e">
        <f>FIND("`REV",Table_Query_from_m2mdata013[[#This Row],[fdesc]])</f>
        <v>#VALUE!</v>
      </c>
      <c r="M195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0" s="2" t="str">
        <f>IF(Table_Query_from_m2mdata013[[#This Row],[fpartrev]]="NS",Table_Query_from_m2mdata013[[#This Row],[SELECT]],Table_Query_from_m2mdata013[[#This Row],[fpartrev]])</f>
        <v>08</v>
      </c>
      <c r="O1950" s="2" t="str">
        <f>CONCATENATE("DMG ",Table_Query_from_m2mdata013[[#This Row],[fpartnoOriginal]])</f>
        <v>DMG SULL-02250164-386-6-UNF</v>
      </c>
    </row>
    <row r="1951" spans="1:15" x14ac:dyDescent="0.25">
      <c r="A1951" t="s">
        <v>3846</v>
      </c>
      <c r="B1951" t="s">
        <v>81</v>
      </c>
      <c r="C1951">
        <v>10</v>
      </c>
      <c r="D1951" t="s">
        <v>88</v>
      </c>
      <c r="E1951" t="s">
        <v>200</v>
      </c>
      <c r="F1951" t="s">
        <v>81</v>
      </c>
      <c r="G1951" t="s">
        <v>10</v>
      </c>
      <c r="H1951" t="s">
        <v>199</v>
      </c>
      <c r="I1951" s="2" t="e">
        <f>FIND("REV",Table_Query_from_m2mdata013[[#This Row],[fdescmemo]])</f>
        <v>#VALUE!</v>
      </c>
      <c r="J1951" s="2" t="e">
        <f>FIND("REV",Table_Query_from_m2mdata013[[#This Row],[fdesc]])</f>
        <v>#VALUE!</v>
      </c>
      <c r="K1951" s="2" t="e">
        <f>FIND("`REV",Table_Query_from_m2mdata013[[#This Row],[fdescmemo]])</f>
        <v>#VALUE!</v>
      </c>
      <c r="L1951" s="2" t="e">
        <f>FIND("`REV",Table_Query_from_m2mdata013[[#This Row],[fdesc]])</f>
        <v>#VALUE!</v>
      </c>
      <c r="M195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1" s="2" t="str">
        <f>IF(Table_Query_from_m2mdata013[[#This Row],[fpartrev]]="NS",Table_Query_from_m2mdata013[[#This Row],[SELECT]],Table_Query_from_m2mdata013[[#This Row],[fpartrev]])</f>
        <v>08</v>
      </c>
      <c r="O1951" s="2" t="str">
        <f>CONCATENATE("DMG ",Table_Query_from_m2mdata013[[#This Row],[fpartnoOriginal]])</f>
        <v>DMG SULL-02250164-386-6-UNF</v>
      </c>
    </row>
    <row r="1952" spans="1:15" x14ac:dyDescent="0.25">
      <c r="A1952" t="s">
        <v>3847</v>
      </c>
      <c r="B1952" t="s">
        <v>81</v>
      </c>
      <c r="C1952">
        <v>5</v>
      </c>
      <c r="D1952" t="s">
        <v>88</v>
      </c>
      <c r="E1952" t="s">
        <v>186</v>
      </c>
      <c r="F1952" t="s">
        <v>81</v>
      </c>
      <c r="G1952" t="s">
        <v>187</v>
      </c>
      <c r="H1952" t="s">
        <v>185</v>
      </c>
      <c r="I1952" s="2" t="e">
        <f>FIND("REV",Table_Query_from_m2mdata013[[#This Row],[fdescmemo]])</f>
        <v>#VALUE!</v>
      </c>
      <c r="J1952" s="2" t="e">
        <f>FIND("REV",Table_Query_from_m2mdata013[[#This Row],[fdesc]])</f>
        <v>#VALUE!</v>
      </c>
      <c r="K1952" s="2" t="e">
        <f>FIND("`REV",Table_Query_from_m2mdata013[[#This Row],[fdescmemo]])</f>
        <v>#VALUE!</v>
      </c>
      <c r="L1952" s="2" t="e">
        <f>FIND("`REV",Table_Query_from_m2mdata013[[#This Row],[fdesc]])</f>
        <v>#VALUE!</v>
      </c>
      <c r="M195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2" s="2" t="str">
        <f>IF(Table_Query_from_m2mdata013[[#This Row],[fpartrev]]="NS",Table_Query_from_m2mdata013[[#This Row],[SELECT]],Table_Query_from_m2mdata013[[#This Row],[fpartrev]])</f>
        <v>08</v>
      </c>
      <c r="O1952" s="2" t="str">
        <f>CONCATENATE("DMG ",Table_Query_from_m2mdata013[[#This Row],[fpartnoOriginal]])</f>
        <v>DMG SULL-02250164-386-7-UNF</v>
      </c>
    </row>
    <row r="1953" spans="1:15" x14ac:dyDescent="0.25">
      <c r="A1953" t="s">
        <v>3635</v>
      </c>
      <c r="B1953" t="s">
        <v>81</v>
      </c>
      <c r="C1953">
        <v>12</v>
      </c>
      <c r="D1953" t="s">
        <v>87</v>
      </c>
      <c r="E1953" t="s">
        <v>195</v>
      </c>
      <c r="F1953" t="s">
        <v>81</v>
      </c>
      <c r="G1953" t="s">
        <v>10</v>
      </c>
      <c r="H1953" t="s">
        <v>194</v>
      </c>
      <c r="I1953" s="2" t="e">
        <f>FIND("REV",Table_Query_from_m2mdata013[[#This Row],[fdescmemo]])</f>
        <v>#VALUE!</v>
      </c>
      <c r="J1953" s="2" t="e">
        <f>FIND("REV",Table_Query_from_m2mdata013[[#This Row],[fdesc]])</f>
        <v>#VALUE!</v>
      </c>
      <c r="K1953" s="2" t="e">
        <f>FIND("`REV",Table_Query_from_m2mdata013[[#This Row],[fdescmemo]])</f>
        <v>#VALUE!</v>
      </c>
      <c r="L1953" s="2" t="e">
        <f>FIND("`REV",Table_Query_from_m2mdata013[[#This Row],[fdesc]])</f>
        <v>#VALUE!</v>
      </c>
      <c r="M195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3" s="2" t="str">
        <f>IF(Table_Query_from_m2mdata013[[#This Row],[fpartrev]]="NS",Table_Query_from_m2mdata013[[#This Row],[SELECT]],Table_Query_from_m2mdata013[[#This Row],[fpartrev]])</f>
        <v>08</v>
      </c>
      <c r="O1953" s="2" t="str">
        <f>CONCATENATE("DMG ",Table_Query_from_m2mdata013[[#This Row],[fpartnoOriginal]])</f>
        <v>DMG SULL-02250164-386-8-UNF</v>
      </c>
    </row>
    <row r="1954" spans="1:15" x14ac:dyDescent="0.25">
      <c r="A1954" t="s">
        <v>3636</v>
      </c>
      <c r="B1954" t="s">
        <v>43</v>
      </c>
      <c r="C1954">
        <v>200</v>
      </c>
      <c r="D1954" t="s">
        <v>6</v>
      </c>
      <c r="E1954" t="s">
        <v>3638</v>
      </c>
      <c r="F1954" t="s">
        <v>43</v>
      </c>
      <c r="G1954" t="s">
        <v>3638</v>
      </c>
      <c r="H1954" t="s">
        <v>3637</v>
      </c>
      <c r="I1954" s="2" t="e">
        <f>FIND("REV",Table_Query_from_m2mdata013[[#This Row],[fdescmemo]])</f>
        <v>#VALUE!</v>
      </c>
      <c r="J1954" s="2" t="e">
        <f>FIND("REV",Table_Query_from_m2mdata013[[#This Row],[fdesc]])</f>
        <v>#VALUE!</v>
      </c>
      <c r="K1954" s="2" t="e">
        <f>FIND("`REV",Table_Query_from_m2mdata013[[#This Row],[fdescmemo]])</f>
        <v>#VALUE!</v>
      </c>
      <c r="L1954" s="2" t="e">
        <f>FIND("`REV",Table_Query_from_m2mdata013[[#This Row],[fdesc]])</f>
        <v>#VALUE!</v>
      </c>
      <c r="M195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4" s="2" t="str">
        <f>IF(Table_Query_from_m2mdata013[[#This Row],[fpartrev]]="NS",Table_Query_from_m2mdata013[[#This Row],[SELECT]],Table_Query_from_m2mdata013[[#This Row],[fpartrev]])</f>
        <v>02</v>
      </c>
      <c r="O1954" s="2" t="str">
        <f>CONCATENATE("DMG ",Table_Query_from_m2mdata013[[#This Row],[fpartnoOriginal]])</f>
        <v>DMG KRBY-279-5084-UNF</v>
      </c>
    </row>
    <row r="1955" spans="1:15" x14ac:dyDescent="0.25">
      <c r="A1955" t="s">
        <v>3284</v>
      </c>
      <c r="B1955" t="s">
        <v>3286</v>
      </c>
      <c r="C1955">
        <v>100</v>
      </c>
      <c r="D1955" t="s">
        <v>87</v>
      </c>
      <c r="E1955" t="s">
        <v>3287</v>
      </c>
      <c r="F1955" t="s">
        <v>3286</v>
      </c>
      <c r="G1955" t="s">
        <v>3287</v>
      </c>
      <c r="H1955" t="s">
        <v>3285</v>
      </c>
      <c r="I1955" s="2" t="e">
        <f>FIND("REV",Table_Query_from_m2mdata013[[#This Row],[fdescmemo]])</f>
        <v>#VALUE!</v>
      </c>
      <c r="J1955" s="2" t="e">
        <f>FIND("REV",Table_Query_from_m2mdata013[[#This Row],[fdesc]])</f>
        <v>#VALUE!</v>
      </c>
      <c r="K1955" s="2" t="e">
        <f>FIND("`REV",Table_Query_from_m2mdata013[[#This Row],[fdescmemo]])</f>
        <v>#VALUE!</v>
      </c>
      <c r="L1955" s="2" t="e">
        <f>FIND("`REV",Table_Query_from_m2mdata013[[#This Row],[fdesc]])</f>
        <v>#VALUE!</v>
      </c>
      <c r="M195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5" s="2" t="str">
        <f>IF(Table_Query_from_m2mdata013[[#This Row],[fpartrev]]="NS",Table_Query_from_m2mdata013[[#This Row],[SELECT]],Table_Query_from_m2mdata013[[#This Row],[fpartrev]])</f>
        <v>03A</v>
      </c>
      <c r="O1955" s="2" t="str">
        <f>CONCATENATE("DMG ",Table_Query_from_m2mdata013[[#This Row],[fpartnoOriginal]])</f>
        <v>DMG KRBY-280-9934-F</v>
      </c>
    </row>
    <row r="1956" spans="1:15" x14ac:dyDescent="0.25">
      <c r="A1956" t="s">
        <v>3428</v>
      </c>
      <c r="B1956" t="s">
        <v>5</v>
      </c>
      <c r="C1956">
        <v>1</v>
      </c>
      <c r="D1956" t="s">
        <v>87</v>
      </c>
      <c r="E1956" t="s">
        <v>3285</v>
      </c>
      <c r="F1956" t="s">
        <v>10</v>
      </c>
      <c r="G1956" t="s">
        <v>3429</v>
      </c>
      <c r="H1956" t="s">
        <v>120</v>
      </c>
      <c r="I1956" s="2" t="e">
        <f>FIND("REV",Table_Query_from_m2mdata013[[#This Row],[fdescmemo]])</f>
        <v>#VALUE!</v>
      </c>
      <c r="J1956" s="2" t="e">
        <f>FIND("REV",Table_Query_from_m2mdata013[[#This Row],[fdesc]])</f>
        <v>#VALUE!</v>
      </c>
      <c r="K1956" s="2" t="e">
        <f>FIND("`REV",Table_Query_from_m2mdata013[[#This Row],[fdescmemo]])</f>
        <v>#VALUE!</v>
      </c>
      <c r="L1956" s="2" t="e">
        <f>FIND("`REV",Table_Query_from_m2mdata013[[#This Row],[fdesc]])</f>
        <v>#VALUE!</v>
      </c>
      <c r="M195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6" s="2" t="e">
        <f>IF(Table_Query_from_m2mdata013[[#This Row],[fpartrev]]="NS",Table_Query_from_m2mdata013[[#This Row],[SELECT]],Table_Query_from_m2mdata013[[#This Row],[fpartrev]])</f>
        <v>#VALUE!</v>
      </c>
      <c r="O1956" s="2" t="str">
        <f>CONCATENATE("DMG ",Table_Query_from_m2mdata013[[#This Row],[fpartnoOriginal]])</f>
        <v>DMG REMAKE1</v>
      </c>
    </row>
    <row r="1957" spans="1:15" x14ac:dyDescent="0.25">
      <c r="A1957" t="s">
        <v>3681</v>
      </c>
      <c r="B1957" t="s">
        <v>3286</v>
      </c>
      <c r="C1957">
        <v>100</v>
      </c>
      <c r="D1957" t="s">
        <v>87</v>
      </c>
      <c r="E1957" t="s">
        <v>3287</v>
      </c>
      <c r="F1957" t="s">
        <v>3286</v>
      </c>
      <c r="G1957" t="s">
        <v>3287</v>
      </c>
      <c r="H1957" t="s">
        <v>3285</v>
      </c>
      <c r="I1957" s="2" t="e">
        <f>FIND("REV",Table_Query_from_m2mdata013[[#This Row],[fdescmemo]])</f>
        <v>#VALUE!</v>
      </c>
      <c r="J1957" s="2" t="e">
        <f>FIND("REV",Table_Query_from_m2mdata013[[#This Row],[fdesc]])</f>
        <v>#VALUE!</v>
      </c>
      <c r="K1957" s="2" t="e">
        <f>FIND("`REV",Table_Query_from_m2mdata013[[#This Row],[fdescmemo]])</f>
        <v>#VALUE!</v>
      </c>
      <c r="L1957" s="2" t="e">
        <f>FIND("`REV",Table_Query_from_m2mdata013[[#This Row],[fdesc]])</f>
        <v>#VALUE!</v>
      </c>
      <c r="M195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7" s="2" t="str">
        <f>IF(Table_Query_from_m2mdata013[[#This Row],[fpartrev]]="NS",Table_Query_from_m2mdata013[[#This Row],[SELECT]],Table_Query_from_m2mdata013[[#This Row],[fpartrev]])</f>
        <v>03A</v>
      </c>
      <c r="O1957" s="2" t="str">
        <f>CONCATENATE("DMG ",Table_Query_from_m2mdata013[[#This Row],[fpartnoOriginal]])</f>
        <v>DMG KRBY-280-9934-F</v>
      </c>
    </row>
    <row r="1958" spans="1:15" x14ac:dyDescent="0.25">
      <c r="A1958" t="s">
        <v>3430</v>
      </c>
      <c r="B1958" t="s">
        <v>3286</v>
      </c>
      <c r="C1958">
        <v>80</v>
      </c>
      <c r="D1958" t="s">
        <v>87</v>
      </c>
      <c r="E1958" t="s">
        <v>3287</v>
      </c>
      <c r="F1958" t="s">
        <v>3286</v>
      </c>
      <c r="G1958" t="s">
        <v>3287</v>
      </c>
      <c r="H1958" t="s">
        <v>3285</v>
      </c>
      <c r="I1958" s="2" t="e">
        <f>FIND("REV",Table_Query_from_m2mdata013[[#This Row],[fdescmemo]])</f>
        <v>#VALUE!</v>
      </c>
      <c r="J1958" s="2" t="e">
        <f>FIND("REV",Table_Query_from_m2mdata013[[#This Row],[fdesc]])</f>
        <v>#VALUE!</v>
      </c>
      <c r="K1958" s="2" t="e">
        <f>FIND("`REV",Table_Query_from_m2mdata013[[#This Row],[fdescmemo]])</f>
        <v>#VALUE!</v>
      </c>
      <c r="L1958" s="2" t="e">
        <f>FIND("`REV",Table_Query_from_m2mdata013[[#This Row],[fdesc]])</f>
        <v>#VALUE!</v>
      </c>
      <c r="M195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8" s="2" t="str">
        <f>IF(Table_Query_from_m2mdata013[[#This Row],[fpartrev]]="NS",Table_Query_from_m2mdata013[[#This Row],[SELECT]],Table_Query_from_m2mdata013[[#This Row],[fpartrev]])</f>
        <v>03A</v>
      </c>
      <c r="O1958" s="2" t="str">
        <f>CONCATENATE("DMG ",Table_Query_from_m2mdata013[[#This Row],[fpartnoOriginal]])</f>
        <v>DMG KRBY-280-9934-F</v>
      </c>
    </row>
    <row r="1959" spans="1:15" x14ac:dyDescent="0.25">
      <c r="A1959" t="s">
        <v>3714</v>
      </c>
      <c r="B1959" t="s">
        <v>3286</v>
      </c>
      <c r="C1959">
        <v>100</v>
      </c>
      <c r="D1959" t="s">
        <v>88</v>
      </c>
      <c r="E1959" t="s">
        <v>3287</v>
      </c>
      <c r="F1959" t="s">
        <v>3286</v>
      </c>
      <c r="G1959" t="s">
        <v>3287</v>
      </c>
      <c r="H1959" t="s">
        <v>3285</v>
      </c>
      <c r="I1959" s="2" t="e">
        <f>FIND("REV",Table_Query_from_m2mdata013[[#This Row],[fdescmemo]])</f>
        <v>#VALUE!</v>
      </c>
      <c r="J1959" s="2" t="e">
        <f>FIND("REV",Table_Query_from_m2mdata013[[#This Row],[fdesc]])</f>
        <v>#VALUE!</v>
      </c>
      <c r="K1959" s="2" t="e">
        <f>FIND("`REV",Table_Query_from_m2mdata013[[#This Row],[fdescmemo]])</f>
        <v>#VALUE!</v>
      </c>
      <c r="L1959" s="2" t="e">
        <f>FIND("`REV",Table_Query_from_m2mdata013[[#This Row],[fdesc]])</f>
        <v>#VALUE!</v>
      </c>
      <c r="M195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59" s="2" t="str">
        <f>IF(Table_Query_from_m2mdata013[[#This Row],[fpartrev]]="NS",Table_Query_from_m2mdata013[[#This Row],[SELECT]],Table_Query_from_m2mdata013[[#This Row],[fpartrev]])</f>
        <v>03A</v>
      </c>
      <c r="O1959" s="2" t="str">
        <f>CONCATENATE("DMG ",Table_Query_from_m2mdata013[[#This Row],[fpartnoOriginal]])</f>
        <v>DMG KRBY-280-9934-F</v>
      </c>
    </row>
    <row r="1960" spans="1:15" x14ac:dyDescent="0.25">
      <c r="A1960" t="s">
        <v>3715</v>
      </c>
      <c r="B1960" t="s">
        <v>3286</v>
      </c>
      <c r="C1960">
        <v>100</v>
      </c>
      <c r="D1960" t="s">
        <v>88</v>
      </c>
      <c r="E1960" t="s">
        <v>3287</v>
      </c>
      <c r="F1960" t="s">
        <v>3286</v>
      </c>
      <c r="G1960" t="s">
        <v>3287</v>
      </c>
      <c r="H1960" t="s">
        <v>3285</v>
      </c>
      <c r="I1960" s="2" t="e">
        <f>FIND("REV",Table_Query_from_m2mdata013[[#This Row],[fdescmemo]])</f>
        <v>#VALUE!</v>
      </c>
      <c r="J1960" s="2" t="e">
        <f>FIND("REV",Table_Query_from_m2mdata013[[#This Row],[fdesc]])</f>
        <v>#VALUE!</v>
      </c>
      <c r="K1960" s="2" t="e">
        <f>FIND("`REV",Table_Query_from_m2mdata013[[#This Row],[fdescmemo]])</f>
        <v>#VALUE!</v>
      </c>
      <c r="L1960" s="2" t="e">
        <f>FIND("`REV",Table_Query_from_m2mdata013[[#This Row],[fdesc]])</f>
        <v>#VALUE!</v>
      </c>
      <c r="M196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0" s="2" t="str">
        <f>IF(Table_Query_from_m2mdata013[[#This Row],[fpartrev]]="NS",Table_Query_from_m2mdata013[[#This Row],[SELECT]],Table_Query_from_m2mdata013[[#This Row],[fpartrev]])</f>
        <v>03A</v>
      </c>
      <c r="O1960" s="2" t="str">
        <f>CONCATENATE("DMG ",Table_Query_from_m2mdata013[[#This Row],[fpartnoOriginal]])</f>
        <v>DMG KRBY-280-9934-F</v>
      </c>
    </row>
    <row r="1961" spans="1:15" x14ac:dyDescent="0.25">
      <c r="A1961" t="s">
        <v>3716</v>
      </c>
      <c r="B1961" t="s">
        <v>3286</v>
      </c>
      <c r="C1961">
        <v>98</v>
      </c>
      <c r="D1961" t="s">
        <v>6</v>
      </c>
      <c r="E1961" t="s">
        <v>3287</v>
      </c>
      <c r="F1961" t="s">
        <v>3286</v>
      </c>
      <c r="G1961" t="s">
        <v>3287</v>
      </c>
      <c r="H1961" t="s">
        <v>3285</v>
      </c>
      <c r="I1961" s="2" t="e">
        <f>FIND("REV",Table_Query_from_m2mdata013[[#This Row],[fdescmemo]])</f>
        <v>#VALUE!</v>
      </c>
      <c r="J1961" s="2" t="e">
        <f>FIND("REV",Table_Query_from_m2mdata013[[#This Row],[fdesc]])</f>
        <v>#VALUE!</v>
      </c>
      <c r="K1961" s="2" t="e">
        <f>FIND("`REV",Table_Query_from_m2mdata013[[#This Row],[fdescmemo]])</f>
        <v>#VALUE!</v>
      </c>
      <c r="L1961" s="2" t="e">
        <f>FIND("`REV",Table_Query_from_m2mdata013[[#This Row],[fdesc]])</f>
        <v>#VALUE!</v>
      </c>
      <c r="M196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1" s="2" t="str">
        <f>IF(Table_Query_from_m2mdata013[[#This Row],[fpartrev]]="NS",Table_Query_from_m2mdata013[[#This Row],[SELECT]],Table_Query_from_m2mdata013[[#This Row],[fpartrev]])</f>
        <v>03A</v>
      </c>
      <c r="O1961" s="2" t="str">
        <f>CONCATENATE("DMG ",Table_Query_from_m2mdata013[[#This Row],[fpartnoOriginal]])</f>
        <v>DMG KRBY-280-9934-F</v>
      </c>
    </row>
    <row r="1962" spans="1:15" x14ac:dyDescent="0.25">
      <c r="A1962" t="s">
        <v>3288</v>
      </c>
      <c r="B1962" t="s">
        <v>3286</v>
      </c>
      <c r="C1962">
        <v>100</v>
      </c>
      <c r="D1962" t="s">
        <v>87</v>
      </c>
      <c r="E1962" t="s">
        <v>3287</v>
      </c>
      <c r="F1962" t="s">
        <v>3286</v>
      </c>
      <c r="G1962" t="s">
        <v>3287</v>
      </c>
      <c r="H1962" t="s">
        <v>3289</v>
      </c>
      <c r="I1962" s="2" t="e">
        <f>FIND("REV",Table_Query_from_m2mdata013[[#This Row],[fdescmemo]])</f>
        <v>#VALUE!</v>
      </c>
      <c r="J1962" s="2" t="e">
        <f>FIND("REV",Table_Query_from_m2mdata013[[#This Row],[fdesc]])</f>
        <v>#VALUE!</v>
      </c>
      <c r="K1962" s="2" t="e">
        <f>FIND("`REV",Table_Query_from_m2mdata013[[#This Row],[fdescmemo]])</f>
        <v>#VALUE!</v>
      </c>
      <c r="L1962" s="2" t="e">
        <f>FIND("`REV",Table_Query_from_m2mdata013[[#This Row],[fdesc]])</f>
        <v>#VALUE!</v>
      </c>
      <c r="M196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2" s="2" t="str">
        <f>IF(Table_Query_from_m2mdata013[[#This Row],[fpartrev]]="NS",Table_Query_from_m2mdata013[[#This Row],[SELECT]],Table_Query_from_m2mdata013[[#This Row],[fpartrev]])</f>
        <v>03A</v>
      </c>
      <c r="O1962" s="2" t="str">
        <f>CONCATENATE("DMG ",Table_Query_from_m2mdata013[[#This Row],[fpartnoOriginal]])</f>
        <v>DMG KRBY-280-9936-F</v>
      </c>
    </row>
    <row r="1963" spans="1:15" x14ac:dyDescent="0.25">
      <c r="A1963" t="s">
        <v>3290</v>
      </c>
      <c r="B1963" t="s">
        <v>3286</v>
      </c>
      <c r="C1963">
        <v>80</v>
      </c>
      <c r="D1963" t="s">
        <v>87</v>
      </c>
      <c r="E1963" t="s">
        <v>3287</v>
      </c>
      <c r="F1963" t="s">
        <v>3286</v>
      </c>
      <c r="G1963" t="s">
        <v>3287</v>
      </c>
      <c r="H1963" t="s">
        <v>3289</v>
      </c>
      <c r="I1963" s="2" t="e">
        <f>FIND("REV",Table_Query_from_m2mdata013[[#This Row],[fdescmemo]])</f>
        <v>#VALUE!</v>
      </c>
      <c r="J1963" s="2" t="e">
        <f>FIND("REV",Table_Query_from_m2mdata013[[#This Row],[fdesc]])</f>
        <v>#VALUE!</v>
      </c>
      <c r="K1963" s="2" t="e">
        <f>FIND("`REV",Table_Query_from_m2mdata013[[#This Row],[fdescmemo]])</f>
        <v>#VALUE!</v>
      </c>
      <c r="L1963" s="2" t="e">
        <f>FIND("`REV",Table_Query_from_m2mdata013[[#This Row],[fdesc]])</f>
        <v>#VALUE!</v>
      </c>
      <c r="M196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3" s="2" t="str">
        <f>IF(Table_Query_from_m2mdata013[[#This Row],[fpartrev]]="NS",Table_Query_from_m2mdata013[[#This Row],[SELECT]],Table_Query_from_m2mdata013[[#This Row],[fpartrev]])</f>
        <v>03A</v>
      </c>
      <c r="O1963" s="2" t="str">
        <f>CONCATENATE("DMG ",Table_Query_from_m2mdata013[[#This Row],[fpartnoOriginal]])</f>
        <v>DMG KRBY-280-9936-F</v>
      </c>
    </row>
    <row r="1964" spans="1:15" x14ac:dyDescent="0.25">
      <c r="A1964" t="s">
        <v>3717</v>
      </c>
      <c r="B1964" t="s">
        <v>3286</v>
      </c>
      <c r="C1964">
        <v>100</v>
      </c>
      <c r="D1964" t="s">
        <v>6</v>
      </c>
      <c r="E1964" t="s">
        <v>3287</v>
      </c>
      <c r="F1964" t="s">
        <v>3286</v>
      </c>
      <c r="G1964" t="s">
        <v>3287</v>
      </c>
      <c r="H1964" t="s">
        <v>3289</v>
      </c>
      <c r="I1964" s="2" t="e">
        <f>FIND("REV",Table_Query_from_m2mdata013[[#This Row],[fdescmemo]])</f>
        <v>#VALUE!</v>
      </c>
      <c r="J1964" s="2" t="e">
        <f>FIND("REV",Table_Query_from_m2mdata013[[#This Row],[fdesc]])</f>
        <v>#VALUE!</v>
      </c>
      <c r="K1964" s="2" t="e">
        <f>FIND("`REV",Table_Query_from_m2mdata013[[#This Row],[fdescmemo]])</f>
        <v>#VALUE!</v>
      </c>
      <c r="L1964" s="2" t="e">
        <f>FIND("`REV",Table_Query_from_m2mdata013[[#This Row],[fdesc]])</f>
        <v>#VALUE!</v>
      </c>
      <c r="M196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4" s="2" t="str">
        <f>IF(Table_Query_from_m2mdata013[[#This Row],[fpartrev]]="NS",Table_Query_from_m2mdata013[[#This Row],[SELECT]],Table_Query_from_m2mdata013[[#This Row],[fpartrev]])</f>
        <v>03A</v>
      </c>
      <c r="O1964" s="2" t="str">
        <f>CONCATENATE("DMG ",Table_Query_from_m2mdata013[[#This Row],[fpartnoOriginal]])</f>
        <v>DMG KRBY-280-9936-F</v>
      </c>
    </row>
    <row r="1965" spans="1:15" x14ac:dyDescent="0.25">
      <c r="A1965" t="s">
        <v>3639</v>
      </c>
      <c r="B1965" t="s">
        <v>3286</v>
      </c>
      <c r="C1965">
        <v>80</v>
      </c>
      <c r="D1965" t="s">
        <v>88</v>
      </c>
      <c r="E1965" t="s">
        <v>3287</v>
      </c>
      <c r="F1965" t="s">
        <v>3286</v>
      </c>
      <c r="G1965" t="s">
        <v>3287</v>
      </c>
      <c r="H1965" t="s">
        <v>3289</v>
      </c>
      <c r="I1965" s="2" t="e">
        <f>FIND("REV",Table_Query_from_m2mdata013[[#This Row],[fdescmemo]])</f>
        <v>#VALUE!</v>
      </c>
      <c r="J1965" s="2" t="e">
        <f>FIND("REV",Table_Query_from_m2mdata013[[#This Row],[fdesc]])</f>
        <v>#VALUE!</v>
      </c>
      <c r="K1965" s="2" t="e">
        <f>FIND("`REV",Table_Query_from_m2mdata013[[#This Row],[fdescmemo]])</f>
        <v>#VALUE!</v>
      </c>
      <c r="L1965" s="2" t="e">
        <f>FIND("`REV",Table_Query_from_m2mdata013[[#This Row],[fdesc]])</f>
        <v>#VALUE!</v>
      </c>
      <c r="M196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5" s="2" t="str">
        <f>IF(Table_Query_from_m2mdata013[[#This Row],[fpartrev]]="NS",Table_Query_from_m2mdata013[[#This Row],[SELECT]],Table_Query_from_m2mdata013[[#This Row],[fpartrev]])</f>
        <v>03A</v>
      </c>
      <c r="O1965" s="2" t="str">
        <f>CONCATENATE("DMG ",Table_Query_from_m2mdata013[[#This Row],[fpartnoOriginal]])</f>
        <v>DMG KRBY-280-9936-F</v>
      </c>
    </row>
    <row r="1966" spans="1:15" x14ac:dyDescent="0.25">
      <c r="A1966" t="s">
        <v>3718</v>
      </c>
      <c r="B1966" t="s">
        <v>3286</v>
      </c>
      <c r="C1966">
        <v>100</v>
      </c>
      <c r="D1966" t="s">
        <v>88</v>
      </c>
      <c r="E1966" t="s">
        <v>3287</v>
      </c>
      <c r="F1966" t="s">
        <v>3286</v>
      </c>
      <c r="G1966" t="s">
        <v>3287</v>
      </c>
      <c r="H1966" t="s">
        <v>3289</v>
      </c>
      <c r="I1966" s="2" t="e">
        <f>FIND("REV",Table_Query_from_m2mdata013[[#This Row],[fdescmemo]])</f>
        <v>#VALUE!</v>
      </c>
      <c r="J1966" s="2" t="e">
        <f>FIND("REV",Table_Query_from_m2mdata013[[#This Row],[fdesc]])</f>
        <v>#VALUE!</v>
      </c>
      <c r="K1966" s="2" t="e">
        <f>FIND("`REV",Table_Query_from_m2mdata013[[#This Row],[fdescmemo]])</f>
        <v>#VALUE!</v>
      </c>
      <c r="L1966" s="2" t="e">
        <f>FIND("`REV",Table_Query_from_m2mdata013[[#This Row],[fdesc]])</f>
        <v>#VALUE!</v>
      </c>
      <c r="M196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6" s="2" t="str">
        <f>IF(Table_Query_from_m2mdata013[[#This Row],[fpartrev]]="NS",Table_Query_from_m2mdata013[[#This Row],[SELECT]],Table_Query_from_m2mdata013[[#This Row],[fpartrev]])</f>
        <v>03A</v>
      </c>
      <c r="O1966" s="2" t="str">
        <f>CONCATENATE("DMG ",Table_Query_from_m2mdata013[[#This Row],[fpartnoOriginal]])</f>
        <v>DMG KRBY-280-9936-F</v>
      </c>
    </row>
    <row r="1967" spans="1:15" x14ac:dyDescent="0.25">
      <c r="A1967" t="s">
        <v>3719</v>
      </c>
      <c r="B1967" t="s">
        <v>3286</v>
      </c>
      <c r="C1967">
        <v>89</v>
      </c>
      <c r="D1967" t="s">
        <v>6</v>
      </c>
      <c r="E1967" t="s">
        <v>3287</v>
      </c>
      <c r="F1967" t="s">
        <v>3286</v>
      </c>
      <c r="G1967" t="s">
        <v>3287</v>
      </c>
      <c r="H1967" t="s">
        <v>3289</v>
      </c>
      <c r="I1967" s="2" t="e">
        <f>FIND("REV",Table_Query_from_m2mdata013[[#This Row],[fdescmemo]])</f>
        <v>#VALUE!</v>
      </c>
      <c r="J1967" s="2" t="e">
        <f>FIND("REV",Table_Query_from_m2mdata013[[#This Row],[fdesc]])</f>
        <v>#VALUE!</v>
      </c>
      <c r="K1967" s="2" t="e">
        <f>FIND("`REV",Table_Query_from_m2mdata013[[#This Row],[fdescmemo]])</f>
        <v>#VALUE!</v>
      </c>
      <c r="L1967" s="2" t="e">
        <f>FIND("`REV",Table_Query_from_m2mdata013[[#This Row],[fdesc]])</f>
        <v>#VALUE!</v>
      </c>
      <c r="M196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7" s="2" t="str">
        <f>IF(Table_Query_from_m2mdata013[[#This Row],[fpartrev]]="NS",Table_Query_from_m2mdata013[[#This Row],[SELECT]],Table_Query_from_m2mdata013[[#This Row],[fpartrev]])</f>
        <v>03A</v>
      </c>
      <c r="O1967" s="2" t="str">
        <f>CONCATENATE("DMG ",Table_Query_from_m2mdata013[[#This Row],[fpartnoOriginal]])</f>
        <v>DMG KRBY-280-9936-F</v>
      </c>
    </row>
    <row r="1968" spans="1:15" x14ac:dyDescent="0.25">
      <c r="A1968" t="s">
        <v>3640</v>
      </c>
      <c r="B1968" t="s">
        <v>43</v>
      </c>
      <c r="C1968">
        <v>200</v>
      </c>
      <c r="D1968" t="s">
        <v>87</v>
      </c>
      <c r="E1968" t="s">
        <v>3642</v>
      </c>
      <c r="F1968" t="s">
        <v>43</v>
      </c>
      <c r="G1968" t="s">
        <v>3642</v>
      </c>
      <c r="H1968" t="s">
        <v>3641</v>
      </c>
      <c r="I1968" s="2" t="e">
        <f>FIND("REV",Table_Query_from_m2mdata013[[#This Row],[fdescmemo]])</f>
        <v>#VALUE!</v>
      </c>
      <c r="J1968" s="2" t="e">
        <f>FIND("REV",Table_Query_from_m2mdata013[[#This Row],[fdesc]])</f>
        <v>#VALUE!</v>
      </c>
      <c r="K1968" s="2" t="e">
        <f>FIND("`REV",Table_Query_from_m2mdata013[[#This Row],[fdescmemo]])</f>
        <v>#VALUE!</v>
      </c>
      <c r="L1968" s="2" t="e">
        <f>FIND("`REV",Table_Query_from_m2mdata013[[#This Row],[fdesc]])</f>
        <v>#VALUE!</v>
      </c>
      <c r="M196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8" s="2" t="str">
        <f>IF(Table_Query_from_m2mdata013[[#This Row],[fpartrev]]="NS",Table_Query_from_m2mdata013[[#This Row],[SELECT]],Table_Query_from_m2mdata013[[#This Row],[fpartrev]])</f>
        <v>02</v>
      </c>
      <c r="O1968" s="2" t="str">
        <f>CONCATENATE("DMG ",Table_Query_from_m2mdata013[[#This Row],[fpartnoOriginal]])</f>
        <v>DMG KRBY-280-9937-UNF</v>
      </c>
    </row>
    <row r="1969" spans="1:15" x14ac:dyDescent="0.25">
      <c r="A1969" t="s">
        <v>3480</v>
      </c>
      <c r="B1969" t="s">
        <v>11</v>
      </c>
      <c r="C1969">
        <v>100</v>
      </c>
      <c r="D1969" t="s">
        <v>87</v>
      </c>
      <c r="E1969" t="s">
        <v>3433</v>
      </c>
      <c r="F1969" t="s">
        <v>11</v>
      </c>
      <c r="G1969" t="s">
        <v>3433</v>
      </c>
      <c r="H1969" t="s">
        <v>3432</v>
      </c>
      <c r="I1969" s="2" t="e">
        <f>FIND("REV",Table_Query_from_m2mdata013[[#This Row],[fdescmemo]])</f>
        <v>#VALUE!</v>
      </c>
      <c r="J1969" s="2" t="e">
        <f>FIND("REV",Table_Query_from_m2mdata013[[#This Row],[fdesc]])</f>
        <v>#VALUE!</v>
      </c>
      <c r="K1969" s="2" t="e">
        <f>FIND("`REV",Table_Query_from_m2mdata013[[#This Row],[fdescmemo]])</f>
        <v>#VALUE!</v>
      </c>
      <c r="L1969" s="2" t="e">
        <f>FIND("`REV",Table_Query_from_m2mdata013[[#This Row],[fdesc]])</f>
        <v>#VALUE!</v>
      </c>
      <c r="M196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69" s="2" t="str">
        <f>IF(Table_Query_from_m2mdata013[[#This Row],[fpartrev]]="NS",Table_Query_from_m2mdata013[[#This Row],[SELECT]],Table_Query_from_m2mdata013[[#This Row],[fpartrev]])</f>
        <v>00</v>
      </c>
      <c r="O1969" s="2" t="str">
        <f>CONCATENATE("DMG ",Table_Query_from_m2mdata013[[#This Row],[fpartnoOriginal]])</f>
        <v>DMG KRBY-586-3977-F</v>
      </c>
    </row>
    <row r="1970" spans="1:15" x14ac:dyDescent="0.25">
      <c r="A1970" t="s">
        <v>3431</v>
      </c>
      <c r="B1970" t="s">
        <v>11</v>
      </c>
      <c r="C1970">
        <v>95</v>
      </c>
      <c r="D1970" t="s">
        <v>88</v>
      </c>
      <c r="E1970" t="s">
        <v>3433</v>
      </c>
      <c r="F1970" t="s">
        <v>11</v>
      </c>
      <c r="G1970" t="s">
        <v>3433</v>
      </c>
      <c r="H1970" t="s">
        <v>3432</v>
      </c>
      <c r="I1970" s="2" t="e">
        <f>FIND("REV",Table_Query_from_m2mdata013[[#This Row],[fdescmemo]])</f>
        <v>#VALUE!</v>
      </c>
      <c r="J1970" s="2" t="e">
        <f>FIND("REV",Table_Query_from_m2mdata013[[#This Row],[fdesc]])</f>
        <v>#VALUE!</v>
      </c>
      <c r="K1970" s="2" t="e">
        <f>FIND("`REV",Table_Query_from_m2mdata013[[#This Row],[fdescmemo]])</f>
        <v>#VALUE!</v>
      </c>
      <c r="L1970" s="2" t="e">
        <f>FIND("`REV",Table_Query_from_m2mdata013[[#This Row],[fdesc]])</f>
        <v>#VALUE!</v>
      </c>
      <c r="M197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70" s="2" t="str">
        <f>IF(Table_Query_from_m2mdata013[[#This Row],[fpartrev]]="NS",Table_Query_from_m2mdata013[[#This Row],[SELECT]],Table_Query_from_m2mdata013[[#This Row],[fpartrev]])</f>
        <v>00</v>
      </c>
      <c r="O1970" s="2" t="str">
        <f>CONCATENATE("DMG ",Table_Query_from_m2mdata013[[#This Row],[fpartnoOriginal]])</f>
        <v>DMG KRBY-586-3977-F</v>
      </c>
    </row>
    <row r="1971" spans="1:15" x14ac:dyDescent="0.25">
      <c r="A1971" t="s">
        <v>3434</v>
      </c>
      <c r="B1971" t="s">
        <v>11</v>
      </c>
      <c r="C1971">
        <v>80</v>
      </c>
      <c r="D1971" t="s">
        <v>87</v>
      </c>
      <c r="E1971" t="s">
        <v>358</v>
      </c>
      <c r="F1971" t="s">
        <v>11</v>
      </c>
      <c r="G1971" t="s">
        <v>358</v>
      </c>
      <c r="H1971" t="s">
        <v>357</v>
      </c>
      <c r="I1971" s="2" t="e">
        <f>FIND("REV",Table_Query_from_m2mdata013[[#This Row],[fdescmemo]])</f>
        <v>#VALUE!</v>
      </c>
      <c r="J1971" s="2" t="e">
        <f>FIND("REV",Table_Query_from_m2mdata013[[#This Row],[fdesc]])</f>
        <v>#VALUE!</v>
      </c>
      <c r="K1971" s="2" t="e">
        <f>FIND("`REV",Table_Query_from_m2mdata013[[#This Row],[fdescmemo]])</f>
        <v>#VALUE!</v>
      </c>
      <c r="L1971" s="2" t="e">
        <f>FIND("`REV",Table_Query_from_m2mdata013[[#This Row],[fdesc]])</f>
        <v>#VALUE!</v>
      </c>
      <c r="M197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71" s="2" t="str">
        <f>IF(Table_Query_from_m2mdata013[[#This Row],[fpartrev]]="NS",Table_Query_from_m2mdata013[[#This Row],[SELECT]],Table_Query_from_m2mdata013[[#This Row],[fpartrev]])</f>
        <v>00</v>
      </c>
      <c r="O1971" s="2" t="str">
        <f>CONCATENATE("DMG ",Table_Query_from_m2mdata013[[#This Row],[fpartnoOriginal]])</f>
        <v>DMG KRBY-586-3979-F</v>
      </c>
    </row>
    <row r="1972" spans="1:15" x14ac:dyDescent="0.25">
      <c r="A1972" t="s">
        <v>3435</v>
      </c>
      <c r="B1972" t="s">
        <v>11</v>
      </c>
      <c r="C1972">
        <v>100</v>
      </c>
      <c r="D1972" t="s">
        <v>88</v>
      </c>
      <c r="E1972" t="s">
        <v>358</v>
      </c>
      <c r="F1972" t="s">
        <v>11</v>
      </c>
      <c r="G1972" t="s">
        <v>358</v>
      </c>
      <c r="H1972" t="s">
        <v>357</v>
      </c>
      <c r="I1972" s="2" t="e">
        <f>FIND("REV",Table_Query_from_m2mdata013[[#This Row],[fdescmemo]])</f>
        <v>#VALUE!</v>
      </c>
      <c r="J1972" s="2" t="e">
        <f>FIND("REV",Table_Query_from_m2mdata013[[#This Row],[fdesc]])</f>
        <v>#VALUE!</v>
      </c>
      <c r="K1972" s="2" t="e">
        <f>FIND("`REV",Table_Query_from_m2mdata013[[#This Row],[fdescmemo]])</f>
        <v>#VALUE!</v>
      </c>
      <c r="L1972" s="2" t="e">
        <f>FIND("`REV",Table_Query_from_m2mdata013[[#This Row],[fdesc]])</f>
        <v>#VALUE!</v>
      </c>
      <c r="M197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72" s="2" t="str">
        <f>IF(Table_Query_from_m2mdata013[[#This Row],[fpartrev]]="NS",Table_Query_from_m2mdata013[[#This Row],[SELECT]],Table_Query_from_m2mdata013[[#This Row],[fpartrev]])</f>
        <v>00</v>
      </c>
      <c r="O1972" s="2" t="str">
        <f>CONCATENATE("DMG ",Table_Query_from_m2mdata013[[#This Row],[fpartnoOriginal]])</f>
        <v>DMG KRBY-586-3979-F</v>
      </c>
    </row>
    <row r="1973" spans="1:15" x14ac:dyDescent="0.25">
      <c r="A1973" t="s">
        <v>3848</v>
      </c>
      <c r="B1973" t="s">
        <v>11</v>
      </c>
      <c r="C1973">
        <v>100</v>
      </c>
      <c r="D1973" t="s">
        <v>88</v>
      </c>
      <c r="E1973" t="s">
        <v>358</v>
      </c>
      <c r="F1973" t="s">
        <v>11</v>
      </c>
      <c r="G1973" t="s">
        <v>358</v>
      </c>
      <c r="H1973" t="s">
        <v>357</v>
      </c>
      <c r="I1973" s="2" t="e">
        <f>FIND("REV",Table_Query_from_m2mdata013[[#This Row],[fdescmemo]])</f>
        <v>#VALUE!</v>
      </c>
      <c r="J1973" s="2" t="e">
        <f>FIND("REV",Table_Query_from_m2mdata013[[#This Row],[fdesc]])</f>
        <v>#VALUE!</v>
      </c>
      <c r="K1973" s="2" t="e">
        <f>FIND("`REV",Table_Query_from_m2mdata013[[#This Row],[fdescmemo]])</f>
        <v>#VALUE!</v>
      </c>
      <c r="L1973" s="2" t="e">
        <f>FIND("`REV",Table_Query_from_m2mdata013[[#This Row],[fdesc]])</f>
        <v>#VALUE!</v>
      </c>
      <c r="M197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73" s="2" t="str">
        <f>IF(Table_Query_from_m2mdata013[[#This Row],[fpartrev]]="NS",Table_Query_from_m2mdata013[[#This Row],[SELECT]],Table_Query_from_m2mdata013[[#This Row],[fpartrev]])</f>
        <v>00</v>
      </c>
      <c r="O1973" s="2" t="str">
        <f>CONCATENATE("DMG ",Table_Query_from_m2mdata013[[#This Row],[fpartnoOriginal]])</f>
        <v>DMG KRBY-586-3979-F</v>
      </c>
    </row>
    <row r="1974" spans="1:15" x14ac:dyDescent="0.25">
      <c r="A1974" t="s">
        <v>3643</v>
      </c>
      <c r="B1974" t="s">
        <v>11</v>
      </c>
      <c r="C1974">
        <v>30</v>
      </c>
      <c r="D1974" t="s">
        <v>6</v>
      </c>
      <c r="E1974" t="s">
        <v>416</v>
      </c>
      <c r="F1974" t="s">
        <v>11</v>
      </c>
      <c r="G1974" t="s">
        <v>244</v>
      </c>
      <c r="H1974" t="s">
        <v>415</v>
      </c>
      <c r="I1974" s="2" t="e">
        <f>FIND("REV",Table_Query_from_m2mdata013[[#This Row],[fdescmemo]])</f>
        <v>#VALUE!</v>
      </c>
      <c r="J1974" s="2" t="e">
        <f>FIND("REV",Table_Query_from_m2mdata013[[#This Row],[fdesc]])</f>
        <v>#VALUE!</v>
      </c>
      <c r="K1974" s="2" t="e">
        <f>FIND("`REV",Table_Query_from_m2mdata013[[#This Row],[fdescmemo]])</f>
        <v>#VALUE!</v>
      </c>
      <c r="L1974" s="2" t="e">
        <f>FIND("`REV",Table_Query_from_m2mdata013[[#This Row],[fdesc]])</f>
        <v>#VALUE!</v>
      </c>
      <c r="M197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74" s="2" t="str">
        <f>IF(Table_Query_from_m2mdata013[[#This Row],[fpartrev]]="NS",Table_Query_from_m2mdata013[[#This Row],[SELECT]],Table_Query_from_m2mdata013[[#This Row],[fpartrev]])</f>
        <v>00</v>
      </c>
      <c r="O1974" s="2" t="str">
        <f>CONCATENATE("DMG ",Table_Query_from_m2mdata013[[#This Row],[fpartnoOriginal]])</f>
        <v>DMG SULL-02250252-657</v>
      </c>
    </row>
    <row r="1975" spans="1:15" x14ac:dyDescent="0.25">
      <c r="A1975" t="s">
        <v>3436</v>
      </c>
      <c r="B1975" t="s">
        <v>11</v>
      </c>
      <c r="C1975">
        <v>10</v>
      </c>
      <c r="D1975" t="s">
        <v>87</v>
      </c>
      <c r="E1975" t="s">
        <v>540</v>
      </c>
      <c r="F1975" t="s">
        <v>11</v>
      </c>
      <c r="G1975" t="s">
        <v>565</v>
      </c>
      <c r="H1975" t="s">
        <v>539</v>
      </c>
      <c r="I1975" s="2" t="e">
        <f>FIND("REV",Table_Query_from_m2mdata013[[#This Row],[fdescmemo]])</f>
        <v>#VALUE!</v>
      </c>
      <c r="J1975" s="2" t="e">
        <f>FIND("REV",Table_Query_from_m2mdata013[[#This Row],[fdesc]])</f>
        <v>#VALUE!</v>
      </c>
      <c r="K1975" s="2" t="e">
        <f>FIND("`REV",Table_Query_from_m2mdata013[[#This Row],[fdescmemo]])</f>
        <v>#VALUE!</v>
      </c>
      <c r="L1975" s="2" t="e">
        <f>FIND("`REV",Table_Query_from_m2mdata013[[#This Row],[fdesc]])</f>
        <v>#VALUE!</v>
      </c>
      <c r="M197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75" s="2" t="str">
        <f>IF(Table_Query_from_m2mdata013[[#This Row],[fpartrev]]="NS",Table_Query_from_m2mdata013[[#This Row],[SELECT]],Table_Query_from_m2mdata013[[#This Row],[fpartrev]])</f>
        <v>00</v>
      </c>
      <c r="O1975" s="2" t="str">
        <f>CONCATENATE("DMG ",Table_Query_from_m2mdata013[[#This Row],[fpartnoOriginal]])</f>
        <v>DMG DMG-WR-SCV-W10L60</v>
      </c>
    </row>
    <row r="1976" spans="1:15" x14ac:dyDescent="0.25">
      <c r="A1976" t="s">
        <v>3437</v>
      </c>
      <c r="B1976" t="s">
        <v>11</v>
      </c>
      <c r="C1976">
        <v>10</v>
      </c>
      <c r="D1976" t="s">
        <v>87</v>
      </c>
      <c r="E1976" t="s">
        <v>540</v>
      </c>
      <c r="F1976" t="s">
        <v>11</v>
      </c>
      <c r="G1976" t="s">
        <v>565</v>
      </c>
      <c r="H1976" t="s">
        <v>539</v>
      </c>
      <c r="I1976" s="2" t="e">
        <f>FIND("REV",Table_Query_from_m2mdata013[[#This Row],[fdescmemo]])</f>
        <v>#VALUE!</v>
      </c>
      <c r="J1976" s="2" t="e">
        <f>FIND("REV",Table_Query_from_m2mdata013[[#This Row],[fdesc]])</f>
        <v>#VALUE!</v>
      </c>
      <c r="K1976" s="2" t="e">
        <f>FIND("`REV",Table_Query_from_m2mdata013[[#This Row],[fdescmemo]])</f>
        <v>#VALUE!</v>
      </c>
      <c r="L1976" s="2" t="e">
        <f>FIND("`REV",Table_Query_from_m2mdata013[[#This Row],[fdesc]])</f>
        <v>#VALUE!</v>
      </c>
      <c r="M197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76" s="2" t="str">
        <f>IF(Table_Query_from_m2mdata013[[#This Row],[fpartrev]]="NS",Table_Query_from_m2mdata013[[#This Row],[SELECT]],Table_Query_from_m2mdata013[[#This Row],[fpartrev]])</f>
        <v>00</v>
      </c>
      <c r="O1976" s="2" t="str">
        <f>CONCATENATE("DMG ",Table_Query_from_m2mdata013[[#This Row],[fpartnoOriginal]])</f>
        <v>DMG DMG-WR-SCV-W10L60</v>
      </c>
    </row>
    <row r="1977" spans="1:15" x14ac:dyDescent="0.25">
      <c r="A1977" t="s">
        <v>3438</v>
      </c>
      <c r="B1977" t="s">
        <v>11</v>
      </c>
      <c r="C1977">
        <v>10</v>
      </c>
      <c r="D1977" t="s">
        <v>6</v>
      </c>
      <c r="E1977" t="s">
        <v>540</v>
      </c>
      <c r="F1977" t="s">
        <v>11</v>
      </c>
      <c r="G1977" t="s">
        <v>565</v>
      </c>
      <c r="H1977" t="s">
        <v>539</v>
      </c>
      <c r="I1977" s="2" t="e">
        <f>FIND("REV",Table_Query_from_m2mdata013[[#This Row],[fdescmemo]])</f>
        <v>#VALUE!</v>
      </c>
      <c r="J1977" s="2" t="e">
        <f>FIND("REV",Table_Query_from_m2mdata013[[#This Row],[fdesc]])</f>
        <v>#VALUE!</v>
      </c>
      <c r="K1977" s="2" t="e">
        <f>FIND("`REV",Table_Query_from_m2mdata013[[#This Row],[fdescmemo]])</f>
        <v>#VALUE!</v>
      </c>
      <c r="L1977" s="2" t="e">
        <f>FIND("`REV",Table_Query_from_m2mdata013[[#This Row],[fdesc]])</f>
        <v>#VALUE!</v>
      </c>
      <c r="M197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77" s="2" t="str">
        <f>IF(Table_Query_from_m2mdata013[[#This Row],[fpartrev]]="NS",Table_Query_from_m2mdata013[[#This Row],[SELECT]],Table_Query_from_m2mdata013[[#This Row],[fpartrev]])</f>
        <v>00</v>
      </c>
      <c r="O1977" s="2" t="str">
        <f>CONCATENATE("DMG ",Table_Query_from_m2mdata013[[#This Row],[fpartnoOriginal]])</f>
        <v>DMG DMG-WR-SCV-W10L60</v>
      </c>
    </row>
    <row r="1978" spans="1:15" x14ac:dyDescent="0.25">
      <c r="A1978" t="s">
        <v>3439</v>
      </c>
      <c r="B1978" t="s">
        <v>11</v>
      </c>
      <c r="C1978">
        <v>10</v>
      </c>
      <c r="D1978" t="s">
        <v>6</v>
      </c>
      <c r="E1978" t="s">
        <v>540</v>
      </c>
      <c r="F1978" t="s">
        <v>11</v>
      </c>
      <c r="G1978" t="s">
        <v>565</v>
      </c>
      <c r="H1978" t="s">
        <v>539</v>
      </c>
      <c r="I1978" s="2" t="e">
        <f>FIND("REV",Table_Query_from_m2mdata013[[#This Row],[fdescmemo]])</f>
        <v>#VALUE!</v>
      </c>
      <c r="J1978" s="2" t="e">
        <f>FIND("REV",Table_Query_from_m2mdata013[[#This Row],[fdesc]])</f>
        <v>#VALUE!</v>
      </c>
      <c r="K1978" s="2" t="e">
        <f>FIND("`REV",Table_Query_from_m2mdata013[[#This Row],[fdescmemo]])</f>
        <v>#VALUE!</v>
      </c>
      <c r="L1978" s="2" t="e">
        <f>FIND("`REV",Table_Query_from_m2mdata013[[#This Row],[fdesc]])</f>
        <v>#VALUE!</v>
      </c>
      <c r="M197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78" s="2" t="str">
        <f>IF(Table_Query_from_m2mdata013[[#This Row],[fpartrev]]="NS",Table_Query_from_m2mdata013[[#This Row],[SELECT]],Table_Query_from_m2mdata013[[#This Row],[fpartrev]])</f>
        <v>00</v>
      </c>
      <c r="O1978" s="2" t="str">
        <f>CONCATENATE("DMG ",Table_Query_from_m2mdata013[[#This Row],[fpartnoOriginal]])</f>
        <v>DMG DMG-WR-SCV-W10L60</v>
      </c>
    </row>
    <row r="1979" spans="1:15" x14ac:dyDescent="0.25">
      <c r="A1979" t="s">
        <v>3440</v>
      </c>
      <c r="B1979" t="s">
        <v>41</v>
      </c>
      <c r="C1979">
        <v>25</v>
      </c>
      <c r="D1979" t="s">
        <v>87</v>
      </c>
      <c r="E1979" t="s">
        <v>453</v>
      </c>
      <c r="F1979" t="s">
        <v>41</v>
      </c>
      <c r="G1979" t="s">
        <v>454</v>
      </c>
      <c r="H1979" t="s">
        <v>452</v>
      </c>
      <c r="I1979" s="2">
        <f>FIND("REV",Table_Query_from_m2mdata013[[#This Row],[fdescmemo]])</f>
        <v>57</v>
      </c>
      <c r="J1979" s="2" t="e">
        <f>FIND("REV",Table_Query_from_m2mdata013[[#This Row],[fdesc]])</f>
        <v>#VALUE!</v>
      </c>
      <c r="K1979" s="2" t="e">
        <f>FIND("`REV",Table_Query_from_m2mdata013[[#This Row],[fdescmemo]])</f>
        <v>#VALUE!</v>
      </c>
      <c r="L1979" s="2" t="e">
        <f>FIND("`REV",Table_Query_from_m2mdata013[[#This Row],[fdesc]])</f>
        <v>#VALUE!</v>
      </c>
      <c r="M1979"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04</v>
      </c>
      <c r="N1979" s="2" t="str">
        <f>IF(Table_Query_from_m2mdata013[[#This Row],[fpartrev]]="NS",Table_Query_from_m2mdata013[[#This Row],[SELECT]],Table_Query_from_m2mdata013[[#This Row],[fpartrev]])</f>
        <v>04</v>
      </c>
      <c r="O1979" s="2" t="str">
        <f>CONCATENATE("DMG ",Table_Query_from_m2mdata013[[#This Row],[fpartnoOriginal]])</f>
        <v>DMG KRBY-303-8272</v>
      </c>
    </row>
    <row r="1980" spans="1:15" x14ac:dyDescent="0.25">
      <c r="A1980" t="s">
        <v>3481</v>
      </c>
      <c r="B1980" t="s">
        <v>42</v>
      </c>
      <c r="C1980">
        <v>50</v>
      </c>
      <c r="D1980" t="s">
        <v>87</v>
      </c>
      <c r="E1980" t="s">
        <v>444</v>
      </c>
      <c r="F1980" t="s">
        <v>42</v>
      </c>
      <c r="G1980" t="s">
        <v>730</v>
      </c>
      <c r="H1980" t="s">
        <v>344</v>
      </c>
      <c r="I1980" s="2">
        <f>FIND("REV",Table_Query_from_m2mdata013[[#This Row],[fdescmemo]])</f>
        <v>28</v>
      </c>
      <c r="J1980" s="2" t="e">
        <f>FIND("REV",Table_Query_from_m2mdata013[[#This Row],[fdesc]])</f>
        <v>#VALUE!</v>
      </c>
      <c r="K1980" s="2" t="e">
        <f>FIND("`REV",Table_Query_from_m2mdata013[[#This Row],[fdescmemo]])</f>
        <v>#VALUE!</v>
      </c>
      <c r="L1980" s="2" t="e">
        <f>FIND("`REV",Table_Query_from_m2mdata013[[#This Row],[fdesc]])</f>
        <v>#VALUE!</v>
      </c>
      <c r="M198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980" s="2" t="str">
        <f>IF(Table_Query_from_m2mdata013[[#This Row],[fpartrev]]="NS",Table_Query_from_m2mdata013[[#This Row],[SELECT]],Table_Query_from_m2mdata013[[#This Row],[fpartrev]])</f>
        <v>01</v>
      </c>
      <c r="O1980" s="2" t="str">
        <f>CONCATENATE("DMG ",Table_Query_from_m2mdata013[[#This Row],[fpartnoOriginal]])</f>
        <v>DMG KRBY-624-0824</v>
      </c>
    </row>
    <row r="1981" spans="1:15" x14ac:dyDescent="0.25">
      <c r="A1981" t="s">
        <v>3441</v>
      </c>
      <c r="B1981" t="s">
        <v>42</v>
      </c>
      <c r="C1981">
        <v>20</v>
      </c>
      <c r="D1981" t="s">
        <v>6</v>
      </c>
      <c r="E1981" t="s">
        <v>634</v>
      </c>
      <c r="F1981" t="s">
        <v>42</v>
      </c>
      <c r="G1981" t="s">
        <v>3442</v>
      </c>
      <c r="H1981" t="s">
        <v>633</v>
      </c>
      <c r="I1981" s="2">
        <f>FIND("REV",Table_Query_from_m2mdata013[[#This Row],[fdescmemo]])</f>
        <v>22</v>
      </c>
      <c r="J1981" s="2" t="e">
        <f>FIND("REV",Table_Query_from_m2mdata013[[#This Row],[fdesc]])</f>
        <v>#VALUE!</v>
      </c>
      <c r="K1981" s="2" t="e">
        <f>FIND("`REV",Table_Query_from_m2mdata013[[#This Row],[fdescmemo]])</f>
        <v>#VALUE!</v>
      </c>
      <c r="L1981" s="2" t="e">
        <f>FIND("`REV",Table_Query_from_m2mdata013[[#This Row],[fdesc]])</f>
        <v>#VALUE!</v>
      </c>
      <c r="M198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1981" s="2" t="str">
        <f>IF(Table_Query_from_m2mdata013[[#This Row],[fpartrev]]="NS",Table_Query_from_m2mdata013[[#This Row],[SELECT]],Table_Query_from_m2mdata013[[#This Row],[fpartrev]])</f>
        <v>01</v>
      </c>
      <c r="O1981" s="2" t="str">
        <f>CONCATENATE("DMG ",Table_Query_from_m2mdata013[[#This Row],[fpartnoOriginal]])</f>
        <v>DMG KRBY-630-2312</v>
      </c>
    </row>
    <row r="1982" spans="1:15" x14ac:dyDescent="0.25">
      <c r="A1982" t="s">
        <v>3644</v>
      </c>
      <c r="B1982" t="s">
        <v>72</v>
      </c>
      <c r="C1982">
        <v>20</v>
      </c>
      <c r="D1982" t="s">
        <v>6</v>
      </c>
      <c r="E1982" t="s">
        <v>114</v>
      </c>
      <c r="F1982" t="s">
        <v>72</v>
      </c>
      <c r="G1982" t="s">
        <v>469</v>
      </c>
      <c r="H1982" t="s">
        <v>71</v>
      </c>
      <c r="I1982" s="2" t="e">
        <f>FIND("REV",Table_Query_from_m2mdata013[[#This Row],[fdescmemo]])</f>
        <v>#VALUE!</v>
      </c>
      <c r="J1982" s="2" t="e">
        <f>FIND("REV",Table_Query_from_m2mdata013[[#This Row],[fdesc]])</f>
        <v>#VALUE!</v>
      </c>
      <c r="K1982" s="2" t="e">
        <f>FIND("`REV",Table_Query_from_m2mdata013[[#This Row],[fdescmemo]])</f>
        <v>#VALUE!</v>
      </c>
      <c r="L1982" s="2" t="e">
        <f>FIND("`REV",Table_Query_from_m2mdata013[[#This Row],[fdesc]])</f>
        <v>#VALUE!</v>
      </c>
      <c r="M198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82" s="2" t="str">
        <f>IF(Table_Query_from_m2mdata013[[#This Row],[fpartrev]]="NS",Table_Query_from_m2mdata013[[#This Row],[SELECT]],Table_Query_from_m2mdata013[[#This Row],[fpartrev]])</f>
        <v>2</v>
      </c>
      <c r="O1982" s="2" t="str">
        <f>CONCATENATE("DMG ",Table_Query_from_m2mdata013[[#This Row],[fpartnoOriginal]])</f>
        <v>DMG PHIL-9898-012-20367</v>
      </c>
    </row>
    <row r="1983" spans="1:15" x14ac:dyDescent="0.25">
      <c r="A1983" t="s">
        <v>3443</v>
      </c>
      <c r="B1983" t="s">
        <v>11</v>
      </c>
      <c r="C1983">
        <v>60</v>
      </c>
      <c r="D1983" t="s">
        <v>88</v>
      </c>
      <c r="E1983" t="s">
        <v>652</v>
      </c>
      <c r="F1983" t="s">
        <v>11</v>
      </c>
      <c r="G1983" t="s">
        <v>653</v>
      </c>
      <c r="H1983" t="s">
        <v>651</v>
      </c>
      <c r="I1983" s="2" t="e">
        <f>FIND("REV",Table_Query_from_m2mdata013[[#This Row],[fdescmemo]])</f>
        <v>#VALUE!</v>
      </c>
      <c r="J1983" s="2" t="e">
        <f>FIND("REV",Table_Query_from_m2mdata013[[#This Row],[fdesc]])</f>
        <v>#VALUE!</v>
      </c>
      <c r="K1983" s="2" t="e">
        <f>FIND("`REV",Table_Query_from_m2mdata013[[#This Row],[fdescmemo]])</f>
        <v>#VALUE!</v>
      </c>
      <c r="L1983" s="2" t="e">
        <f>FIND("`REV",Table_Query_from_m2mdata013[[#This Row],[fdesc]])</f>
        <v>#VALUE!</v>
      </c>
      <c r="M198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83" s="2" t="str">
        <f>IF(Table_Query_from_m2mdata013[[#This Row],[fpartrev]]="NS",Table_Query_from_m2mdata013[[#This Row],[SELECT]],Table_Query_from_m2mdata013[[#This Row],[fpartrev]])</f>
        <v>00</v>
      </c>
      <c r="O1983" s="2" t="str">
        <f>CONCATENATE("DMG ",Table_Query_from_m2mdata013[[#This Row],[fpartnoOriginal]])</f>
        <v>DMG DMG-WR-JC-W10</v>
      </c>
    </row>
    <row r="1984" spans="1:15" x14ac:dyDescent="0.25">
      <c r="A1984" t="s">
        <v>3720</v>
      </c>
      <c r="B1984" t="s">
        <v>72</v>
      </c>
      <c r="C1984">
        <v>20</v>
      </c>
      <c r="D1984" t="s">
        <v>88</v>
      </c>
      <c r="E1984" t="s">
        <v>116</v>
      </c>
      <c r="F1984" t="s">
        <v>72</v>
      </c>
      <c r="G1984" t="s">
        <v>10</v>
      </c>
      <c r="H1984" t="s">
        <v>85</v>
      </c>
      <c r="I1984" s="2" t="e">
        <f>FIND("REV",Table_Query_from_m2mdata013[[#This Row],[fdescmemo]])</f>
        <v>#VALUE!</v>
      </c>
      <c r="J1984" s="2" t="e">
        <f>FIND("REV",Table_Query_from_m2mdata013[[#This Row],[fdesc]])</f>
        <v>#VALUE!</v>
      </c>
      <c r="K1984" s="2" t="e">
        <f>FIND("`REV",Table_Query_from_m2mdata013[[#This Row],[fdescmemo]])</f>
        <v>#VALUE!</v>
      </c>
      <c r="L1984" s="2" t="e">
        <f>FIND("`REV",Table_Query_from_m2mdata013[[#This Row],[fdesc]])</f>
        <v>#VALUE!</v>
      </c>
      <c r="M198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84" s="2" t="str">
        <f>IF(Table_Query_from_m2mdata013[[#This Row],[fpartrev]]="NS",Table_Query_from_m2mdata013[[#This Row],[SELECT]],Table_Query_from_m2mdata013[[#This Row],[fpartrev]])</f>
        <v>2</v>
      </c>
      <c r="O1984" s="2" t="str">
        <f>CONCATENATE("DMG ",Table_Query_from_m2mdata013[[#This Row],[fpartnoOriginal]])</f>
        <v>DMG PHIL-9898-012-20367-CV</v>
      </c>
    </row>
    <row r="1985" spans="1:15" x14ac:dyDescent="0.25">
      <c r="A1985" t="s">
        <v>3750</v>
      </c>
      <c r="B1985" t="s">
        <v>72</v>
      </c>
      <c r="C1985">
        <v>20</v>
      </c>
      <c r="D1985" t="s">
        <v>6</v>
      </c>
      <c r="E1985" t="s">
        <v>224</v>
      </c>
      <c r="F1985" t="s">
        <v>72</v>
      </c>
      <c r="G1985" t="s">
        <v>233</v>
      </c>
      <c r="H1985" t="s">
        <v>223</v>
      </c>
      <c r="I1985" s="2" t="e">
        <f>FIND("REV",Table_Query_from_m2mdata013[[#This Row],[fdescmemo]])</f>
        <v>#VALUE!</v>
      </c>
      <c r="J1985" s="2" t="e">
        <f>FIND("REV",Table_Query_from_m2mdata013[[#This Row],[fdesc]])</f>
        <v>#VALUE!</v>
      </c>
      <c r="K1985" s="2" t="e">
        <f>FIND("`REV",Table_Query_from_m2mdata013[[#This Row],[fdescmemo]])</f>
        <v>#VALUE!</v>
      </c>
      <c r="L1985" s="2" t="e">
        <f>FIND("`REV",Table_Query_from_m2mdata013[[#This Row],[fdesc]])</f>
        <v>#VALUE!</v>
      </c>
      <c r="M198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85" s="2" t="str">
        <f>IF(Table_Query_from_m2mdata013[[#This Row],[fpartrev]]="NS",Table_Query_from_m2mdata013[[#This Row],[SELECT]],Table_Query_from_m2mdata013[[#This Row],[fpartrev]])</f>
        <v>2</v>
      </c>
      <c r="O1985" s="2" t="str">
        <f>CONCATENATE("DMG ",Table_Query_from_m2mdata013[[#This Row],[fpartnoOriginal]])</f>
        <v>DMG PHIL-9898-012-20367-UP</v>
      </c>
    </row>
    <row r="1986" spans="1:15" x14ac:dyDescent="0.25">
      <c r="A1986" t="s">
        <v>3444</v>
      </c>
      <c r="B1986" t="s">
        <v>81</v>
      </c>
      <c r="C1986">
        <v>1</v>
      </c>
      <c r="D1986" t="s">
        <v>87</v>
      </c>
      <c r="E1986" t="s">
        <v>134</v>
      </c>
      <c r="F1986" t="s">
        <v>81</v>
      </c>
      <c r="G1986" t="s">
        <v>10</v>
      </c>
      <c r="H1986" t="s">
        <v>133</v>
      </c>
      <c r="I1986" s="2" t="e">
        <f>FIND("REV",Table_Query_from_m2mdata013[[#This Row],[fdescmemo]])</f>
        <v>#VALUE!</v>
      </c>
      <c r="J1986" s="2" t="e">
        <f>FIND("REV",Table_Query_from_m2mdata013[[#This Row],[fdesc]])</f>
        <v>#VALUE!</v>
      </c>
      <c r="K1986" s="2" t="e">
        <f>FIND("`REV",Table_Query_from_m2mdata013[[#This Row],[fdescmemo]])</f>
        <v>#VALUE!</v>
      </c>
      <c r="L1986" s="2" t="e">
        <f>FIND("`REV",Table_Query_from_m2mdata013[[#This Row],[fdesc]])</f>
        <v>#VALUE!</v>
      </c>
      <c r="M198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86" s="2" t="str">
        <f>IF(Table_Query_from_m2mdata013[[#This Row],[fpartrev]]="NS",Table_Query_from_m2mdata013[[#This Row],[SELECT]],Table_Query_from_m2mdata013[[#This Row],[fpartrev]])</f>
        <v>08</v>
      </c>
      <c r="O1986" s="2" t="str">
        <f>CONCATENATE("DMG ",Table_Query_from_m2mdata013[[#This Row],[fpartnoOriginal]])</f>
        <v>DMG SULL-02250164-386-1-PF</v>
      </c>
    </row>
    <row r="1987" spans="1:15" x14ac:dyDescent="0.25">
      <c r="A1987" t="s">
        <v>3645</v>
      </c>
      <c r="B1987" t="s">
        <v>81</v>
      </c>
      <c r="C1987">
        <v>4</v>
      </c>
      <c r="D1987" t="s">
        <v>87</v>
      </c>
      <c r="E1987" t="s">
        <v>173</v>
      </c>
      <c r="F1987" t="s">
        <v>81</v>
      </c>
      <c r="G1987" t="s">
        <v>10</v>
      </c>
      <c r="H1987" t="s">
        <v>167</v>
      </c>
      <c r="I1987" s="2" t="e">
        <f>FIND("REV",Table_Query_from_m2mdata013[[#This Row],[fdescmemo]])</f>
        <v>#VALUE!</v>
      </c>
      <c r="J1987" s="2" t="e">
        <f>FIND("REV",Table_Query_from_m2mdata013[[#This Row],[fdesc]])</f>
        <v>#VALUE!</v>
      </c>
      <c r="K1987" s="2" t="e">
        <f>FIND("`REV",Table_Query_from_m2mdata013[[#This Row],[fdescmemo]])</f>
        <v>#VALUE!</v>
      </c>
      <c r="L1987" s="2" t="e">
        <f>FIND("`REV",Table_Query_from_m2mdata013[[#This Row],[fdesc]])</f>
        <v>#VALUE!</v>
      </c>
      <c r="M198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87" s="2" t="str">
        <f>IF(Table_Query_from_m2mdata013[[#This Row],[fpartrev]]="NS",Table_Query_from_m2mdata013[[#This Row],[SELECT]],Table_Query_from_m2mdata013[[#This Row],[fpartrev]])</f>
        <v>08</v>
      </c>
      <c r="O1987" s="2" t="str">
        <f>CONCATENATE("DMG ",Table_Query_from_m2mdata013[[#This Row],[fpartnoOriginal]])</f>
        <v>DMG SULL-02250164-386-3-PF</v>
      </c>
    </row>
    <row r="1988" spans="1:15" x14ac:dyDescent="0.25">
      <c r="A1988" t="s">
        <v>3646</v>
      </c>
      <c r="B1988" t="s">
        <v>81</v>
      </c>
      <c r="C1988">
        <v>4</v>
      </c>
      <c r="D1988" t="s">
        <v>87</v>
      </c>
      <c r="E1988" t="s">
        <v>175</v>
      </c>
      <c r="F1988" t="s">
        <v>81</v>
      </c>
      <c r="G1988" t="s">
        <v>10</v>
      </c>
      <c r="H1988" t="s">
        <v>174</v>
      </c>
      <c r="I1988" s="2" t="e">
        <f>FIND("REV",Table_Query_from_m2mdata013[[#This Row],[fdescmemo]])</f>
        <v>#VALUE!</v>
      </c>
      <c r="J1988" s="2" t="e">
        <f>FIND("REV",Table_Query_from_m2mdata013[[#This Row],[fdesc]])</f>
        <v>#VALUE!</v>
      </c>
      <c r="K1988" s="2" t="e">
        <f>FIND("`REV",Table_Query_from_m2mdata013[[#This Row],[fdescmemo]])</f>
        <v>#VALUE!</v>
      </c>
      <c r="L1988" s="2" t="e">
        <f>FIND("`REV",Table_Query_from_m2mdata013[[#This Row],[fdesc]])</f>
        <v>#VALUE!</v>
      </c>
      <c r="M198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88" s="2" t="str">
        <f>IF(Table_Query_from_m2mdata013[[#This Row],[fpartrev]]="NS",Table_Query_from_m2mdata013[[#This Row],[SELECT]],Table_Query_from_m2mdata013[[#This Row],[fpartrev]])</f>
        <v>08</v>
      </c>
      <c r="O1988" s="2" t="str">
        <f>CONCATENATE("DMG ",Table_Query_from_m2mdata013[[#This Row],[fpartnoOriginal]])</f>
        <v>DMG SULL-02250164-386-4-PF</v>
      </c>
    </row>
    <row r="1989" spans="1:15" x14ac:dyDescent="0.25">
      <c r="A1989" t="s">
        <v>3445</v>
      </c>
      <c r="B1989" t="s">
        <v>81</v>
      </c>
      <c r="C1989">
        <v>1</v>
      </c>
      <c r="D1989" t="s">
        <v>87</v>
      </c>
      <c r="E1989" t="s">
        <v>177</v>
      </c>
      <c r="F1989" t="s">
        <v>81</v>
      </c>
      <c r="G1989" t="s">
        <v>10</v>
      </c>
      <c r="H1989" t="s">
        <v>176</v>
      </c>
      <c r="I1989" s="2" t="e">
        <f>FIND("REV",Table_Query_from_m2mdata013[[#This Row],[fdescmemo]])</f>
        <v>#VALUE!</v>
      </c>
      <c r="J1989" s="2" t="e">
        <f>FIND("REV",Table_Query_from_m2mdata013[[#This Row],[fdesc]])</f>
        <v>#VALUE!</v>
      </c>
      <c r="K1989" s="2" t="e">
        <f>FIND("`REV",Table_Query_from_m2mdata013[[#This Row],[fdescmemo]])</f>
        <v>#VALUE!</v>
      </c>
      <c r="L1989" s="2" t="e">
        <f>FIND("`REV",Table_Query_from_m2mdata013[[#This Row],[fdesc]])</f>
        <v>#VALUE!</v>
      </c>
      <c r="M198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89" s="2" t="str">
        <f>IF(Table_Query_from_m2mdata013[[#This Row],[fpartrev]]="NS",Table_Query_from_m2mdata013[[#This Row],[SELECT]],Table_Query_from_m2mdata013[[#This Row],[fpartrev]])</f>
        <v>08</v>
      </c>
      <c r="O1989" s="2" t="str">
        <f>CONCATENATE("DMG ",Table_Query_from_m2mdata013[[#This Row],[fpartnoOriginal]])</f>
        <v>DMG SULL-02250164-386-5-PF</v>
      </c>
    </row>
    <row r="1990" spans="1:15" x14ac:dyDescent="0.25">
      <c r="A1990" t="s">
        <v>3647</v>
      </c>
      <c r="B1990" t="s">
        <v>81</v>
      </c>
      <c r="C1990">
        <v>1</v>
      </c>
      <c r="D1990" t="s">
        <v>87</v>
      </c>
      <c r="E1990" t="s">
        <v>144</v>
      </c>
      <c r="F1990" t="s">
        <v>81</v>
      </c>
      <c r="G1990" t="s">
        <v>10</v>
      </c>
      <c r="H1990" t="s">
        <v>143</v>
      </c>
      <c r="I1990" s="2" t="e">
        <f>FIND("REV",Table_Query_from_m2mdata013[[#This Row],[fdescmemo]])</f>
        <v>#VALUE!</v>
      </c>
      <c r="J1990" s="2" t="e">
        <f>FIND("REV",Table_Query_from_m2mdata013[[#This Row],[fdesc]])</f>
        <v>#VALUE!</v>
      </c>
      <c r="K1990" s="2" t="e">
        <f>FIND("`REV",Table_Query_from_m2mdata013[[#This Row],[fdescmemo]])</f>
        <v>#VALUE!</v>
      </c>
      <c r="L1990" s="2" t="e">
        <f>FIND("`REV",Table_Query_from_m2mdata013[[#This Row],[fdesc]])</f>
        <v>#VALUE!</v>
      </c>
      <c r="M199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0" s="2" t="str">
        <f>IF(Table_Query_from_m2mdata013[[#This Row],[fpartrev]]="NS",Table_Query_from_m2mdata013[[#This Row],[SELECT]],Table_Query_from_m2mdata013[[#This Row],[fpartrev]])</f>
        <v>08</v>
      </c>
      <c r="O1990" s="2" t="str">
        <f>CONCATENATE("DMG ",Table_Query_from_m2mdata013[[#This Row],[fpartnoOriginal]])</f>
        <v>DMG SULL-02250164-386-6-PF</v>
      </c>
    </row>
    <row r="1991" spans="1:15" x14ac:dyDescent="0.25">
      <c r="A1991" t="s">
        <v>3446</v>
      </c>
      <c r="B1991" t="s">
        <v>81</v>
      </c>
      <c r="C1991">
        <v>1</v>
      </c>
      <c r="D1991" t="s">
        <v>87</v>
      </c>
      <c r="E1991" t="s">
        <v>189</v>
      </c>
      <c r="F1991" t="s">
        <v>81</v>
      </c>
      <c r="G1991" t="s">
        <v>10</v>
      </c>
      <c r="H1991" t="s">
        <v>188</v>
      </c>
      <c r="I1991" s="2" t="e">
        <f>FIND("REV",Table_Query_from_m2mdata013[[#This Row],[fdescmemo]])</f>
        <v>#VALUE!</v>
      </c>
      <c r="J1991" s="2" t="e">
        <f>FIND("REV",Table_Query_from_m2mdata013[[#This Row],[fdesc]])</f>
        <v>#VALUE!</v>
      </c>
      <c r="K1991" s="2" t="e">
        <f>FIND("`REV",Table_Query_from_m2mdata013[[#This Row],[fdescmemo]])</f>
        <v>#VALUE!</v>
      </c>
      <c r="L1991" s="2" t="e">
        <f>FIND("`REV",Table_Query_from_m2mdata013[[#This Row],[fdesc]])</f>
        <v>#VALUE!</v>
      </c>
      <c r="M199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1" s="2" t="str">
        <f>IF(Table_Query_from_m2mdata013[[#This Row],[fpartrev]]="NS",Table_Query_from_m2mdata013[[#This Row],[SELECT]],Table_Query_from_m2mdata013[[#This Row],[fpartrev]])</f>
        <v>08</v>
      </c>
      <c r="O1991" s="2" t="str">
        <f>CONCATENATE("DMG ",Table_Query_from_m2mdata013[[#This Row],[fpartnoOriginal]])</f>
        <v>DMG SULL-02250164-386-7-F</v>
      </c>
    </row>
    <row r="1992" spans="1:15" x14ac:dyDescent="0.25">
      <c r="A1992" t="s">
        <v>3482</v>
      </c>
      <c r="B1992" t="s">
        <v>72</v>
      </c>
      <c r="C1992">
        <v>40</v>
      </c>
      <c r="D1992" t="s">
        <v>87</v>
      </c>
      <c r="E1992" t="s">
        <v>221</v>
      </c>
      <c r="F1992" t="s">
        <v>72</v>
      </c>
      <c r="G1992" t="s">
        <v>222</v>
      </c>
      <c r="H1992" t="s">
        <v>220</v>
      </c>
      <c r="I1992" s="2" t="e">
        <f>FIND("REV",Table_Query_from_m2mdata013[[#This Row],[fdescmemo]])</f>
        <v>#VALUE!</v>
      </c>
      <c r="J1992" s="2" t="e">
        <f>FIND("REV",Table_Query_from_m2mdata013[[#This Row],[fdesc]])</f>
        <v>#VALUE!</v>
      </c>
      <c r="K1992" s="2" t="e">
        <f>FIND("`REV",Table_Query_from_m2mdata013[[#This Row],[fdescmemo]])</f>
        <v>#VALUE!</v>
      </c>
      <c r="L1992" s="2" t="e">
        <f>FIND("`REV",Table_Query_from_m2mdata013[[#This Row],[fdesc]])</f>
        <v>#VALUE!</v>
      </c>
      <c r="M199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2" s="2" t="str">
        <f>IF(Table_Query_from_m2mdata013[[#This Row],[fpartrev]]="NS",Table_Query_from_m2mdata013[[#This Row],[SELECT]],Table_Query_from_m2mdata013[[#This Row],[fpartrev]])</f>
        <v>2</v>
      </c>
      <c r="O1992" s="2" t="str">
        <f>CONCATENATE("DMG ",Table_Query_from_m2mdata013[[#This Row],[fpartnoOriginal]])</f>
        <v>DMG PHIL-9898-012-20367-SB-F</v>
      </c>
    </row>
    <row r="1993" spans="1:15" x14ac:dyDescent="0.25">
      <c r="A1993" t="s">
        <v>3483</v>
      </c>
      <c r="B1993" t="s">
        <v>81</v>
      </c>
      <c r="C1993">
        <v>9</v>
      </c>
      <c r="D1993" t="s">
        <v>87</v>
      </c>
      <c r="E1993" t="s">
        <v>193</v>
      </c>
      <c r="F1993" t="s">
        <v>81</v>
      </c>
      <c r="G1993" t="s">
        <v>10</v>
      </c>
      <c r="H1993" t="s">
        <v>192</v>
      </c>
      <c r="I1993" s="2" t="e">
        <f>FIND("REV",Table_Query_from_m2mdata013[[#This Row],[fdescmemo]])</f>
        <v>#VALUE!</v>
      </c>
      <c r="J1993" s="2" t="e">
        <f>FIND("REV",Table_Query_from_m2mdata013[[#This Row],[fdesc]])</f>
        <v>#VALUE!</v>
      </c>
      <c r="K1993" s="2" t="e">
        <f>FIND("`REV",Table_Query_from_m2mdata013[[#This Row],[fdescmemo]])</f>
        <v>#VALUE!</v>
      </c>
      <c r="L1993" s="2" t="e">
        <f>FIND("`REV",Table_Query_from_m2mdata013[[#This Row],[fdesc]])</f>
        <v>#VALUE!</v>
      </c>
      <c r="M199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3" s="2" t="str">
        <f>IF(Table_Query_from_m2mdata013[[#This Row],[fpartrev]]="NS",Table_Query_from_m2mdata013[[#This Row],[SELECT]],Table_Query_from_m2mdata013[[#This Row],[fpartrev]])</f>
        <v>08</v>
      </c>
      <c r="O1993" s="2" t="str">
        <f>CONCATENATE("DMG ",Table_Query_from_m2mdata013[[#This Row],[fpartnoOriginal]])</f>
        <v>DMG SULL-02250164-386-1-UNF</v>
      </c>
    </row>
    <row r="1994" spans="1:15" x14ac:dyDescent="0.25">
      <c r="A1994" t="s">
        <v>3484</v>
      </c>
      <c r="B1994" t="s">
        <v>81</v>
      </c>
      <c r="C1994">
        <v>4</v>
      </c>
      <c r="D1994" t="s">
        <v>87</v>
      </c>
      <c r="E1994" t="s">
        <v>180</v>
      </c>
      <c r="F1994" t="s">
        <v>81</v>
      </c>
      <c r="G1994" t="s">
        <v>169</v>
      </c>
      <c r="H1994" t="s">
        <v>168</v>
      </c>
      <c r="I1994" s="2" t="e">
        <f>FIND("REV",Table_Query_from_m2mdata013[[#This Row],[fdescmemo]])</f>
        <v>#VALUE!</v>
      </c>
      <c r="J1994" s="2" t="e">
        <f>FIND("REV",Table_Query_from_m2mdata013[[#This Row],[fdesc]])</f>
        <v>#VALUE!</v>
      </c>
      <c r="K1994" s="2" t="e">
        <f>FIND("`REV",Table_Query_from_m2mdata013[[#This Row],[fdescmemo]])</f>
        <v>#VALUE!</v>
      </c>
      <c r="L1994" s="2" t="e">
        <f>FIND("`REV",Table_Query_from_m2mdata013[[#This Row],[fdesc]])</f>
        <v>#VALUE!</v>
      </c>
      <c r="M199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4" s="2" t="str">
        <f>IF(Table_Query_from_m2mdata013[[#This Row],[fpartrev]]="NS",Table_Query_from_m2mdata013[[#This Row],[SELECT]],Table_Query_from_m2mdata013[[#This Row],[fpartrev]])</f>
        <v>08</v>
      </c>
      <c r="O1994" s="2" t="str">
        <f>CONCATENATE("DMG ",Table_Query_from_m2mdata013[[#This Row],[fpartnoOriginal]])</f>
        <v>DMG SULL-02250164-386-3-UNF</v>
      </c>
    </row>
    <row r="1995" spans="1:15" x14ac:dyDescent="0.25">
      <c r="A1995" t="s">
        <v>3485</v>
      </c>
      <c r="B1995" t="s">
        <v>81</v>
      </c>
      <c r="C1995">
        <v>4</v>
      </c>
      <c r="D1995" t="s">
        <v>87</v>
      </c>
      <c r="E1995" t="s">
        <v>182</v>
      </c>
      <c r="F1995" t="s">
        <v>81</v>
      </c>
      <c r="G1995" t="s">
        <v>10</v>
      </c>
      <c r="H1995" t="s">
        <v>181</v>
      </c>
      <c r="I1995" s="2" t="e">
        <f>FIND("REV",Table_Query_from_m2mdata013[[#This Row],[fdescmemo]])</f>
        <v>#VALUE!</v>
      </c>
      <c r="J1995" s="2" t="e">
        <f>FIND("REV",Table_Query_from_m2mdata013[[#This Row],[fdesc]])</f>
        <v>#VALUE!</v>
      </c>
      <c r="K1995" s="2" t="e">
        <f>FIND("`REV",Table_Query_from_m2mdata013[[#This Row],[fdescmemo]])</f>
        <v>#VALUE!</v>
      </c>
      <c r="L1995" s="2" t="e">
        <f>FIND("`REV",Table_Query_from_m2mdata013[[#This Row],[fdesc]])</f>
        <v>#VALUE!</v>
      </c>
      <c r="M199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5" s="2" t="str">
        <f>IF(Table_Query_from_m2mdata013[[#This Row],[fpartrev]]="NS",Table_Query_from_m2mdata013[[#This Row],[SELECT]],Table_Query_from_m2mdata013[[#This Row],[fpartrev]])</f>
        <v>08</v>
      </c>
      <c r="O1995" s="2" t="str">
        <f>CONCATENATE("DMG ",Table_Query_from_m2mdata013[[#This Row],[fpartnoOriginal]])</f>
        <v>DMG SULL-02250164-386-4-UNF</v>
      </c>
    </row>
    <row r="1996" spans="1:15" x14ac:dyDescent="0.25">
      <c r="A1996" t="s">
        <v>3486</v>
      </c>
      <c r="B1996" t="s">
        <v>81</v>
      </c>
      <c r="C1996">
        <v>1</v>
      </c>
      <c r="D1996" t="s">
        <v>87</v>
      </c>
      <c r="E1996" t="s">
        <v>184</v>
      </c>
      <c r="F1996" t="s">
        <v>81</v>
      </c>
      <c r="G1996" t="s">
        <v>10</v>
      </c>
      <c r="H1996" t="s">
        <v>183</v>
      </c>
      <c r="I1996" s="2" t="e">
        <f>FIND("REV",Table_Query_from_m2mdata013[[#This Row],[fdescmemo]])</f>
        <v>#VALUE!</v>
      </c>
      <c r="J1996" s="2" t="e">
        <f>FIND("REV",Table_Query_from_m2mdata013[[#This Row],[fdesc]])</f>
        <v>#VALUE!</v>
      </c>
      <c r="K1996" s="2" t="e">
        <f>FIND("`REV",Table_Query_from_m2mdata013[[#This Row],[fdescmemo]])</f>
        <v>#VALUE!</v>
      </c>
      <c r="L1996" s="2" t="e">
        <f>FIND("`REV",Table_Query_from_m2mdata013[[#This Row],[fdesc]])</f>
        <v>#VALUE!</v>
      </c>
      <c r="M199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6" s="2" t="str">
        <f>IF(Table_Query_from_m2mdata013[[#This Row],[fpartrev]]="NS",Table_Query_from_m2mdata013[[#This Row],[SELECT]],Table_Query_from_m2mdata013[[#This Row],[fpartrev]])</f>
        <v>08</v>
      </c>
      <c r="O1996" s="2" t="str">
        <f>CONCATENATE("DMG ",Table_Query_from_m2mdata013[[#This Row],[fpartnoOriginal]])</f>
        <v>DMG SULL-02250164-386-5-UNF</v>
      </c>
    </row>
    <row r="1997" spans="1:15" x14ac:dyDescent="0.25">
      <c r="A1997" t="s">
        <v>3682</v>
      </c>
      <c r="B1997" t="s">
        <v>81</v>
      </c>
      <c r="C1997">
        <v>1</v>
      </c>
      <c r="D1997" t="s">
        <v>87</v>
      </c>
      <c r="E1997" t="s">
        <v>200</v>
      </c>
      <c r="F1997" t="s">
        <v>81</v>
      </c>
      <c r="G1997" t="s">
        <v>10</v>
      </c>
      <c r="H1997" t="s">
        <v>199</v>
      </c>
      <c r="I1997" s="2" t="e">
        <f>FIND("REV",Table_Query_from_m2mdata013[[#This Row],[fdescmemo]])</f>
        <v>#VALUE!</v>
      </c>
      <c r="J1997" s="2" t="e">
        <f>FIND("REV",Table_Query_from_m2mdata013[[#This Row],[fdesc]])</f>
        <v>#VALUE!</v>
      </c>
      <c r="K1997" s="2" t="e">
        <f>FIND("`REV",Table_Query_from_m2mdata013[[#This Row],[fdescmemo]])</f>
        <v>#VALUE!</v>
      </c>
      <c r="L1997" s="2" t="e">
        <f>FIND("`REV",Table_Query_from_m2mdata013[[#This Row],[fdesc]])</f>
        <v>#VALUE!</v>
      </c>
      <c r="M199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7" s="2" t="str">
        <f>IF(Table_Query_from_m2mdata013[[#This Row],[fpartrev]]="NS",Table_Query_from_m2mdata013[[#This Row],[SELECT]],Table_Query_from_m2mdata013[[#This Row],[fpartrev]])</f>
        <v>08</v>
      </c>
      <c r="O1997" s="2" t="str">
        <f>CONCATENATE("DMG ",Table_Query_from_m2mdata013[[#This Row],[fpartnoOriginal]])</f>
        <v>DMG SULL-02250164-386-6-UNF</v>
      </c>
    </row>
    <row r="1998" spans="1:15" x14ac:dyDescent="0.25">
      <c r="A1998" t="s">
        <v>3487</v>
      </c>
      <c r="B1998" t="s">
        <v>81</v>
      </c>
      <c r="C1998">
        <v>1</v>
      </c>
      <c r="D1998" t="s">
        <v>87</v>
      </c>
      <c r="E1998" t="s">
        <v>186</v>
      </c>
      <c r="F1998" t="s">
        <v>81</v>
      </c>
      <c r="G1998" t="s">
        <v>187</v>
      </c>
      <c r="H1998" t="s">
        <v>185</v>
      </c>
      <c r="I1998" s="2" t="e">
        <f>FIND("REV",Table_Query_from_m2mdata013[[#This Row],[fdescmemo]])</f>
        <v>#VALUE!</v>
      </c>
      <c r="J1998" s="2" t="e">
        <f>FIND("REV",Table_Query_from_m2mdata013[[#This Row],[fdesc]])</f>
        <v>#VALUE!</v>
      </c>
      <c r="K1998" s="2" t="e">
        <f>FIND("`REV",Table_Query_from_m2mdata013[[#This Row],[fdescmemo]])</f>
        <v>#VALUE!</v>
      </c>
      <c r="L1998" s="2" t="e">
        <f>FIND("`REV",Table_Query_from_m2mdata013[[#This Row],[fdesc]])</f>
        <v>#VALUE!</v>
      </c>
      <c r="M199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8" s="2" t="str">
        <f>IF(Table_Query_from_m2mdata013[[#This Row],[fpartrev]]="NS",Table_Query_from_m2mdata013[[#This Row],[SELECT]],Table_Query_from_m2mdata013[[#This Row],[fpartrev]])</f>
        <v>08</v>
      </c>
      <c r="O1998" s="2" t="str">
        <f>CONCATENATE("DMG ",Table_Query_from_m2mdata013[[#This Row],[fpartnoOriginal]])</f>
        <v>DMG SULL-02250164-386-7-UNF</v>
      </c>
    </row>
    <row r="1999" spans="1:15" x14ac:dyDescent="0.25">
      <c r="A1999" t="s">
        <v>3648</v>
      </c>
      <c r="B1999" t="s">
        <v>43</v>
      </c>
      <c r="C1999">
        <v>40</v>
      </c>
      <c r="D1999" t="s">
        <v>6</v>
      </c>
      <c r="E1999" t="s">
        <v>3650</v>
      </c>
      <c r="F1999" t="s">
        <v>43</v>
      </c>
      <c r="G1999" t="s">
        <v>3651</v>
      </c>
      <c r="H1999" t="s">
        <v>3649</v>
      </c>
      <c r="I1999" s="2" t="e">
        <f>FIND("REV",Table_Query_from_m2mdata013[[#This Row],[fdescmemo]])</f>
        <v>#VALUE!</v>
      </c>
      <c r="J1999" s="2" t="e">
        <f>FIND("REV",Table_Query_from_m2mdata013[[#This Row],[fdesc]])</f>
        <v>#VALUE!</v>
      </c>
      <c r="K1999" s="2" t="e">
        <f>FIND("`REV",Table_Query_from_m2mdata013[[#This Row],[fdescmemo]])</f>
        <v>#VALUE!</v>
      </c>
      <c r="L1999" s="2" t="e">
        <f>FIND("`REV",Table_Query_from_m2mdata013[[#This Row],[fdesc]])</f>
        <v>#VALUE!</v>
      </c>
      <c r="M199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1999" s="2" t="str">
        <f>IF(Table_Query_from_m2mdata013[[#This Row],[fpartrev]]="NS",Table_Query_from_m2mdata013[[#This Row],[SELECT]],Table_Query_from_m2mdata013[[#This Row],[fpartrev]])</f>
        <v>02</v>
      </c>
      <c r="O1999" s="2" t="str">
        <f>CONCATENATE("DMG ",Table_Query_from_m2mdata013[[#This Row],[fpartnoOriginal]])</f>
        <v>DMG SULL-02250230-900</v>
      </c>
    </row>
    <row r="2000" spans="1:15" x14ac:dyDescent="0.25">
      <c r="A2000" t="s">
        <v>3447</v>
      </c>
      <c r="B2000" t="s">
        <v>11</v>
      </c>
      <c r="C2000">
        <v>30</v>
      </c>
      <c r="D2000" t="s">
        <v>88</v>
      </c>
      <c r="E2000" t="s">
        <v>972</v>
      </c>
      <c r="F2000" t="s">
        <v>11</v>
      </c>
      <c r="G2000" t="s">
        <v>973</v>
      </c>
      <c r="H2000" t="s">
        <v>971</v>
      </c>
      <c r="I2000" s="2" t="e">
        <f>FIND("REV",Table_Query_from_m2mdata013[[#This Row],[fdescmemo]])</f>
        <v>#VALUE!</v>
      </c>
      <c r="J2000" s="2" t="e">
        <f>FIND("REV",Table_Query_from_m2mdata013[[#This Row],[fdesc]])</f>
        <v>#VALUE!</v>
      </c>
      <c r="K2000" s="2" t="e">
        <f>FIND("`REV",Table_Query_from_m2mdata013[[#This Row],[fdescmemo]])</f>
        <v>#VALUE!</v>
      </c>
      <c r="L2000" s="2" t="e">
        <f>FIND("`REV",Table_Query_from_m2mdata013[[#This Row],[fdesc]])</f>
        <v>#VALUE!</v>
      </c>
      <c r="M200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00" s="2" t="str">
        <f>IF(Table_Query_from_m2mdata013[[#This Row],[fpartrev]]="NS",Table_Query_from_m2mdata013[[#This Row],[SELECT]],Table_Query_from_m2mdata013[[#This Row],[fpartrev]])</f>
        <v>00</v>
      </c>
      <c r="O2000" s="2" t="str">
        <f>CONCATENATE("DMG ",Table_Query_from_m2mdata013[[#This Row],[fpartnoOriginal]])</f>
        <v>DMG DMG-WR-PAR-L60</v>
      </c>
    </row>
    <row r="2001" spans="1:15" x14ac:dyDescent="0.25">
      <c r="A2001" t="s">
        <v>3448</v>
      </c>
      <c r="B2001" t="s">
        <v>11</v>
      </c>
      <c r="C2001">
        <v>10</v>
      </c>
      <c r="D2001" t="s">
        <v>6</v>
      </c>
      <c r="E2001" t="s">
        <v>540</v>
      </c>
      <c r="F2001" t="s">
        <v>11</v>
      </c>
      <c r="G2001" t="s">
        <v>565</v>
      </c>
      <c r="H2001" t="s">
        <v>539</v>
      </c>
      <c r="I2001" s="2" t="e">
        <f>FIND("REV",Table_Query_from_m2mdata013[[#This Row],[fdescmemo]])</f>
        <v>#VALUE!</v>
      </c>
      <c r="J2001" s="2" t="e">
        <f>FIND("REV",Table_Query_from_m2mdata013[[#This Row],[fdesc]])</f>
        <v>#VALUE!</v>
      </c>
      <c r="K2001" s="2" t="e">
        <f>FIND("`REV",Table_Query_from_m2mdata013[[#This Row],[fdescmemo]])</f>
        <v>#VALUE!</v>
      </c>
      <c r="L2001" s="2" t="e">
        <f>FIND("`REV",Table_Query_from_m2mdata013[[#This Row],[fdesc]])</f>
        <v>#VALUE!</v>
      </c>
      <c r="M200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01" s="2" t="str">
        <f>IF(Table_Query_from_m2mdata013[[#This Row],[fpartrev]]="NS",Table_Query_from_m2mdata013[[#This Row],[SELECT]],Table_Query_from_m2mdata013[[#This Row],[fpartrev]])</f>
        <v>00</v>
      </c>
      <c r="O2001" s="2" t="str">
        <f>CONCATENATE("DMG ",Table_Query_from_m2mdata013[[#This Row],[fpartnoOriginal]])</f>
        <v>DMG DMG-WR-SCV-W10L60</v>
      </c>
    </row>
    <row r="2002" spans="1:15" x14ac:dyDescent="0.25">
      <c r="A2002" t="s">
        <v>3449</v>
      </c>
      <c r="B2002" t="s">
        <v>11</v>
      </c>
      <c r="C2002">
        <v>20</v>
      </c>
      <c r="D2002" t="s">
        <v>88</v>
      </c>
      <c r="E2002" t="s">
        <v>652</v>
      </c>
      <c r="F2002" t="s">
        <v>11</v>
      </c>
      <c r="G2002" t="s">
        <v>653</v>
      </c>
      <c r="H2002" t="s">
        <v>651</v>
      </c>
      <c r="I2002" s="2" t="e">
        <f>FIND("REV",Table_Query_from_m2mdata013[[#This Row],[fdescmemo]])</f>
        <v>#VALUE!</v>
      </c>
      <c r="J2002" s="2" t="e">
        <f>FIND("REV",Table_Query_from_m2mdata013[[#This Row],[fdesc]])</f>
        <v>#VALUE!</v>
      </c>
      <c r="K2002" s="2" t="e">
        <f>FIND("`REV",Table_Query_from_m2mdata013[[#This Row],[fdescmemo]])</f>
        <v>#VALUE!</v>
      </c>
      <c r="L2002" s="2" t="e">
        <f>FIND("`REV",Table_Query_from_m2mdata013[[#This Row],[fdesc]])</f>
        <v>#VALUE!</v>
      </c>
      <c r="M200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02" s="2" t="str">
        <f>IF(Table_Query_from_m2mdata013[[#This Row],[fpartrev]]="NS",Table_Query_from_m2mdata013[[#This Row],[SELECT]],Table_Query_from_m2mdata013[[#This Row],[fpartrev]])</f>
        <v>00</v>
      </c>
      <c r="O2002" s="2" t="str">
        <f>CONCATENATE("DMG ",Table_Query_from_m2mdata013[[#This Row],[fpartnoOriginal]])</f>
        <v>DMG DMG-WR-JC-W10</v>
      </c>
    </row>
    <row r="2003" spans="1:15" x14ac:dyDescent="0.25">
      <c r="A2003" t="s">
        <v>3849</v>
      </c>
      <c r="B2003" t="s">
        <v>81</v>
      </c>
      <c r="C2003">
        <v>10</v>
      </c>
      <c r="D2003" t="s">
        <v>88</v>
      </c>
      <c r="E2003" t="s">
        <v>193</v>
      </c>
      <c r="F2003" t="s">
        <v>81</v>
      </c>
      <c r="G2003" t="s">
        <v>10</v>
      </c>
      <c r="H2003" t="s">
        <v>192</v>
      </c>
      <c r="I2003" s="2" t="e">
        <f>FIND("REV",Table_Query_from_m2mdata013[[#This Row],[fdescmemo]])</f>
        <v>#VALUE!</v>
      </c>
      <c r="J2003" s="2" t="e">
        <f>FIND("REV",Table_Query_from_m2mdata013[[#This Row],[fdesc]])</f>
        <v>#VALUE!</v>
      </c>
      <c r="K2003" s="2" t="e">
        <f>FIND("`REV",Table_Query_from_m2mdata013[[#This Row],[fdescmemo]])</f>
        <v>#VALUE!</v>
      </c>
      <c r="L2003" s="2" t="e">
        <f>FIND("`REV",Table_Query_from_m2mdata013[[#This Row],[fdesc]])</f>
        <v>#VALUE!</v>
      </c>
      <c r="M200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03" s="2" t="str">
        <f>IF(Table_Query_from_m2mdata013[[#This Row],[fpartrev]]="NS",Table_Query_from_m2mdata013[[#This Row],[SELECT]],Table_Query_from_m2mdata013[[#This Row],[fpartrev]])</f>
        <v>08</v>
      </c>
      <c r="O2003" s="2" t="str">
        <f>CONCATENATE("DMG ",Table_Query_from_m2mdata013[[#This Row],[fpartnoOriginal]])</f>
        <v>DMG SULL-02250164-386-1-UNF</v>
      </c>
    </row>
    <row r="2004" spans="1:15" x14ac:dyDescent="0.25">
      <c r="A2004" t="s">
        <v>3652</v>
      </c>
      <c r="B2004" t="s">
        <v>11</v>
      </c>
      <c r="C2004">
        <v>10</v>
      </c>
      <c r="D2004" t="s">
        <v>6</v>
      </c>
      <c r="E2004" t="s">
        <v>540</v>
      </c>
      <c r="F2004" t="s">
        <v>11</v>
      </c>
      <c r="G2004" t="s">
        <v>565</v>
      </c>
      <c r="H2004" t="s">
        <v>539</v>
      </c>
      <c r="I2004" s="2" t="e">
        <f>FIND("REV",Table_Query_from_m2mdata013[[#This Row],[fdescmemo]])</f>
        <v>#VALUE!</v>
      </c>
      <c r="J2004" s="2" t="e">
        <f>FIND("REV",Table_Query_from_m2mdata013[[#This Row],[fdesc]])</f>
        <v>#VALUE!</v>
      </c>
      <c r="K2004" s="2" t="e">
        <f>FIND("`REV",Table_Query_from_m2mdata013[[#This Row],[fdescmemo]])</f>
        <v>#VALUE!</v>
      </c>
      <c r="L2004" s="2" t="e">
        <f>FIND("`REV",Table_Query_from_m2mdata013[[#This Row],[fdesc]])</f>
        <v>#VALUE!</v>
      </c>
      <c r="M200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04" s="2" t="str">
        <f>IF(Table_Query_from_m2mdata013[[#This Row],[fpartrev]]="NS",Table_Query_from_m2mdata013[[#This Row],[SELECT]],Table_Query_from_m2mdata013[[#This Row],[fpartrev]])</f>
        <v>00</v>
      </c>
      <c r="O2004" s="2" t="str">
        <f>CONCATENATE("DMG ",Table_Query_from_m2mdata013[[#This Row],[fpartnoOriginal]])</f>
        <v>DMG DMG-WR-SCV-W10L60</v>
      </c>
    </row>
    <row r="2005" spans="1:15" x14ac:dyDescent="0.25">
      <c r="A2005" t="s">
        <v>3653</v>
      </c>
      <c r="B2005" t="s">
        <v>11</v>
      </c>
      <c r="C2005">
        <v>40</v>
      </c>
      <c r="D2005" t="s">
        <v>88</v>
      </c>
      <c r="E2005" t="s">
        <v>652</v>
      </c>
      <c r="F2005" t="s">
        <v>11</v>
      </c>
      <c r="G2005" t="s">
        <v>653</v>
      </c>
      <c r="H2005" t="s">
        <v>651</v>
      </c>
      <c r="I2005" s="2" t="e">
        <f>FIND("REV",Table_Query_from_m2mdata013[[#This Row],[fdescmemo]])</f>
        <v>#VALUE!</v>
      </c>
      <c r="J2005" s="2" t="e">
        <f>FIND("REV",Table_Query_from_m2mdata013[[#This Row],[fdesc]])</f>
        <v>#VALUE!</v>
      </c>
      <c r="K2005" s="2" t="e">
        <f>FIND("`REV",Table_Query_from_m2mdata013[[#This Row],[fdescmemo]])</f>
        <v>#VALUE!</v>
      </c>
      <c r="L2005" s="2" t="e">
        <f>FIND("`REV",Table_Query_from_m2mdata013[[#This Row],[fdesc]])</f>
        <v>#VALUE!</v>
      </c>
      <c r="M200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05" s="2" t="str">
        <f>IF(Table_Query_from_m2mdata013[[#This Row],[fpartrev]]="NS",Table_Query_from_m2mdata013[[#This Row],[SELECT]],Table_Query_from_m2mdata013[[#This Row],[fpartrev]])</f>
        <v>00</v>
      </c>
      <c r="O2005" s="2" t="str">
        <f>CONCATENATE("DMG ",Table_Query_from_m2mdata013[[#This Row],[fpartnoOriginal]])</f>
        <v>DMG DMG-WR-JC-W10</v>
      </c>
    </row>
    <row r="2006" spans="1:15" x14ac:dyDescent="0.25">
      <c r="A2006" t="s">
        <v>3683</v>
      </c>
      <c r="B2006" t="s">
        <v>11</v>
      </c>
      <c r="C2006">
        <v>25</v>
      </c>
      <c r="D2006" t="s">
        <v>87</v>
      </c>
      <c r="E2006" t="s">
        <v>3685</v>
      </c>
      <c r="F2006" t="s">
        <v>11</v>
      </c>
      <c r="G2006" t="s">
        <v>10</v>
      </c>
      <c r="H2006" t="s">
        <v>3684</v>
      </c>
      <c r="I2006" s="2" t="e">
        <f>FIND("REV",Table_Query_from_m2mdata013[[#This Row],[fdescmemo]])</f>
        <v>#VALUE!</v>
      </c>
      <c r="J2006" s="2" t="e">
        <f>FIND("REV",Table_Query_from_m2mdata013[[#This Row],[fdesc]])</f>
        <v>#VALUE!</v>
      </c>
      <c r="K2006" s="2" t="e">
        <f>FIND("`REV",Table_Query_from_m2mdata013[[#This Row],[fdescmemo]])</f>
        <v>#VALUE!</v>
      </c>
      <c r="L2006" s="2" t="e">
        <f>FIND("`REV",Table_Query_from_m2mdata013[[#This Row],[fdesc]])</f>
        <v>#VALUE!</v>
      </c>
      <c r="M2006"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06" s="2" t="str">
        <f>IF(Table_Query_from_m2mdata013[[#This Row],[fpartrev]]="NS",Table_Query_from_m2mdata013[[#This Row],[SELECT]],Table_Query_from_m2mdata013[[#This Row],[fpartrev]])</f>
        <v>00</v>
      </c>
      <c r="O2006" s="2" t="str">
        <f>CONCATENATE("DMG ",Table_Query_from_m2mdata013[[#This Row],[fpartnoOriginal]])</f>
        <v>DMG KRBY-279-9374-UNF</v>
      </c>
    </row>
    <row r="2007" spans="1:15" x14ac:dyDescent="0.25">
      <c r="A2007" t="s">
        <v>3686</v>
      </c>
      <c r="B2007" t="s">
        <v>42</v>
      </c>
      <c r="C2007">
        <v>50</v>
      </c>
      <c r="D2007" t="s">
        <v>87</v>
      </c>
      <c r="E2007" t="s">
        <v>1559</v>
      </c>
      <c r="F2007" t="s">
        <v>42</v>
      </c>
      <c r="G2007" t="s">
        <v>3688</v>
      </c>
      <c r="H2007" t="s">
        <v>3687</v>
      </c>
      <c r="I2007" s="2">
        <f>FIND("REV",Table_Query_from_m2mdata013[[#This Row],[fdescmemo]])</f>
        <v>57</v>
      </c>
      <c r="J2007" s="2" t="e">
        <f>FIND("REV",Table_Query_from_m2mdata013[[#This Row],[fdesc]])</f>
        <v>#VALUE!</v>
      </c>
      <c r="K2007" s="2" t="e">
        <f>FIND("`REV",Table_Query_from_m2mdata013[[#This Row],[fdescmemo]])</f>
        <v>#VALUE!</v>
      </c>
      <c r="L2007" s="2" t="e">
        <f>FIND("`REV",Table_Query_from_m2mdata013[[#This Row],[fdesc]])</f>
        <v>#VALUE!</v>
      </c>
      <c r="M2007"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2007" s="2" t="str">
        <f>IF(Table_Query_from_m2mdata013[[#This Row],[fpartrev]]="NS",Table_Query_from_m2mdata013[[#This Row],[SELECT]],Table_Query_from_m2mdata013[[#This Row],[fpartrev]])</f>
        <v>01</v>
      </c>
      <c r="O2007" s="2" t="str">
        <f>CONCATENATE("DMG ",Table_Query_from_m2mdata013[[#This Row],[fpartnoOriginal]])</f>
        <v>DMG KRBY-312-3126-UNF</v>
      </c>
    </row>
    <row r="2008" spans="1:15" x14ac:dyDescent="0.25">
      <c r="A2008" t="s">
        <v>3689</v>
      </c>
      <c r="B2008" t="s">
        <v>11</v>
      </c>
      <c r="C2008">
        <v>25</v>
      </c>
      <c r="D2008" t="s">
        <v>87</v>
      </c>
      <c r="E2008" t="s">
        <v>3691</v>
      </c>
      <c r="F2008" t="s">
        <v>11</v>
      </c>
      <c r="G2008" t="s">
        <v>10</v>
      </c>
      <c r="H2008" t="s">
        <v>3690</v>
      </c>
      <c r="I2008" s="2" t="e">
        <f>FIND("REV",Table_Query_from_m2mdata013[[#This Row],[fdescmemo]])</f>
        <v>#VALUE!</v>
      </c>
      <c r="J2008" s="2" t="e">
        <f>FIND("REV",Table_Query_from_m2mdata013[[#This Row],[fdesc]])</f>
        <v>#VALUE!</v>
      </c>
      <c r="K2008" s="2" t="e">
        <f>FIND("`REV",Table_Query_from_m2mdata013[[#This Row],[fdescmemo]])</f>
        <v>#VALUE!</v>
      </c>
      <c r="L2008" s="2" t="e">
        <f>FIND("`REV",Table_Query_from_m2mdata013[[#This Row],[fdesc]])</f>
        <v>#VALUE!</v>
      </c>
      <c r="M200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08" s="2" t="str">
        <f>IF(Table_Query_from_m2mdata013[[#This Row],[fpartrev]]="NS",Table_Query_from_m2mdata013[[#This Row],[SELECT]],Table_Query_from_m2mdata013[[#This Row],[fpartrev]])</f>
        <v>00</v>
      </c>
      <c r="O2008" s="2" t="str">
        <f>CONCATENATE("DMG ",Table_Query_from_m2mdata013[[#This Row],[fpartnoOriginal]])</f>
        <v>DMG KRBY-614-9964-1-UNF</v>
      </c>
    </row>
    <row r="2009" spans="1:15" x14ac:dyDescent="0.25">
      <c r="A2009" t="s">
        <v>3692</v>
      </c>
      <c r="B2009" t="s">
        <v>11</v>
      </c>
      <c r="C2009">
        <v>25</v>
      </c>
      <c r="D2009" t="s">
        <v>87</v>
      </c>
      <c r="E2009" t="s">
        <v>3694</v>
      </c>
      <c r="F2009" t="s">
        <v>11</v>
      </c>
      <c r="G2009" t="s">
        <v>10</v>
      </c>
      <c r="H2009" t="s">
        <v>3693</v>
      </c>
      <c r="I2009" s="2" t="e">
        <f>FIND("REV",Table_Query_from_m2mdata013[[#This Row],[fdescmemo]])</f>
        <v>#VALUE!</v>
      </c>
      <c r="J2009" s="2" t="e">
        <f>FIND("REV",Table_Query_from_m2mdata013[[#This Row],[fdesc]])</f>
        <v>#VALUE!</v>
      </c>
      <c r="K2009" s="2" t="e">
        <f>FIND("`REV",Table_Query_from_m2mdata013[[#This Row],[fdescmemo]])</f>
        <v>#VALUE!</v>
      </c>
      <c r="L2009" s="2" t="e">
        <f>FIND("`REV",Table_Query_from_m2mdata013[[#This Row],[fdesc]])</f>
        <v>#VALUE!</v>
      </c>
      <c r="M200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09" s="2" t="str">
        <f>IF(Table_Query_from_m2mdata013[[#This Row],[fpartrev]]="NS",Table_Query_from_m2mdata013[[#This Row],[SELECT]],Table_Query_from_m2mdata013[[#This Row],[fpartrev]])</f>
        <v>00</v>
      </c>
      <c r="O2009" s="2" t="str">
        <f>CONCATENATE("DMG ",Table_Query_from_m2mdata013[[#This Row],[fpartnoOriginal]])</f>
        <v>DMG KRBY-614-9964-2-UNF</v>
      </c>
    </row>
    <row r="2010" spans="1:15" x14ac:dyDescent="0.25">
      <c r="A2010" t="s">
        <v>3695</v>
      </c>
      <c r="B2010" t="s">
        <v>42</v>
      </c>
      <c r="C2010">
        <v>50</v>
      </c>
      <c r="D2010" t="s">
        <v>87</v>
      </c>
      <c r="E2010" t="s">
        <v>444</v>
      </c>
      <c r="F2010" t="s">
        <v>42</v>
      </c>
      <c r="G2010" t="s">
        <v>3697</v>
      </c>
      <c r="H2010" t="s">
        <v>3696</v>
      </c>
      <c r="I2010" s="2">
        <f>FIND("REV",Table_Query_from_m2mdata013[[#This Row],[fdescmemo]])</f>
        <v>28</v>
      </c>
      <c r="J2010" s="2" t="e">
        <f>FIND("REV",Table_Query_from_m2mdata013[[#This Row],[fdesc]])</f>
        <v>#VALUE!</v>
      </c>
      <c r="K2010" s="2" t="e">
        <f>FIND("`REV",Table_Query_from_m2mdata013[[#This Row],[fdescmemo]])</f>
        <v>#VALUE!</v>
      </c>
      <c r="L2010" s="2" t="e">
        <f>FIND("`REV",Table_Query_from_m2mdata013[[#This Row],[fdesc]])</f>
        <v>#VALUE!</v>
      </c>
      <c r="M2010"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2010" s="2" t="str">
        <f>IF(Table_Query_from_m2mdata013[[#This Row],[fpartrev]]="NS",Table_Query_from_m2mdata013[[#This Row],[SELECT]],Table_Query_from_m2mdata013[[#This Row],[fpartrev]])</f>
        <v>01</v>
      </c>
      <c r="O2010" s="2" t="str">
        <f>CONCATENATE("DMG ",Table_Query_from_m2mdata013[[#This Row],[fpartnoOriginal]])</f>
        <v>DMG KRBY-624-0824-UNF</v>
      </c>
    </row>
    <row r="2011" spans="1:15" x14ac:dyDescent="0.25">
      <c r="A2011" t="s">
        <v>3698</v>
      </c>
      <c r="B2011" t="s">
        <v>42</v>
      </c>
      <c r="C2011">
        <v>50</v>
      </c>
      <c r="D2011" t="s">
        <v>87</v>
      </c>
      <c r="E2011" t="s">
        <v>517</v>
      </c>
      <c r="F2011" t="s">
        <v>42</v>
      </c>
      <c r="G2011" t="s">
        <v>3700</v>
      </c>
      <c r="H2011" t="s">
        <v>3699</v>
      </c>
      <c r="I2011" s="2">
        <f>FIND("REV",Table_Query_from_m2mdata013[[#This Row],[fdescmemo]])</f>
        <v>50</v>
      </c>
      <c r="J2011" s="2" t="e">
        <f>FIND("REV",Table_Query_from_m2mdata013[[#This Row],[fdesc]])</f>
        <v>#VALUE!</v>
      </c>
      <c r="K2011" s="2" t="e">
        <f>FIND("`REV",Table_Query_from_m2mdata013[[#This Row],[fdescmemo]])</f>
        <v>#VALUE!</v>
      </c>
      <c r="L2011" s="2" t="e">
        <f>FIND("`REV",Table_Query_from_m2mdata013[[#This Row],[fdesc]])</f>
        <v>#VALUE!</v>
      </c>
      <c r="M2011"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01</v>
      </c>
      <c r="N2011" s="2" t="str">
        <f>IF(Table_Query_from_m2mdata013[[#This Row],[fpartrev]]="NS",Table_Query_from_m2mdata013[[#This Row],[SELECT]],Table_Query_from_m2mdata013[[#This Row],[fpartrev]])</f>
        <v>01</v>
      </c>
      <c r="O2011" s="2" t="str">
        <f>CONCATENATE("DMG ",Table_Query_from_m2mdata013[[#This Row],[fpartnoOriginal]])</f>
        <v>DMG KRBY-630-1725-UNF</v>
      </c>
    </row>
    <row r="2012" spans="1:15" x14ac:dyDescent="0.25">
      <c r="A2012" t="s">
        <v>3654</v>
      </c>
      <c r="B2012" t="s">
        <v>41</v>
      </c>
      <c r="C2012">
        <v>15</v>
      </c>
      <c r="D2012" t="s">
        <v>87</v>
      </c>
      <c r="E2012" t="s">
        <v>569</v>
      </c>
      <c r="F2012" t="s">
        <v>41</v>
      </c>
      <c r="G2012" t="s">
        <v>576</v>
      </c>
      <c r="H2012" t="s">
        <v>575</v>
      </c>
      <c r="I2012" s="2" t="e">
        <f>FIND("REV",Table_Query_from_m2mdata013[[#This Row],[fdescmemo]])</f>
        <v>#VALUE!</v>
      </c>
      <c r="J2012" s="2" t="e">
        <f>FIND("REV",Table_Query_from_m2mdata013[[#This Row],[fdesc]])</f>
        <v>#VALUE!</v>
      </c>
      <c r="K2012" s="2" t="e">
        <f>FIND("`REV",Table_Query_from_m2mdata013[[#This Row],[fdescmemo]])</f>
        <v>#VALUE!</v>
      </c>
      <c r="L2012" s="2" t="e">
        <f>FIND("`REV",Table_Query_from_m2mdata013[[#This Row],[fdesc]])</f>
        <v>#VALUE!</v>
      </c>
      <c r="M201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12" s="2" t="str">
        <f>IF(Table_Query_from_m2mdata013[[#This Row],[fpartrev]]="NS",Table_Query_from_m2mdata013[[#This Row],[SELECT]],Table_Query_from_m2mdata013[[#This Row],[fpartrev]])</f>
        <v>04</v>
      </c>
      <c r="O2012" s="2" t="str">
        <f>CONCATENATE("DMG ",Table_Query_from_m2mdata013[[#This Row],[fpartnoOriginal]])</f>
        <v>DMG SULL-02250164-706-UNF</v>
      </c>
    </row>
    <row r="2013" spans="1:15" x14ac:dyDescent="0.25">
      <c r="A2013" t="s">
        <v>3723</v>
      </c>
      <c r="B2013" t="s">
        <v>41</v>
      </c>
      <c r="C2013">
        <v>15</v>
      </c>
      <c r="D2013" t="s">
        <v>87</v>
      </c>
      <c r="E2013" t="s">
        <v>569</v>
      </c>
      <c r="F2013" t="s">
        <v>41</v>
      </c>
      <c r="G2013" t="s">
        <v>576</v>
      </c>
      <c r="H2013" t="s">
        <v>575</v>
      </c>
      <c r="I2013" s="2" t="e">
        <f>FIND("REV",Table_Query_from_m2mdata013[[#This Row],[fdescmemo]])</f>
        <v>#VALUE!</v>
      </c>
      <c r="J2013" s="2" t="e">
        <f>FIND("REV",Table_Query_from_m2mdata013[[#This Row],[fdesc]])</f>
        <v>#VALUE!</v>
      </c>
      <c r="K2013" s="2" t="e">
        <f>FIND("`REV",Table_Query_from_m2mdata013[[#This Row],[fdescmemo]])</f>
        <v>#VALUE!</v>
      </c>
      <c r="L2013" s="2" t="e">
        <f>FIND("`REV",Table_Query_from_m2mdata013[[#This Row],[fdesc]])</f>
        <v>#VALUE!</v>
      </c>
      <c r="M2013"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13" s="2" t="str">
        <f>IF(Table_Query_from_m2mdata013[[#This Row],[fpartrev]]="NS",Table_Query_from_m2mdata013[[#This Row],[SELECT]],Table_Query_from_m2mdata013[[#This Row],[fpartrev]])</f>
        <v>04</v>
      </c>
      <c r="O2013" s="2" t="str">
        <f>CONCATENATE("DMG ",Table_Query_from_m2mdata013[[#This Row],[fpartnoOriginal]])</f>
        <v>DMG SULL-02250164-706-UNF</v>
      </c>
    </row>
    <row r="2014" spans="1:15" x14ac:dyDescent="0.25">
      <c r="A2014" t="s">
        <v>3721</v>
      </c>
      <c r="B2014" t="s">
        <v>3286</v>
      </c>
      <c r="C2014">
        <v>20</v>
      </c>
      <c r="D2014" t="s">
        <v>88</v>
      </c>
      <c r="E2014" t="s">
        <v>3287</v>
      </c>
      <c r="F2014" t="s">
        <v>3286</v>
      </c>
      <c r="G2014" t="s">
        <v>3287</v>
      </c>
      <c r="H2014" t="s">
        <v>3289</v>
      </c>
      <c r="I2014" s="2" t="e">
        <f>FIND("REV",Table_Query_from_m2mdata013[[#This Row],[fdescmemo]])</f>
        <v>#VALUE!</v>
      </c>
      <c r="J2014" s="2" t="e">
        <f>FIND("REV",Table_Query_from_m2mdata013[[#This Row],[fdesc]])</f>
        <v>#VALUE!</v>
      </c>
      <c r="K2014" s="2" t="e">
        <f>FIND("`REV",Table_Query_from_m2mdata013[[#This Row],[fdescmemo]])</f>
        <v>#VALUE!</v>
      </c>
      <c r="L2014" s="2" t="e">
        <f>FIND("`REV",Table_Query_from_m2mdata013[[#This Row],[fdesc]])</f>
        <v>#VALUE!</v>
      </c>
      <c r="M201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14" s="2" t="str">
        <f>IF(Table_Query_from_m2mdata013[[#This Row],[fpartrev]]="NS",Table_Query_from_m2mdata013[[#This Row],[SELECT]],Table_Query_from_m2mdata013[[#This Row],[fpartrev]])</f>
        <v>03A</v>
      </c>
      <c r="O2014" s="2" t="str">
        <f>CONCATENATE("DMG ",Table_Query_from_m2mdata013[[#This Row],[fpartnoOriginal]])</f>
        <v>DMG KRBY-280-9936-F</v>
      </c>
    </row>
    <row r="2015" spans="1:15" x14ac:dyDescent="0.25">
      <c r="A2015" t="s">
        <v>3722</v>
      </c>
      <c r="B2015" t="s">
        <v>43</v>
      </c>
      <c r="C2015">
        <v>80</v>
      </c>
      <c r="D2015" t="s">
        <v>6</v>
      </c>
      <c r="E2015" t="s">
        <v>3638</v>
      </c>
      <c r="F2015" t="s">
        <v>43</v>
      </c>
      <c r="G2015" t="s">
        <v>3638</v>
      </c>
      <c r="H2015" t="s">
        <v>3637</v>
      </c>
      <c r="I2015" s="2" t="e">
        <f>FIND("REV",Table_Query_from_m2mdata013[[#This Row],[fdescmemo]])</f>
        <v>#VALUE!</v>
      </c>
      <c r="J2015" s="2" t="e">
        <f>FIND("REV",Table_Query_from_m2mdata013[[#This Row],[fdesc]])</f>
        <v>#VALUE!</v>
      </c>
      <c r="K2015" s="2" t="e">
        <f>FIND("`REV",Table_Query_from_m2mdata013[[#This Row],[fdescmemo]])</f>
        <v>#VALUE!</v>
      </c>
      <c r="L2015" s="2" t="e">
        <f>FIND("`REV",Table_Query_from_m2mdata013[[#This Row],[fdesc]])</f>
        <v>#VALUE!</v>
      </c>
      <c r="M201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15" s="2" t="str">
        <f>IF(Table_Query_from_m2mdata013[[#This Row],[fpartrev]]="NS",Table_Query_from_m2mdata013[[#This Row],[SELECT]],Table_Query_from_m2mdata013[[#This Row],[fpartrev]])</f>
        <v>02</v>
      </c>
      <c r="O2015" s="2" t="str">
        <f>CONCATENATE("DMG ",Table_Query_from_m2mdata013[[#This Row],[fpartnoOriginal]])</f>
        <v>DMG KRBY-279-5084-UNF</v>
      </c>
    </row>
    <row r="2016" spans="1:15" x14ac:dyDescent="0.25">
      <c r="A2016" t="s">
        <v>3655</v>
      </c>
      <c r="B2016" t="s">
        <v>5</v>
      </c>
      <c r="C2016">
        <v>15</v>
      </c>
      <c r="D2016" t="s">
        <v>6</v>
      </c>
      <c r="E2016" t="s">
        <v>3657</v>
      </c>
      <c r="F2016" t="s">
        <v>43</v>
      </c>
      <c r="G2016" t="s">
        <v>3658</v>
      </c>
      <c r="H2016" t="s">
        <v>3656</v>
      </c>
      <c r="I2016" s="2">
        <f>FIND("REV",Table_Query_from_m2mdata013[[#This Row],[fdescmemo]])</f>
        <v>78</v>
      </c>
      <c r="J2016" s="2" t="e">
        <f>FIND("REV",Table_Query_from_m2mdata013[[#This Row],[fdesc]])</f>
        <v>#VALUE!</v>
      </c>
      <c r="K2016" s="2" t="e">
        <f>FIND("`REV",Table_Query_from_m2mdata013[[#This Row],[fdescmemo]])</f>
        <v>#VALUE!</v>
      </c>
      <c r="L2016" s="2" t="e">
        <f>FIND("`REV",Table_Query_from_m2mdata013[[#This Row],[fdesc]])</f>
        <v>#VALUE!</v>
      </c>
      <c r="M2016"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02_x000D_</v>
      </c>
      <c r="N2016" s="2" t="str">
        <f>IF(Table_Query_from_m2mdata013[[#This Row],[fpartrev]]="NS",Table_Query_from_m2mdata013[[#This Row],[SELECT]],Table_Query_from_m2mdata013[[#This Row],[fpartrev]])</f>
        <v>02_x000D_</v>
      </c>
      <c r="O2016" s="2" t="str">
        <f>CONCATENATE("DMG ",Table_Query_from_m2mdata013[[#This Row],[fpartnoOriginal]])</f>
        <v>DMG KRBY-645-6617-R</v>
      </c>
    </row>
    <row r="2017" spans="1:15" x14ac:dyDescent="0.25">
      <c r="A2017" t="s">
        <v>3823</v>
      </c>
      <c r="B2017" t="s">
        <v>11</v>
      </c>
      <c r="C2017">
        <v>30</v>
      </c>
      <c r="D2017" t="s">
        <v>6</v>
      </c>
      <c r="E2017" t="s">
        <v>972</v>
      </c>
      <c r="F2017" t="s">
        <v>11</v>
      </c>
      <c r="G2017" t="s">
        <v>973</v>
      </c>
      <c r="H2017" t="s">
        <v>971</v>
      </c>
      <c r="I2017" s="2" t="e">
        <f>FIND("REV",Table_Query_from_m2mdata013[[#This Row],[fdescmemo]])</f>
        <v>#VALUE!</v>
      </c>
      <c r="J2017" s="2" t="e">
        <f>FIND("REV",Table_Query_from_m2mdata013[[#This Row],[fdesc]])</f>
        <v>#VALUE!</v>
      </c>
      <c r="K2017" s="2" t="e">
        <f>FIND("`REV",Table_Query_from_m2mdata013[[#This Row],[fdescmemo]])</f>
        <v>#VALUE!</v>
      </c>
      <c r="L2017" s="2" t="e">
        <f>FIND("`REV",Table_Query_from_m2mdata013[[#This Row],[fdesc]])</f>
        <v>#VALUE!</v>
      </c>
      <c r="M2017"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17" s="2" t="str">
        <f>IF(Table_Query_from_m2mdata013[[#This Row],[fpartrev]]="NS",Table_Query_from_m2mdata013[[#This Row],[SELECT]],Table_Query_from_m2mdata013[[#This Row],[fpartrev]])</f>
        <v>00</v>
      </c>
      <c r="O2017" s="2" t="str">
        <f>CONCATENATE("DMG ",Table_Query_from_m2mdata013[[#This Row],[fpartnoOriginal]])</f>
        <v>DMG DMG-WR-PAR-L60</v>
      </c>
    </row>
    <row r="2018" spans="1:15" x14ac:dyDescent="0.25">
      <c r="A2018" t="s">
        <v>3824</v>
      </c>
      <c r="B2018" t="s">
        <v>11</v>
      </c>
      <c r="C2018">
        <v>10</v>
      </c>
      <c r="D2018" t="s">
        <v>6</v>
      </c>
      <c r="E2018" t="s">
        <v>540</v>
      </c>
      <c r="F2018" t="s">
        <v>11</v>
      </c>
      <c r="G2018" t="s">
        <v>565</v>
      </c>
      <c r="H2018" t="s">
        <v>539</v>
      </c>
      <c r="I2018" s="2" t="e">
        <f>FIND("REV",Table_Query_from_m2mdata013[[#This Row],[fdescmemo]])</f>
        <v>#VALUE!</v>
      </c>
      <c r="J2018" s="2" t="e">
        <f>FIND("REV",Table_Query_from_m2mdata013[[#This Row],[fdesc]])</f>
        <v>#VALUE!</v>
      </c>
      <c r="K2018" s="2" t="e">
        <f>FIND("`REV",Table_Query_from_m2mdata013[[#This Row],[fdescmemo]])</f>
        <v>#VALUE!</v>
      </c>
      <c r="L2018" s="2" t="e">
        <f>FIND("`REV",Table_Query_from_m2mdata013[[#This Row],[fdesc]])</f>
        <v>#VALUE!</v>
      </c>
      <c r="M2018"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18" s="2" t="str">
        <f>IF(Table_Query_from_m2mdata013[[#This Row],[fpartrev]]="NS",Table_Query_from_m2mdata013[[#This Row],[SELECT]],Table_Query_from_m2mdata013[[#This Row],[fpartrev]])</f>
        <v>00</v>
      </c>
      <c r="O2018" s="2" t="str">
        <f>CONCATENATE("DMG ",Table_Query_from_m2mdata013[[#This Row],[fpartnoOriginal]])</f>
        <v>DMG DMG-WR-SCV-W10L60</v>
      </c>
    </row>
    <row r="2019" spans="1:15" x14ac:dyDescent="0.25">
      <c r="A2019" t="s">
        <v>3825</v>
      </c>
      <c r="B2019" t="s">
        <v>11</v>
      </c>
      <c r="C2019">
        <v>10</v>
      </c>
      <c r="D2019" t="s">
        <v>6</v>
      </c>
      <c r="E2019" t="s">
        <v>540</v>
      </c>
      <c r="F2019" t="s">
        <v>11</v>
      </c>
      <c r="G2019" t="s">
        <v>565</v>
      </c>
      <c r="H2019" t="s">
        <v>539</v>
      </c>
      <c r="I2019" s="2" t="e">
        <f>FIND("REV",Table_Query_from_m2mdata013[[#This Row],[fdescmemo]])</f>
        <v>#VALUE!</v>
      </c>
      <c r="J2019" s="2" t="e">
        <f>FIND("REV",Table_Query_from_m2mdata013[[#This Row],[fdesc]])</f>
        <v>#VALUE!</v>
      </c>
      <c r="K2019" s="2" t="e">
        <f>FIND("`REV",Table_Query_from_m2mdata013[[#This Row],[fdescmemo]])</f>
        <v>#VALUE!</v>
      </c>
      <c r="L2019" s="2" t="e">
        <f>FIND("`REV",Table_Query_from_m2mdata013[[#This Row],[fdesc]])</f>
        <v>#VALUE!</v>
      </c>
      <c r="M2019"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19" s="2" t="str">
        <f>IF(Table_Query_from_m2mdata013[[#This Row],[fpartrev]]="NS",Table_Query_from_m2mdata013[[#This Row],[SELECT]],Table_Query_from_m2mdata013[[#This Row],[fpartrev]])</f>
        <v>00</v>
      </c>
      <c r="O2019" s="2" t="str">
        <f>CONCATENATE("DMG ",Table_Query_from_m2mdata013[[#This Row],[fpartnoOriginal]])</f>
        <v>DMG DMG-WR-SCV-W10L60</v>
      </c>
    </row>
    <row r="2020" spans="1:15" x14ac:dyDescent="0.25">
      <c r="A2020" t="s">
        <v>3826</v>
      </c>
      <c r="B2020" t="s">
        <v>11</v>
      </c>
      <c r="C2020">
        <v>10</v>
      </c>
      <c r="D2020" t="s">
        <v>6</v>
      </c>
      <c r="E2020" t="s">
        <v>540</v>
      </c>
      <c r="F2020" t="s">
        <v>11</v>
      </c>
      <c r="G2020" t="s">
        <v>565</v>
      </c>
      <c r="H2020" t="s">
        <v>539</v>
      </c>
      <c r="I2020" s="2" t="e">
        <f>FIND("REV",Table_Query_from_m2mdata013[[#This Row],[fdescmemo]])</f>
        <v>#VALUE!</v>
      </c>
      <c r="J2020" s="2" t="e">
        <f>FIND("REV",Table_Query_from_m2mdata013[[#This Row],[fdesc]])</f>
        <v>#VALUE!</v>
      </c>
      <c r="K2020" s="2" t="e">
        <f>FIND("`REV",Table_Query_from_m2mdata013[[#This Row],[fdescmemo]])</f>
        <v>#VALUE!</v>
      </c>
      <c r="L2020" s="2" t="e">
        <f>FIND("`REV",Table_Query_from_m2mdata013[[#This Row],[fdesc]])</f>
        <v>#VALUE!</v>
      </c>
      <c r="M2020"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20" s="2" t="str">
        <f>IF(Table_Query_from_m2mdata013[[#This Row],[fpartrev]]="NS",Table_Query_from_m2mdata013[[#This Row],[SELECT]],Table_Query_from_m2mdata013[[#This Row],[fpartrev]])</f>
        <v>00</v>
      </c>
      <c r="O2020" s="2" t="str">
        <f>CONCATENATE("DMG ",Table_Query_from_m2mdata013[[#This Row],[fpartnoOriginal]])</f>
        <v>DMG DMG-WR-SCV-W10L60</v>
      </c>
    </row>
    <row r="2021" spans="1:15" x14ac:dyDescent="0.25">
      <c r="A2021" t="s">
        <v>3827</v>
      </c>
      <c r="B2021" t="s">
        <v>11</v>
      </c>
      <c r="C2021">
        <v>10</v>
      </c>
      <c r="D2021" t="s">
        <v>6</v>
      </c>
      <c r="E2021" t="s">
        <v>540</v>
      </c>
      <c r="F2021" t="s">
        <v>11</v>
      </c>
      <c r="G2021" t="s">
        <v>565</v>
      </c>
      <c r="H2021" t="s">
        <v>539</v>
      </c>
      <c r="I2021" s="2" t="e">
        <f>FIND("REV",Table_Query_from_m2mdata013[[#This Row],[fdescmemo]])</f>
        <v>#VALUE!</v>
      </c>
      <c r="J2021" s="2" t="e">
        <f>FIND("REV",Table_Query_from_m2mdata013[[#This Row],[fdesc]])</f>
        <v>#VALUE!</v>
      </c>
      <c r="K2021" s="2" t="e">
        <f>FIND("`REV",Table_Query_from_m2mdata013[[#This Row],[fdescmemo]])</f>
        <v>#VALUE!</v>
      </c>
      <c r="L2021" s="2" t="e">
        <f>FIND("`REV",Table_Query_from_m2mdata013[[#This Row],[fdesc]])</f>
        <v>#VALUE!</v>
      </c>
      <c r="M2021"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21" s="2" t="str">
        <f>IF(Table_Query_from_m2mdata013[[#This Row],[fpartrev]]="NS",Table_Query_from_m2mdata013[[#This Row],[SELECT]],Table_Query_from_m2mdata013[[#This Row],[fpartrev]])</f>
        <v>00</v>
      </c>
      <c r="O2021" s="2" t="str">
        <f>CONCATENATE("DMG ",Table_Query_from_m2mdata013[[#This Row],[fpartnoOriginal]])</f>
        <v>DMG DMG-WR-SCV-W10L60</v>
      </c>
    </row>
    <row r="2022" spans="1:15" x14ac:dyDescent="0.25">
      <c r="A2022" t="s">
        <v>3828</v>
      </c>
      <c r="B2022" t="s">
        <v>11</v>
      </c>
      <c r="C2022">
        <v>10</v>
      </c>
      <c r="D2022" t="s">
        <v>6</v>
      </c>
      <c r="E2022" t="s">
        <v>540</v>
      </c>
      <c r="F2022" t="s">
        <v>11</v>
      </c>
      <c r="G2022" t="s">
        <v>565</v>
      </c>
      <c r="H2022" t="s">
        <v>539</v>
      </c>
      <c r="I2022" s="2" t="e">
        <f>FIND("REV",Table_Query_from_m2mdata013[[#This Row],[fdescmemo]])</f>
        <v>#VALUE!</v>
      </c>
      <c r="J2022" s="2" t="e">
        <f>FIND("REV",Table_Query_from_m2mdata013[[#This Row],[fdesc]])</f>
        <v>#VALUE!</v>
      </c>
      <c r="K2022" s="2" t="e">
        <f>FIND("`REV",Table_Query_from_m2mdata013[[#This Row],[fdescmemo]])</f>
        <v>#VALUE!</v>
      </c>
      <c r="L2022" s="2" t="e">
        <f>FIND("`REV",Table_Query_from_m2mdata013[[#This Row],[fdesc]])</f>
        <v>#VALUE!</v>
      </c>
      <c r="M2022"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22" s="2" t="str">
        <f>IF(Table_Query_from_m2mdata013[[#This Row],[fpartrev]]="NS",Table_Query_from_m2mdata013[[#This Row],[SELECT]],Table_Query_from_m2mdata013[[#This Row],[fpartrev]])</f>
        <v>00</v>
      </c>
      <c r="O2022" s="2" t="str">
        <f>CONCATENATE("DMG ",Table_Query_from_m2mdata013[[#This Row],[fpartnoOriginal]])</f>
        <v>DMG DMG-WR-SCV-W10L60</v>
      </c>
    </row>
    <row r="2023" spans="1:15" x14ac:dyDescent="0.25">
      <c r="A2023" t="s">
        <v>3829</v>
      </c>
      <c r="B2023" t="s">
        <v>11</v>
      </c>
      <c r="C2023">
        <v>15</v>
      </c>
      <c r="D2023" t="s">
        <v>6</v>
      </c>
      <c r="E2023" t="s">
        <v>3685</v>
      </c>
      <c r="F2023" t="s">
        <v>11</v>
      </c>
      <c r="G2023" t="s">
        <v>3830</v>
      </c>
      <c r="H2023" t="s">
        <v>3086</v>
      </c>
      <c r="I2023" s="2">
        <f>FIND("REV",Table_Query_from_m2mdata013[[#This Row],[fdescmemo]])</f>
        <v>48</v>
      </c>
      <c r="J2023" s="2" t="e">
        <f>FIND("REV",Table_Query_from_m2mdata013[[#This Row],[fdesc]])</f>
        <v>#VALUE!</v>
      </c>
      <c r="K2023" s="2" t="e">
        <f>FIND("`REV",Table_Query_from_m2mdata013[[#This Row],[fdescmemo]])</f>
        <v>#VALUE!</v>
      </c>
      <c r="L2023" s="2" t="e">
        <f>FIND("`REV",Table_Query_from_m2mdata013[[#This Row],[fdesc]])</f>
        <v>#VALUE!</v>
      </c>
      <c r="M2023" s="2" t="str">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 xml:space="preserve"> 00</v>
      </c>
      <c r="N2023" s="2" t="str">
        <f>IF(Table_Query_from_m2mdata013[[#This Row],[fpartrev]]="NS",Table_Query_from_m2mdata013[[#This Row],[SELECT]],Table_Query_from_m2mdata013[[#This Row],[fpartrev]])</f>
        <v>00</v>
      </c>
      <c r="O2023" s="2" t="str">
        <f>CONCATENATE("DMG ",Table_Query_from_m2mdata013[[#This Row],[fpartnoOriginal]])</f>
        <v>DMG KRBY-279-9374</v>
      </c>
    </row>
    <row r="2024" spans="1:15" x14ac:dyDescent="0.25">
      <c r="A2024" t="s">
        <v>3831</v>
      </c>
      <c r="B2024" t="s">
        <v>11</v>
      </c>
      <c r="C2024">
        <v>80</v>
      </c>
      <c r="D2024" t="s">
        <v>6</v>
      </c>
      <c r="E2024" t="s">
        <v>652</v>
      </c>
      <c r="F2024" t="s">
        <v>11</v>
      </c>
      <c r="G2024" t="s">
        <v>653</v>
      </c>
      <c r="H2024" t="s">
        <v>651</v>
      </c>
      <c r="I2024" s="2" t="e">
        <f>FIND("REV",Table_Query_from_m2mdata013[[#This Row],[fdescmemo]])</f>
        <v>#VALUE!</v>
      </c>
      <c r="J2024" s="2" t="e">
        <f>FIND("REV",Table_Query_from_m2mdata013[[#This Row],[fdesc]])</f>
        <v>#VALUE!</v>
      </c>
      <c r="K2024" s="2" t="e">
        <f>FIND("`REV",Table_Query_from_m2mdata013[[#This Row],[fdescmemo]])</f>
        <v>#VALUE!</v>
      </c>
      <c r="L2024" s="2" t="e">
        <f>FIND("`REV",Table_Query_from_m2mdata013[[#This Row],[fdesc]])</f>
        <v>#VALUE!</v>
      </c>
      <c r="M2024"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24" s="2" t="str">
        <f>IF(Table_Query_from_m2mdata013[[#This Row],[fpartrev]]="NS",Table_Query_from_m2mdata013[[#This Row],[SELECT]],Table_Query_from_m2mdata013[[#This Row],[fpartrev]])</f>
        <v>00</v>
      </c>
      <c r="O2024" s="2" t="str">
        <f>CONCATENATE("DMG ",Table_Query_from_m2mdata013[[#This Row],[fpartnoOriginal]])</f>
        <v>DMG DMG-WR-JC-W10</v>
      </c>
    </row>
    <row r="2025" spans="1:15" x14ac:dyDescent="0.25">
      <c r="A2025" t="s">
        <v>3832</v>
      </c>
      <c r="B2025" t="s">
        <v>44</v>
      </c>
      <c r="C2025">
        <v>2</v>
      </c>
      <c r="D2025" t="s">
        <v>6</v>
      </c>
      <c r="E2025" t="s">
        <v>237</v>
      </c>
      <c r="F2025" t="s">
        <v>44</v>
      </c>
      <c r="G2025" t="s">
        <v>10</v>
      </c>
      <c r="H2025" t="s">
        <v>236</v>
      </c>
      <c r="I2025" s="2" t="e">
        <f>FIND("REV",Table_Query_from_m2mdata013[[#This Row],[fdescmemo]])</f>
        <v>#VALUE!</v>
      </c>
      <c r="J2025" s="2" t="e">
        <f>FIND("REV",Table_Query_from_m2mdata013[[#This Row],[fdesc]])</f>
        <v>#VALUE!</v>
      </c>
      <c r="K2025" s="2" t="e">
        <f>FIND("`REV",Table_Query_from_m2mdata013[[#This Row],[fdescmemo]])</f>
        <v>#VALUE!</v>
      </c>
      <c r="L2025" s="2" t="e">
        <f>FIND("`REV",Table_Query_from_m2mdata013[[#This Row],[fdesc]])</f>
        <v>#VALUE!</v>
      </c>
      <c r="M2025" s="2" t="e">
        <f>IF(ISNUMBER(Table_Query_from_m2mdata013[[#This Row],[FIND REV3]]), MID(Table_Query_from_m2mdata013[[#This Row],[fdescmemo]], Table_Query_from_m2mdata013[[#This Row],[FIND REV3]]+4, 3), IF(ISNUMBER(Table_Query_from_m2mdata013[[#This Row],[FIND REV4]]), MID(Table_Query_from_m2mdata013[[#This Row],[fdesc]], Table_Query_from_m2mdata013[[#This Row],[FIND REV4]]+4,3), IF(ISNUMBER(Table_Query_from_m2mdata013[[#This Row],[FIND REV]]), MID(Table_Query_from_m2mdata013[[#This Row],[fdescmemo]],Table_Query_from_m2mdata013[[#This Row],[FIND REV]]+3,3), MID(Table_Query_from_m2mdata013[[#This Row],[fdesc]],Table_Query_from_m2mdata013[[#This Row],[FIND REV2]]+3,3))))</f>
        <v>#VALUE!</v>
      </c>
      <c r="N2025" s="2" t="str">
        <f>IF(Table_Query_from_m2mdata013[[#This Row],[fpartrev]]="NS",Table_Query_from_m2mdata013[[#This Row],[SELECT]],Table_Query_from_m2mdata013[[#This Row],[fpartrev]])</f>
        <v>06</v>
      </c>
      <c r="O2025" s="2" t="str">
        <f>CONCATENATE("DMG ",Table_Query_from_m2mdata013[[#This Row],[fpartnoOriginal]])</f>
        <v>DMG SULL-02250164-697-UNF</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A22" sqref="A22"/>
    </sheetView>
  </sheetViews>
  <sheetFormatPr defaultRowHeight="15" x14ac:dyDescent="0.25"/>
  <cols>
    <col min="1" max="1" width="24.7109375" bestFit="1" customWidth="1"/>
    <col min="2" max="2" width="18.85546875" bestFit="1" customWidth="1"/>
    <col min="3" max="3" width="23.5703125" bestFit="1" customWidth="1"/>
    <col min="4" max="4" width="21.5703125" bestFit="1" customWidth="1"/>
    <col min="5" max="13" width="11.140625" bestFit="1" customWidth="1"/>
  </cols>
  <sheetData>
    <row r="1" spans="1:13" x14ac:dyDescent="0.25">
      <c r="A1" s="2" t="s">
        <v>2892</v>
      </c>
      <c r="B1" s="2" t="s">
        <v>2893</v>
      </c>
      <c r="C1" s="2" t="s">
        <v>2894</v>
      </c>
      <c r="D1" s="2" t="s">
        <v>2895</v>
      </c>
      <c r="E1" s="2"/>
      <c r="F1" s="2"/>
      <c r="G1" s="2"/>
      <c r="H1" s="2"/>
      <c r="I1" s="2"/>
      <c r="J1" s="2"/>
      <c r="K1" s="2"/>
      <c r="L1" s="2"/>
      <c r="M1" s="2"/>
    </row>
    <row r="2" spans="1:13" x14ac:dyDescent="0.25">
      <c r="A2" s="2" t="s">
        <v>414</v>
      </c>
      <c r="B2" s="2" t="s">
        <v>2896</v>
      </c>
      <c r="C2" s="2" t="s">
        <v>2897</v>
      </c>
      <c r="D2" s="2" t="s">
        <v>2898</v>
      </c>
      <c r="E2" s="2"/>
      <c r="F2" s="2"/>
      <c r="G2" s="2"/>
      <c r="H2" s="4"/>
      <c r="I2" s="2"/>
      <c r="J2" s="2"/>
      <c r="K2" s="2"/>
      <c r="L2" s="2"/>
      <c r="M2" s="2"/>
    </row>
    <row r="3" spans="1:13" x14ac:dyDescent="0.25">
      <c r="A3" s="2" t="s">
        <v>2955</v>
      </c>
      <c r="B3" s="2" t="s">
        <v>2899</v>
      </c>
      <c r="C3" s="2" t="s">
        <v>2900</v>
      </c>
      <c r="D3" s="2" t="s">
        <v>2901</v>
      </c>
      <c r="E3" s="2"/>
      <c r="F3" s="2"/>
      <c r="G3" s="2"/>
      <c r="H3" s="4"/>
      <c r="I3" s="2"/>
      <c r="J3" s="2"/>
      <c r="K3" s="2"/>
      <c r="L3" s="2"/>
      <c r="M3" s="2"/>
    </row>
    <row r="4" spans="1:13" x14ac:dyDescent="0.25">
      <c r="A4" s="2" t="s">
        <v>365</v>
      </c>
      <c r="B4" s="2" t="s">
        <v>2902</v>
      </c>
      <c r="C4" s="2" t="s">
        <v>2903</v>
      </c>
      <c r="D4" s="2" t="s">
        <v>2901</v>
      </c>
      <c r="E4" s="2"/>
      <c r="F4" s="2"/>
      <c r="G4" s="2"/>
      <c r="H4" s="4"/>
      <c r="I4" s="2"/>
      <c r="J4" s="2"/>
      <c r="K4" s="2"/>
      <c r="L4" s="2"/>
      <c r="M4" s="2"/>
    </row>
    <row r="5" spans="1:13" x14ac:dyDescent="0.25">
      <c r="A5" s="2" t="s">
        <v>347</v>
      </c>
      <c r="B5" s="2" t="s">
        <v>2904</v>
      </c>
      <c r="C5" s="2" t="s">
        <v>2905</v>
      </c>
      <c r="D5" s="2" t="s">
        <v>2898</v>
      </c>
      <c r="E5" s="2"/>
      <c r="F5" s="2"/>
      <c r="G5" s="2"/>
      <c r="H5" s="4"/>
      <c r="I5" s="2"/>
      <c r="J5" s="2"/>
      <c r="K5" s="2"/>
      <c r="L5" s="2"/>
      <c r="M5" s="2"/>
    </row>
    <row r="6" spans="1:13" x14ac:dyDescent="0.25">
      <c r="A6" s="2" t="s">
        <v>2956</v>
      </c>
      <c r="B6" s="2" t="s">
        <v>2906</v>
      </c>
      <c r="C6" s="2" t="s">
        <v>2907</v>
      </c>
      <c r="D6" s="2" t="s">
        <v>2908</v>
      </c>
      <c r="E6" s="2"/>
      <c r="F6" s="2"/>
      <c r="G6" s="2"/>
      <c r="H6" s="4"/>
      <c r="I6" s="2"/>
      <c r="J6" s="2"/>
      <c r="K6" s="2"/>
      <c r="L6" s="2"/>
      <c r="M6" s="2"/>
    </row>
    <row r="7" spans="1:13" x14ac:dyDescent="0.25">
      <c r="A7" s="2" t="s">
        <v>359</v>
      </c>
      <c r="B7" s="2" t="s">
        <v>2909</v>
      </c>
      <c r="C7" s="2" t="s">
        <v>2910</v>
      </c>
      <c r="D7" s="2" t="s">
        <v>2908</v>
      </c>
      <c r="E7" s="2"/>
      <c r="F7" s="2"/>
      <c r="G7" s="2"/>
      <c r="H7" s="4"/>
      <c r="I7" s="2"/>
      <c r="J7" s="2"/>
      <c r="K7" s="2"/>
      <c r="L7" s="2"/>
      <c r="M7" s="2"/>
    </row>
    <row r="8" spans="1:13" x14ac:dyDescent="0.25">
      <c r="A8" s="2" t="s">
        <v>2957</v>
      </c>
      <c r="B8" s="2" t="s">
        <v>2911</v>
      </c>
      <c r="C8" s="2" t="s">
        <v>2912</v>
      </c>
      <c r="D8" s="2" t="s">
        <v>2908</v>
      </c>
      <c r="E8" s="2"/>
      <c r="F8" s="2"/>
      <c r="G8" s="2"/>
      <c r="H8" s="4"/>
      <c r="I8" s="2"/>
      <c r="J8" s="2"/>
      <c r="K8" s="2"/>
      <c r="L8" s="2"/>
      <c r="M8" s="2"/>
    </row>
    <row r="9" spans="1:13" x14ac:dyDescent="0.25">
      <c r="A9" s="2" t="s">
        <v>353</v>
      </c>
      <c r="B9" s="2" t="s">
        <v>2913</v>
      </c>
      <c r="C9" s="2" t="s">
        <v>2914</v>
      </c>
      <c r="D9" s="2" t="s">
        <v>2915</v>
      </c>
      <c r="E9" s="2"/>
      <c r="F9" s="2"/>
      <c r="G9" s="2"/>
      <c r="H9" s="4"/>
      <c r="I9" s="2"/>
      <c r="J9" s="2"/>
      <c r="K9" s="2"/>
      <c r="L9" s="2"/>
      <c r="M9" s="2"/>
    </row>
    <row r="10" spans="1:13" x14ac:dyDescent="0.25">
      <c r="A10" s="2" t="s">
        <v>2958</v>
      </c>
      <c r="B10" s="2" t="s">
        <v>2916</v>
      </c>
      <c r="C10" s="2" t="s">
        <v>2917</v>
      </c>
      <c r="D10" s="2" t="s">
        <v>2915</v>
      </c>
      <c r="E10" s="2"/>
      <c r="F10" s="2"/>
      <c r="G10" s="2"/>
      <c r="H10" s="4"/>
      <c r="I10" s="2"/>
      <c r="J10" s="2"/>
      <c r="K10" s="2"/>
      <c r="L10" s="2"/>
      <c r="M10" s="2"/>
    </row>
    <row r="11" spans="1:13" x14ac:dyDescent="0.25">
      <c r="A11" s="2" t="s">
        <v>370</v>
      </c>
      <c r="B11" s="2" t="s">
        <v>2918</v>
      </c>
      <c r="C11" s="2" t="s">
        <v>2919</v>
      </c>
      <c r="D11" s="2" t="s">
        <v>2920</v>
      </c>
      <c r="E11" s="2"/>
      <c r="F11" s="2"/>
      <c r="G11" s="2"/>
      <c r="H11" s="4"/>
      <c r="I11" s="2"/>
      <c r="J11" s="2"/>
      <c r="K11" s="2"/>
      <c r="L11" s="2"/>
      <c r="M11" s="2"/>
    </row>
    <row r="12" spans="1:13" x14ac:dyDescent="0.25">
      <c r="A12" s="2" t="s">
        <v>372</v>
      </c>
      <c r="B12" s="2" t="s">
        <v>2921</v>
      </c>
      <c r="C12" s="2" t="s">
        <v>2922</v>
      </c>
      <c r="D12" s="2" t="s">
        <v>2920</v>
      </c>
      <c r="E12" s="2"/>
      <c r="F12" s="2"/>
      <c r="G12" s="2"/>
      <c r="H12" s="4"/>
      <c r="I12" s="2"/>
      <c r="J12" s="2"/>
      <c r="K12" s="2"/>
      <c r="L12" s="2"/>
      <c r="M12" s="2"/>
    </row>
    <row r="13" spans="1:13" x14ac:dyDescent="0.25">
      <c r="A13" s="2" t="s">
        <v>367</v>
      </c>
      <c r="B13" s="2" t="s">
        <v>2923</v>
      </c>
      <c r="C13" s="2" t="s">
        <v>2924</v>
      </c>
      <c r="D13" s="2" t="s">
        <v>2925</v>
      </c>
      <c r="E13" s="2"/>
      <c r="F13" s="2"/>
      <c r="G13" s="2"/>
      <c r="H13" s="4"/>
      <c r="I13" s="2"/>
      <c r="J13" s="2"/>
      <c r="K13" s="2"/>
      <c r="L13" s="2"/>
      <c r="M13" s="2"/>
    </row>
    <row r="14" spans="1:13" x14ac:dyDescent="0.25">
      <c r="A14" s="2" t="s">
        <v>349</v>
      </c>
      <c r="B14" s="2" t="s">
        <v>2926</v>
      </c>
      <c r="C14" s="2" t="s">
        <v>2927</v>
      </c>
      <c r="D14" s="2" t="s">
        <v>2928</v>
      </c>
      <c r="E14" s="2"/>
      <c r="F14" s="2"/>
      <c r="G14" s="2"/>
      <c r="H14" s="4"/>
      <c r="I14" s="2"/>
      <c r="J14" s="2"/>
      <c r="K14" s="2"/>
      <c r="L14" s="2"/>
      <c r="M14" s="2"/>
    </row>
    <row r="15" spans="1:13" x14ac:dyDescent="0.25">
      <c r="A15" s="2" t="s">
        <v>374</v>
      </c>
      <c r="B15" s="2" t="s">
        <v>2929</v>
      </c>
      <c r="C15" s="2" t="s">
        <v>2930</v>
      </c>
      <c r="D15" s="2" t="s">
        <v>2928</v>
      </c>
      <c r="E15" s="2"/>
      <c r="F15" s="2"/>
      <c r="G15" s="2"/>
      <c r="H15" s="4"/>
      <c r="I15" s="2"/>
      <c r="J15" s="2"/>
      <c r="K15" s="2"/>
      <c r="L15" s="2"/>
      <c r="M15" s="2"/>
    </row>
    <row r="16" spans="1:13" x14ac:dyDescent="0.25">
      <c r="A16" s="2" t="s">
        <v>355</v>
      </c>
      <c r="B16" s="2" t="s">
        <v>2931</v>
      </c>
      <c r="C16" s="2" t="s">
        <v>2932</v>
      </c>
      <c r="D16" s="2" t="s">
        <v>2928</v>
      </c>
      <c r="E16" s="2"/>
      <c r="F16" s="2"/>
      <c r="G16" s="2"/>
      <c r="H16" s="4"/>
      <c r="I16" s="2"/>
      <c r="J16" s="2"/>
      <c r="K16" s="2"/>
      <c r="L16" s="2"/>
      <c r="M16" s="2"/>
    </row>
    <row r="17" spans="1:13" x14ac:dyDescent="0.25">
      <c r="A17" s="2" t="s">
        <v>375</v>
      </c>
      <c r="B17" s="2" t="s">
        <v>2933</v>
      </c>
      <c r="C17" s="2" t="s">
        <v>2934</v>
      </c>
      <c r="D17" s="2" t="s">
        <v>2935</v>
      </c>
      <c r="E17" s="2"/>
      <c r="F17" s="2"/>
      <c r="G17" s="2"/>
      <c r="H17" s="4"/>
      <c r="I17" s="2"/>
      <c r="J17" s="2"/>
      <c r="K17" s="2"/>
      <c r="L17" s="2"/>
      <c r="M17" s="2"/>
    </row>
    <row r="18" spans="1:13" x14ac:dyDescent="0.25">
      <c r="A18" s="2" t="s">
        <v>2959</v>
      </c>
      <c r="B18" s="2" t="s">
        <v>2936</v>
      </c>
      <c r="C18" s="2" t="s">
        <v>2937</v>
      </c>
      <c r="D18" s="2" t="s">
        <v>2928</v>
      </c>
      <c r="E18" s="2"/>
      <c r="F18" s="2"/>
      <c r="G18" s="2"/>
      <c r="H18" s="4"/>
      <c r="I18" s="2"/>
      <c r="J18" s="2"/>
      <c r="K18" s="2"/>
      <c r="L18" s="2"/>
      <c r="M18" s="2"/>
    </row>
    <row r="19" spans="1:13" x14ac:dyDescent="0.25">
      <c r="A19" s="2" t="s">
        <v>369</v>
      </c>
      <c r="B19" s="2" t="s">
        <v>2938</v>
      </c>
      <c r="C19" s="2" t="s">
        <v>2939</v>
      </c>
      <c r="D19" s="2" t="s">
        <v>2901</v>
      </c>
      <c r="E19" s="2"/>
      <c r="F19" s="2"/>
      <c r="G19" s="2"/>
      <c r="H19" s="4"/>
      <c r="I19" s="2"/>
      <c r="J19" s="2"/>
      <c r="K19" s="2"/>
      <c r="L19" s="2"/>
      <c r="M19" s="2"/>
    </row>
    <row r="20" spans="1:13" x14ac:dyDescent="0.25">
      <c r="A20" s="2" t="s">
        <v>361</v>
      </c>
      <c r="B20" s="2" t="s">
        <v>2940</v>
      </c>
      <c r="C20" s="2" t="s">
        <v>2941</v>
      </c>
      <c r="D20" s="2" t="s">
        <v>2942</v>
      </c>
      <c r="E20" s="2"/>
      <c r="F20" s="2"/>
      <c r="G20" s="2"/>
      <c r="H20" s="4"/>
      <c r="I20" s="2"/>
      <c r="J20" s="2"/>
      <c r="K20" s="2"/>
      <c r="L20" s="2"/>
      <c r="M20" s="2"/>
    </row>
    <row r="21" spans="1:13" x14ac:dyDescent="0.25">
      <c r="A21" s="2" t="s">
        <v>2960</v>
      </c>
      <c r="B21" s="2" t="s">
        <v>2943</v>
      </c>
      <c r="C21" s="2" t="s">
        <v>2944</v>
      </c>
      <c r="D21" s="2" t="s">
        <v>2945</v>
      </c>
      <c r="E21" s="2"/>
      <c r="F21" s="2"/>
      <c r="G21" s="2"/>
      <c r="H21" s="4"/>
      <c r="I21" s="2"/>
      <c r="J21" s="2"/>
      <c r="K21" s="2"/>
      <c r="L21" s="2"/>
      <c r="M21" s="2"/>
    </row>
    <row r="22" spans="1:13" x14ac:dyDescent="0.25">
      <c r="A22" s="2" t="s">
        <v>845</v>
      </c>
      <c r="B22" s="2" t="s">
        <v>2946</v>
      </c>
      <c r="C22" s="2" t="s">
        <v>2947</v>
      </c>
      <c r="D22" s="2" t="s">
        <v>2948</v>
      </c>
      <c r="E22" s="2"/>
      <c r="F22" s="2"/>
      <c r="G22" s="2"/>
      <c r="H22" s="4"/>
      <c r="I22" s="2"/>
      <c r="J22" s="2"/>
      <c r="K22" s="2"/>
      <c r="L22" s="2"/>
      <c r="M22" s="2"/>
    </row>
    <row r="23" spans="1:13" x14ac:dyDescent="0.25">
      <c r="A23" s="2" t="s">
        <v>2961</v>
      </c>
      <c r="B23" s="2" t="s">
        <v>2949</v>
      </c>
      <c r="C23" s="2" t="s">
        <v>2950</v>
      </c>
      <c r="D23" s="2" t="s">
        <v>2951</v>
      </c>
      <c r="E23" s="2"/>
      <c r="F23" s="2"/>
      <c r="G23" s="2"/>
      <c r="H23" s="4"/>
      <c r="I23" s="2"/>
      <c r="J23" s="2"/>
      <c r="K23" s="2"/>
      <c r="L23" s="2"/>
      <c r="M23" s="2"/>
    </row>
    <row r="24" spans="1:13" x14ac:dyDescent="0.25">
      <c r="A24" s="2" t="s">
        <v>2962</v>
      </c>
      <c r="B24" s="2" t="s">
        <v>2952</v>
      </c>
      <c r="C24" s="2" t="s">
        <v>2953</v>
      </c>
      <c r="D24" s="2" t="s">
        <v>2954</v>
      </c>
      <c r="E24" s="2"/>
      <c r="F24" s="2"/>
      <c r="G24" s="2"/>
      <c r="H24" s="4"/>
      <c r="I24" s="2"/>
      <c r="J24" s="2"/>
      <c r="K24" s="2"/>
      <c r="L24" s="2"/>
      <c r="M24"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f 3 a 4 7 c 7 - 4 1 d 4 - 4 5 8 2 - a d 2 1 - 9 4 b 6 5 5 5 a b 5 d 4 "   x m l n s = " h t t p : / / s c h e m a s . m i c r o s o f t . c o m / D a t a M a s h u p " > A A A A A O Y E A A B Q S w M E F A A C A A g A F 7 A w W / Q K S n m q A A A A + g A A A B I A H A B D b 2 5 m a W c v U G F j a 2 F n Z S 5 4 b W w g o h g A K K A U A A A A A A A A A A A A A A A A A A A A A A A A A A A A h Y 9 L D o I w G I S v Q r q n L 4 M P 8 l M S X b i R x M T E u C W 1 Q i M U Q 4 v l b i 4 8 k l e Q R F F 3 L m f m W 3 z z u N 0 h 7 e s q u K r W 6 s Y k i G G K A m V k c 9 S m S F D n T u E c p Q K 2 u T z n h Q o G 2 N i 4 t 8 c E l c 5 d Y k K 8 9 9 h P c N M W h F P K y C H b 7 G S p 6 h x 9 Y P 0 f D r W x L j d S I Q H 7 l 4 z g e M p w x B Y c R 5 z z G Z B x g E y b L 8 Q H Z 0 y B / J S w 6 i r X t U o o E 6 6 X Q M Y I 5 P 1 D P A F Q S w M E F A A C A A g A F 7 A w 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e w M F t s G M Z N 2 g E A A G 0 E A A A T A B w A R m 9 y b X V s Y X M v U 2 V j d G l v b j E u b S C i G A A o o B Q A A A A A A A A A A A A A A A A A A A A A A A A A A A C F U 1 2 L 2 z A Q f A / k P w j 1 x Q E T C J Q + 9 J q C 6 7 h 3 x k 1 8 y O 6 F k I Q i 2 3 u 1 O V k q k t J L C P n v l T + u S W O H + k X 2 z m p 2 d n e s I N W F 4 C h q z s n d c D A c q J x K y F C U A + g J m i I G e j h A 5 o n E T q Z g I t 4 + B T Z e C v m S C P F i f S 0 Y j F 3 B N X C t L B x 8 3 A R z P 3 p w i L d h N A G m N r P V P E T f m v d 7 q r T g r h R K E X g e 7 5 n a 4 5 G N + I 4 x G 2 m 5 g 5 H d l q s F / K g P U 7 S p f l z 7 G s o p b k B s B w X P 2 i + 8 P a 1 n V N N t e / 8 d f p S i F N r 0 8 g A 0 A 6 m w o Y l p Y t S 2 S B u 3 L k v Z a N 2 i D m N R S h m V a l r p 2 o 7 + E r s 5 5 T 8 N b 3 z 4 B W f S W F K u n o U s X c F 2 J a 9 A Z f W o s I 9 H / O Q t Z i F B i + / z L x 7 B p n G T b G Z Q J i B P N j r i e y e K w w V 6 d E h 8 T v K 5 / v B + X P H W O a 4 o k 4 J D 1 k z 0 j U T D X l 9 S E O / J j / x w 0 c F d h x D f I 1 c 1 6 h z K D / + k 3 O Z o J b h U y g J k B 4 9 F R g 9 v 0 Y z q R v g y 6 D a z 6 m k w l k X Z F 1 8 G K 3 J T i t H a w U / n 1 R m z a q j 8 T c T r h S E i Y O Y f q G L W 1 X p t B D T N k b X u r m S L P n 2 u j T s 6 8 x M o x W 9 z N 9 Q 5 S N Q 4 o V O n D V v X c u w b i + + u u m f y n Q m c + g 0 7 + a 9 j + 3 u o b N u r 7 n L O w 0 H B + 4 v e / Q F Q S w E C L Q A U A A I A C A A X s D B b 9 A p K e a o A A A D 6 A A A A E g A A A A A A A A A A A A A A A A A A A A A A Q 2 9 u Z m l n L 1 B h Y 2 t h Z 2 U u e G 1 s U E s B A i 0 A F A A C A A g A F 7 A w W w / K 6 a u k A A A A 6 Q A A A B M A A A A A A A A A A A A A A A A A 9 g A A A F t D b 2 5 0 Z W 5 0 X 1 R 5 c G V z X S 5 4 b W x Q S w E C L Q A U A A I A C A A X s D B b b B j G T d o B A A B t B A A A E w A A A A A A A A A A A A A A A A D n A Q A A R m 9 y b X V s Y X M v U 2 V j d G l v b j E u b V B L B Q Y A A A A A A w A D A M I A A A A 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D Q A A A A A A A H 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h l Z X Q x 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G a W x s U 3 R h d H V z I i B W Y W x 1 Z T 0 i c 0 N v b X B s Z X R l I i A v P j x F b n R y e S B U e X B l P S J G a W x s Q 2 9 s d W 1 u T m F t Z X M i I F Z h b H V l P S J z W y Z x d W 9 0 O 0 d B U 1 R P T i B Q Q V J U I E 5 V T U J F U i Z x d W 9 0 O y w m c X V v d D t D b 2 1 i a W 5 l Z E d h c 3 R v b i Z x d W 9 0 O y w m c X V v d D t D b 2 1 i a W 5 l Z E N h c n J p Z X I m c X V v d D s s J n F 1 b 3 Q 7 Q 2 9 t Y m l u Z W R S R V Z X S 1 l S J n F 1 b 3 Q 7 X S I g L z 4 8 R W 5 0 c n k g V H l w Z T 0 i R m l s b E N v b H V t b l R 5 c G V z I i B W Y W x 1 Z T 0 i c 0 J n W U d C Z z 0 9 I i A v P j x F b n R y e S B U e X B l P S J G a W x s T G F z d F V w Z G F 0 Z W Q i I F Z h b H V l P S J k M j A y N S 0 w O S 0 x N 1 Q w M j o w M D o 0 N y 4 3 O D k 1 N D U 3 W i I g L z 4 8 R W 5 0 c n k g V H l w Z T 0 i R m l s b E V y c m 9 y Q 2 9 1 b n Q i I F Z h b H V l P S J s M C I g L z 4 8 R W 5 0 c n k g V H l w Z T 0 i R m l s b E V y c m 9 y Q 2 9 k Z S I g V m F s d W U 9 I n N V b m t u b 3 d u I i A v P j x F b n R y e S B U e X B l P S J G a W x s Q 2 9 1 b n Q i I F Z h b H V l P S J s M j M i I C 8 + P E V u d H J 5 I F R 5 c G U 9 I l F 1 Z X J 5 S U Q i I F Z h b H V l P S J z N D Q 2 O G M x Y j I t M z J k Y S 0 0 N T Z m L T g 3 M D U t O W N m M z g 3 M z A 4 M D k 3 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N o Z W V 0 M S 9 D a G F u Z 2 V k I F R 5 c G U x L n t H Q V N U T 0 4 g U E F S V C B O V U 1 C R V I s M H 0 m c X V v d D s s J n F 1 b 3 Q 7 U 2 V j d G l v b j E v U 2 h l Z X Q x L 0 N o Y W 5 n Z W Q g V H l w Z S 5 7 Q 2 9 t Y m l u Z W R H Y X N 0 b 2 4 s M n 0 m c X V v d D s s J n F 1 b 3 Q 7 U 2 V j d G l v b j E v U 2 h l Z X Q x L 0 N o Y W 5 n Z W Q g V H l w Z S 5 7 Q 2 9 t Y m l u Z W R D Y X J y a W V y L D Z 9 J n F 1 b 3 Q 7 L C Z x d W 9 0 O 1 N l Y 3 R p b 2 4 x L 1 N o Z W V 0 M S 9 D a G F u Z 2 V k I F R 5 c G U u e 0 N v b W J p b m V k U k V W V 0 t Z U i w x M n 0 m c X V v d D t d L C Z x d W 9 0 O 0 N v b H V t b k N v d W 5 0 J n F 1 b 3 Q 7 O j Q s J n F 1 b 3 Q 7 S 2 V 5 Q 2 9 s d W 1 u T m F t Z X M m c X V v d D s 6 W 1 0 s J n F 1 b 3 Q 7 Q 2 9 s d W 1 u S W R l b n R p d G l l c y Z x d W 9 0 O z p b J n F 1 b 3 Q 7 U 2 V j d G l v b j E v U 2 h l Z X Q x L 0 N o Y W 5 n Z W Q g V H l w Z T E u e 0 d B U 1 R P T i B Q Q V J U I E 5 V T U J F U i w w f S Z x d W 9 0 O y w m c X V v d D t T Z W N 0 a W 9 u M S 9 T a G V l d D E v Q 2 h h b m d l Z C B U e X B l L n t D b 2 1 i a W 5 l Z E d h c 3 R v b i w y f S Z x d W 9 0 O y w m c X V v d D t T Z W N 0 a W 9 u M S 9 T a G V l d D E v Q 2 h h b m d l Z C B U e X B l L n t D b 2 1 i a W 5 l Z E N h c n J p Z X I s N n 0 m c X V v d D s s J n F 1 b 3 Q 7 U 2 V j d G l v b j E v U 2 h l Z X Q x L 0 N o Y W 5 n Z W Q g V H l w Z S 5 7 Q 2 9 t Y m l u Z W R S R V Z X S 1 l S L D E y 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S X R l b T 4 8 S X R l b U x v Y 2 F 0 a W 9 u P j x J d G V t V H l w Z T 5 G b 3 J t d W x h P C 9 J d G V t V H l w Z T 4 8 S X R l b V B h d G g + U 2 V j d G l v b j E v U 2 h l Z X Q x L 0 Z p b H R l c m V k J T I w U m 9 3 c z w v S X R l b V B h d G g + P C 9 J d G V t T G 9 j Y X R p b 2 4 + P F N 0 Y W J s Z U V u d H J p Z X M g L z 4 8 L 0 l 0 Z W 0 + P E l 0 Z W 0 + P E l 0 Z W 1 M b 2 N h d G l v b j 4 8 S X R l b V R 5 c G U + R m 9 y b X V s Y T w v S X R l b V R 5 c G U + P E l 0 Z W 1 Q Y X R o P l N l Y 3 R p b 2 4 x L 1 N o Z W V 0 M S 9 S Z W 1 v d m V k J T I w T 3 R o Z X I l M j B D b 2 x 1 b W 5 z P C 9 J d G V t U G F 0 a D 4 8 L 0 l 0 Z W 1 M b 2 N h d G l v b j 4 8 U 3 R h Y m x l R W 5 0 c m l l c y A v P j w v S X R l b T 4 8 S X R l b T 4 8 S X R l b U x v Y 2 F 0 a W 9 u P j x J d G V t V H l w Z T 5 G b 3 J t d W x h P C 9 J d G V t V H l w Z T 4 8 S X R l b V B h d G g + U 2 V j d G l v b j E v U 2 h l Z X Q x L 0 N o Y W 5 n Z W Q l M j B U e X B l M T w v S X R l b V B h d G g + P C 9 J d G V t T G 9 j Y X R p b 2 4 + P F N 0 Y W J s Z U V u d H J p Z X M g L z 4 8 L 0 l 0 Z W 0 + P C 9 J d G V t c z 4 8 L 0 x v Y 2 F s U G F j a 2 F n Z U 1 l d G F k Y X R h R m l s Z T 4 W A A A A U E s F B g A A A A A A A A A A A A A A A A A A A A A A A C Y B A A A B A A A A 0 I y d 3 w E V 0 R G M e g D A T 8 K X 6 w E A A A C q h 8 n F a l A e T I l h j p 6 I B v F 6 A A A A A A I A A A A A A B B m A A A A A Q A A I A A A A L 2 9 h 7 a r U K f A 5 U H F n J 5 n f W 5 J U 8 L w S Z R V X z x 3 J J s t 4 Q B X A A A A A A 6 A A A A A A g A A I A A A A F l H r G 6 M N + G 4 B v j Y h 9 a p W f d C r a J u s j e B G k V O 0 B N i 3 P p B U A A A A M V D f g r l T O M r o S q Y I j R s P B / c e S O n g M g R f C E k 2 I g 2 n h X Q c u o f v z V 5 0 m k W c m M d I F h G H j m I d + K B i n h X b u F E i s V z y v S g c 7 n p g 5 x v r C u R b N p 5 V A y v Q A A A A I 9 y Y y 1 j z p C n r D i A E y X T K q t d f E 9 3 l d B T i V C U b u c F b m M y Y m F h f c N W z A Q x N 9 o 3 C 7 j I 2 1 + 6 y u + P U O V x l h f 6 H N D h w q M = < / D a t a M a s h u p > 
</file>

<file path=customXml/itemProps1.xml><?xml version="1.0" encoding="utf-8"?>
<ds:datastoreItem xmlns:ds="http://schemas.openxmlformats.org/officeDocument/2006/customXml" ds:itemID="{B8093BC8-8A6C-4A05-A83F-53FAB1C7A65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Sheet2</vt:lpstr>
      <vt:lpstr>GastonRef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Koester</dc:creator>
  <cp:lastModifiedBy>Brian Moeller</cp:lastModifiedBy>
  <cp:lastPrinted>2024-08-23T19:36:10Z</cp:lastPrinted>
  <dcterms:created xsi:type="dcterms:W3CDTF">2017-05-22T13:21:42Z</dcterms:created>
  <dcterms:modified xsi:type="dcterms:W3CDTF">2025-09-24T14:54:48Z</dcterms:modified>
</cp:coreProperties>
</file>