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 Omar Shehab\Desktop\American Project Assistant\TerminalApp\Resources\Calculation Sheets\"/>
    </mc:Choice>
  </mc:AlternateContent>
  <xr:revisionPtr revIDLastSave="0" documentId="13_ncr:1_{4EDE9CA6-EC8D-4C87-8944-EEF067C5E398}" xr6:coauthVersionLast="47" xr6:coauthVersionMax="47" xr10:uidLastSave="{00000000-0000-0000-0000-000000000000}"/>
  <bookViews>
    <workbookView xWindow="5190" yWindow="5190" windowWidth="28800" windowHeight="15345" xr2:uid="{EDD53CAE-4C11-46A1-BCF9-B4C1FD0B8211}"/>
  </bookViews>
  <sheets>
    <sheet name="Sheet On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F5" i="2" s="1"/>
  <c r="F6" i="2" s="1"/>
  <c r="L11" i="2"/>
  <c r="F11" i="2" s="1"/>
  <c r="F10" i="2" l="1"/>
  <c r="F13" i="2" s="1"/>
  <c r="F15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<sst xmlns="http://schemas.openxmlformats.org/spreadsheetml/2006/main" count="41" uniqueCount="38">
  <si>
    <t>Pressure Drop Calculations</t>
  </si>
  <si>
    <t>-</t>
  </si>
  <si>
    <t>Minor Loss Equation</t>
  </si>
  <si>
    <t>v = velocity of air (ft/s)</t>
  </si>
  <si>
    <t>ξ = minor loss coefficient</t>
  </si>
  <si>
    <t>ρ = density of air (slugs/ft3) =</t>
  </si>
  <si>
    <t>Duct Run</t>
  </si>
  <si>
    <t>Length (in.)</t>
  </si>
  <si>
    <t>Duct Size (in.)</t>
  </si>
  <si>
    <t>Flow (cfm)</t>
  </si>
  <si>
    <t>Friction Loss (in / 100ft)</t>
  </si>
  <si>
    <t>Fitting</t>
  </si>
  <si>
    <t>Belongs to</t>
  </si>
  <si>
    <t>Run 1</t>
  </si>
  <si>
    <t>Minor Loss Coefficient</t>
  </si>
  <si>
    <t>Velocity (ft/s)</t>
  </si>
  <si>
    <t>Duct Pressure Drop (in.)</t>
  </si>
  <si>
    <t>Fitting Pressure Drop (in.)</t>
  </si>
  <si>
    <r>
      <t>Δp</t>
    </r>
    <r>
      <rPr>
        <i/>
        <vertAlign val="subscript"/>
        <sz val="10"/>
        <color rgb="FF000000"/>
        <rFont val="Arial"/>
        <family val="2"/>
      </rPr>
      <t>minor_loss</t>
    </r>
    <r>
      <rPr>
        <i/>
        <sz val="10"/>
        <color rgb="FF000000"/>
        <rFont val="Arial"/>
        <family val="2"/>
      </rPr>
      <t> = minor loss pressure drop (in.)</t>
    </r>
  </si>
  <si>
    <r>
      <t>Δp</t>
    </r>
    <r>
      <rPr>
        <i/>
        <vertAlign val="subscript"/>
        <sz val="10"/>
        <color rgb="FF000000"/>
        <rFont val="Arial"/>
        <family val="2"/>
      </rPr>
      <t>minor_loss</t>
    </r>
    <r>
      <rPr>
        <i/>
        <sz val="10"/>
        <color rgb="FF000000"/>
        <rFont val="Arial"/>
        <family val="2"/>
      </rPr>
      <t> = 0.192 x ξ ρ v</t>
    </r>
    <r>
      <rPr>
        <i/>
        <vertAlign val="superscript"/>
        <sz val="10"/>
        <color rgb="FF000000"/>
        <rFont val="Arial"/>
        <family val="2"/>
      </rPr>
      <t>2</t>
    </r>
    <r>
      <rPr>
        <i/>
        <sz val="10"/>
        <color rgb="FF000000"/>
        <rFont val="Arial"/>
        <family val="2"/>
      </rPr>
      <t> / 2 </t>
    </r>
  </si>
  <si>
    <t>Baffle Filters</t>
  </si>
  <si>
    <t>Min. 2"</t>
  </si>
  <si>
    <t>Required Fan External Static Pressure (in.)</t>
  </si>
  <si>
    <t>Total Pressure Drop (in.)</t>
  </si>
  <si>
    <t>Total Duct Pressure Drop (in.)</t>
  </si>
  <si>
    <t>Total Fitting Pressure Drop (in.)</t>
  </si>
  <si>
    <t>90 deg bend, sharp</t>
  </si>
  <si>
    <t>Velocity (fpm)</t>
  </si>
  <si>
    <t>Velocity Calculations</t>
  </si>
  <si>
    <t>18"x22"</t>
  </si>
  <si>
    <t>Duct Run 1</t>
  </si>
  <si>
    <t>18" x 22"</t>
  </si>
  <si>
    <t>Minor Loss Coefficients of Different Duct Fittings</t>
  </si>
  <si>
    <t>Use the link below to get the coefficients of the fittings used</t>
  </si>
  <si>
    <t>Use Mcquay Duct Sizer or Ductulator to get the friction loss for each duct section</t>
  </si>
  <si>
    <t>Duct Section</t>
  </si>
  <si>
    <t>Fittings (Include elbows, tees, reducers, enlargers, and outlets of the longest run only)</t>
  </si>
  <si>
    <t>Duct Sections (Each change of size requires a new entry; Only show the sections of the longest run)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</si>
</sst>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i/>
      <vertAlign val="subscript"/>
      <sz val="10"/>
      <color rgb="FF000000"/>
      <name val="Arial"/>
      <family val="2"/>
    </font>
    <font>
      <i/>
      <vertAlign val="superscript"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7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1" applyBorder="1" applyAlignment="1">
      <alignment horizontal="center" wrapText="1"/>
    </xf>
    <xf numFmtId="0" fontId="8" fillId="0" borderId="3" xfId="1" applyBorder="1" applyAlignment="1">
      <alignment horizontal="center" wrapText="1"/>
    </xf>
    <xf numFmtId="0" fontId="8" fillId="0" borderId="4" xfId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2E47-4A71-44AD-B9D4-AE77694B7584}">
  <dimension ref="A1:L42"/>
  <sheetViews>
    <sheetView tabSelected="1" topLeftCell="A10" workbookViewId="0">
      <selection activeCell="C28" sqref="C28"/>
    </sheetView>
  </sheetViews>
  <sheetFormatPr defaultRowHeight="15" x14ac:dyDescent="0.25"/>
  <cols>
    <col min="1" max="1" width="20.7109375" bestFit="1" customWidth="1"/>
    <col min="2" max="2" width="14.140625" bestFit="1" customWidth="1"/>
    <col min="3" max="3" width="11.140625" bestFit="1" customWidth="1"/>
    <col min="4" max="4" width="10.42578125" bestFit="1" customWidth="1"/>
    <col min="5" max="5" width="24.5703125" customWidth="1"/>
    <col min="6" max="6" width="24.140625" bestFit="1" customWidth="1"/>
    <col min="12" max="12" width="9.85546875" customWidth="1"/>
  </cols>
  <sheetData>
    <row r="1" spans="1:12" ht="21" x14ac:dyDescent="0.35">
      <c r="A1" s="46" t="s">
        <v>0</v>
      </c>
      <c r="B1" s="47"/>
      <c r="C1" s="47"/>
      <c r="D1" s="47"/>
      <c r="E1" s="47"/>
      <c r="F1" s="48"/>
    </row>
    <row r="2" spans="1:12" ht="21" x14ac:dyDescent="0.35">
      <c r="A2" s="5"/>
      <c r="B2" s="5"/>
      <c r="C2" s="5"/>
      <c r="D2" s="5"/>
      <c r="E2" s="5"/>
      <c r="F2" s="5"/>
    </row>
    <row r="3" spans="1:12" ht="37.15" customHeight="1" x14ac:dyDescent="0.3">
      <c r="A3" s="49" t="s">
        <v>37</v>
      </c>
      <c r="B3" s="50"/>
      <c r="C3" s="50"/>
      <c r="D3" s="50"/>
      <c r="E3" s="50"/>
      <c r="F3" s="51"/>
    </row>
    <row r="4" spans="1:12" ht="15" customHeight="1" x14ac:dyDescent="0.25">
      <c r="A4" s="6" t="s">
        <v>35</v>
      </c>
      <c r="B4" s="6" t="s">
        <v>8</v>
      </c>
      <c r="C4" s="6" t="s">
        <v>7</v>
      </c>
      <c r="D4" s="6" t="s">
        <v>9</v>
      </c>
      <c r="E4" s="6" t="s">
        <v>10</v>
      </c>
      <c r="F4" s="6" t="s">
        <v>16</v>
      </c>
      <c r="G4" s="1"/>
      <c r="H4" s="1"/>
      <c r="I4" s="58" t="s">
        <v>34</v>
      </c>
      <c r="J4" s="59"/>
      <c r="K4" s="59"/>
      <c r="L4" s="60"/>
    </row>
    <row r="5" spans="1:12" ht="14.45" customHeight="1" x14ac:dyDescent="0.25">
      <c r="A5" s="2">
        <v>1</v>
      </c>
      <c r="B5" s="2" t="s">
        <v>29</v>
      </c>
      <c r="C5" s="2">
        <f>22*12 + 5</f>
        <v>269</v>
      </c>
      <c r="D5" s="2">
        <v>4400</v>
      </c>
      <c r="E5" s="2">
        <v>0.17499999999999999</v>
      </c>
      <c r="F5" s="4">
        <f>C5*E5/100</f>
        <v>0.47074999999999995</v>
      </c>
      <c r="G5" s="1"/>
      <c r="H5" s="1"/>
      <c r="I5" s="61"/>
      <c r="J5" s="62"/>
      <c r="K5" s="62"/>
      <c r="L5" s="63"/>
    </row>
    <row r="6" spans="1:12" x14ac:dyDescent="0.25">
      <c r="A6" s="52" t="s">
        <v>24</v>
      </c>
      <c r="B6" s="53"/>
      <c r="C6" s="53"/>
      <c r="D6" s="53"/>
      <c r="E6" s="54"/>
      <c r="F6" s="9">
        <f>SUM(F5:F5)</f>
        <v>0.47074999999999995</v>
      </c>
    </row>
    <row r="8" spans="1:12" ht="18.75" x14ac:dyDescent="0.3">
      <c r="A8" s="55" t="s">
        <v>36</v>
      </c>
      <c r="B8" s="56"/>
      <c r="C8" s="56"/>
      <c r="D8" s="56"/>
      <c r="E8" s="56"/>
      <c r="F8" s="57"/>
    </row>
    <row r="9" spans="1:12" x14ac:dyDescent="0.25">
      <c r="A9" s="7" t="s">
        <v>11</v>
      </c>
      <c r="B9" s="7" t="s">
        <v>12</v>
      </c>
      <c r="C9" s="75" t="s">
        <v>14</v>
      </c>
      <c r="D9" s="76"/>
      <c r="E9" s="7" t="s">
        <v>15</v>
      </c>
      <c r="F9" s="7" t="s">
        <v>17</v>
      </c>
      <c r="I9" s="18" t="s">
        <v>2</v>
      </c>
      <c r="J9" s="19"/>
      <c r="K9" s="19"/>
      <c r="L9" s="20"/>
    </row>
    <row r="10" spans="1:12" ht="16.149999999999999" customHeight="1" x14ac:dyDescent="0.25">
      <c r="A10" s="3" t="s">
        <v>26</v>
      </c>
      <c r="B10" s="21" t="s">
        <v>13</v>
      </c>
      <c r="C10" s="77">
        <v>1.3</v>
      </c>
      <c r="D10" s="78"/>
      <c r="E10" s="14">
        <v>28.5</v>
      </c>
      <c r="F10" s="4">
        <f>0.192*C10*L$11*E10^2/2</f>
        <v>0.2367975168</v>
      </c>
      <c r="I10" s="64" t="s">
        <v>19</v>
      </c>
      <c r="J10" s="65"/>
      <c r="K10" s="65"/>
      <c r="L10" s="66"/>
    </row>
    <row r="11" spans="1:12" x14ac:dyDescent="0.25">
      <c r="A11" s="3" t="s">
        <v>26</v>
      </c>
      <c r="B11" s="22"/>
      <c r="C11" s="77">
        <v>1.3</v>
      </c>
      <c r="D11" s="78"/>
      <c r="E11" s="14">
        <v>28.5</v>
      </c>
      <c r="F11" s="4">
        <f>0.192*C11*L$11*E11^2/2</f>
        <v>0.2367975168</v>
      </c>
      <c r="I11" s="64" t="s">
        <v>5</v>
      </c>
      <c r="J11" s="65"/>
      <c r="K11" s="65"/>
      <c r="L11" s="8">
        <f xml:space="preserve"> 2.336*10^-3</f>
        <v>2.336E-3</v>
      </c>
    </row>
    <row r="12" spans="1:12" x14ac:dyDescent="0.25">
      <c r="A12" s="3" t="s">
        <v>20</v>
      </c>
      <c r="B12" s="23"/>
      <c r="C12" s="70" t="s">
        <v>1</v>
      </c>
      <c r="D12" s="71"/>
      <c r="E12" s="39"/>
      <c r="F12" s="4">
        <v>0.81</v>
      </c>
      <c r="I12" s="15" t="s">
        <v>3</v>
      </c>
      <c r="J12" s="16"/>
      <c r="K12" s="16"/>
      <c r="L12" s="17"/>
    </row>
    <row r="13" spans="1:12" x14ac:dyDescent="0.25">
      <c r="A13" s="72" t="s">
        <v>25</v>
      </c>
      <c r="B13" s="73"/>
      <c r="C13" s="73"/>
      <c r="D13" s="73"/>
      <c r="E13" s="74"/>
      <c r="F13" s="9">
        <f>SUM(F10:F12)</f>
        <v>1.2835950336000002</v>
      </c>
      <c r="I13" s="64" t="s">
        <v>4</v>
      </c>
      <c r="J13" s="65"/>
      <c r="K13" s="65"/>
      <c r="L13" s="66"/>
    </row>
    <row r="14" spans="1:12" ht="15.75" x14ac:dyDescent="0.25">
      <c r="F14" s="10"/>
      <c r="I14" s="67" t="s">
        <v>18</v>
      </c>
      <c r="J14" s="68"/>
      <c r="K14" s="68"/>
      <c r="L14" s="69"/>
    </row>
    <row r="15" spans="1:12" ht="15.75" x14ac:dyDescent="0.25">
      <c r="A15" s="30" t="s">
        <v>23</v>
      </c>
      <c r="B15" s="31"/>
      <c r="C15" s="31"/>
      <c r="D15" s="31"/>
      <c r="E15" s="32"/>
      <c r="F15" s="11">
        <f>F13+F6</f>
        <v>1.7543450336000002</v>
      </c>
    </row>
    <row r="16" spans="1:12" ht="15.75" x14ac:dyDescent="0.25">
      <c r="A16" s="30" t="s">
        <v>22</v>
      </c>
      <c r="B16" s="31"/>
      <c r="C16" s="31"/>
      <c r="D16" s="31"/>
      <c r="E16" s="32"/>
      <c r="F16" s="11" t="s">
        <v>21</v>
      </c>
    </row>
    <row r="17" spans="1:12" x14ac:dyDescent="0.25">
      <c r="I17" s="43" t="s">
        <v>33</v>
      </c>
      <c r="J17" s="44"/>
      <c r="K17" s="44"/>
      <c r="L17" s="45"/>
    </row>
    <row r="18" spans="1:12" x14ac:dyDescent="0.25">
      <c r="I18" s="43"/>
      <c r="J18" s="44"/>
      <c r="K18" s="44"/>
      <c r="L18" s="45"/>
    </row>
    <row r="19" spans="1:12" ht="21" customHeight="1" x14ac:dyDescent="0.35">
      <c r="A19" s="33" t="s">
        <v>28</v>
      </c>
      <c r="B19" s="34"/>
      <c r="C19" s="34"/>
      <c r="D19" s="34"/>
      <c r="E19" s="35"/>
      <c r="I19" s="40" t="s">
        <v>32</v>
      </c>
      <c r="J19" s="41"/>
      <c r="K19" s="41"/>
      <c r="L19" s="42"/>
    </row>
    <row r="20" spans="1:12" x14ac:dyDescent="0.25">
      <c r="A20" s="12" t="s">
        <v>6</v>
      </c>
      <c r="B20" s="12" t="s">
        <v>8</v>
      </c>
      <c r="C20" s="12" t="s">
        <v>9</v>
      </c>
      <c r="D20" s="36" t="s">
        <v>27</v>
      </c>
      <c r="E20" s="37"/>
      <c r="I20" s="40"/>
      <c r="J20" s="41"/>
      <c r="K20" s="41"/>
      <c r="L20" s="42"/>
    </row>
    <row r="21" spans="1:12" x14ac:dyDescent="0.25">
      <c r="A21" s="2">
        <v>1</v>
      </c>
      <c r="B21" s="2" t="s">
        <v>31</v>
      </c>
      <c r="C21" s="2">
        <v>4400</v>
      </c>
      <c r="D21" s="38">
        <v>1709</v>
      </c>
      <c r="E21" s="39"/>
    </row>
    <row r="23" spans="1:12" x14ac:dyDescent="0.25">
      <c r="A23" s="18" t="s">
        <v>30</v>
      </c>
      <c r="B23" s="20"/>
      <c r="D23" s="13"/>
      <c r="E23" s="13"/>
    </row>
    <row r="24" spans="1:12" x14ac:dyDescent="0.25">
      <c r="A24" s="24" t="e" vm="1">
        <v>#VALUE!</v>
      </c>
      <c r="B24" s="25"/>
    </row>
    <row r="25" spans="1:12" x14ac:dyDescent="0.25">
      <c r="A25" s="26"/>
      <c r="B25" s="27"/>
    </row>
    <row r="26" spans="1:12" x14ac:dyDescent="0.25">
      <c r="A26" s="26"/>
      <c r="B26" s="27"/>
    </row>
    <row r="27" spans="1:12" x14ac:dyDescent="0.25">
      <c r="A27" s="26"/>
      <c r="B27" s="27"/>
    </row>
    <row r="28" spans="1:12" x14ac:dyDescent="0.25">
      <c r="A28" s="26"/>
      <c r="B28" s="27"/>
    </row>
    <row r="29" spans="1:12" x14ac:dyDescent="0.25">
      <c r="A29" s="26"/>
      <c r="B29" s="27"/>
    </row>
    <row r="30" spans="1:12" x14ac:dyDescent="0.25">
      <c r="A30" s="26"/>
      <c r="B30" s="27"/>
    </row>
    <row r="31" spans="1:12" x14ac:dyDescent="0.25">
      <c r="A31" s="26"/>
      <c r="B31" s="27"/>
    </row>
    <row r="32" spans="1:1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8"/>
      <c r="B42" s="29"/>
    </row>
  </sheetData>
  <mergeCells count="26">
    <mergeCell ref="C9:D9"/>
    <mergeCell ref="I10:L10"/>
    <mergeCell ref="C10:D10"/>
    <mergeCell ref="I11:K11"/>
    <mergeCell ref="C11:D11"/>
    <mergeCell ref="A1:F1"/>
    <mergeCell ref="A3:F3"/>
    <mergeCell ref="A6:E6"/>
    <mergeCell ref="A8:F8"/>
    <mergeCell ref="I4:L5"/>
    <mergeCell ref="I12:L12"/>
    <mergeCell ref="I9:L9"/>
    <mergeCell ref="A23:B23"/>
    <mergeCell ref="B10:B12"/>
    <mergeCell ref="A24:B42"/>
    <mergeCell ref="A15:E15"/>
    <mergeCell ref="A16:E16"/>
    <mergeCell ref="A19:E19"/>
    <mergeCell ref="D20:E20"/>
    <mergeCell ref="D21:E21"/>
    <mergeCell ref="I19:L20"/>
    <mergeCell ref="I17:L18"/>
    <mergeCell ref="I13:L13"/>
    <mergeCell ref="I14:L14"/>
    <mergeCell ref="C12:E12"/>
    <mergeCell ref="A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 Amer Mohammad Omar Al Amer Mohammad Faysal Shehab</cp:lastModifiedBy>
  <dcterms:created xsi:type="dcterms:W3CDTF">2024-02-01T08:57:57Z</dcterms:created>
  <dcterms:modified xsi:type="dcterms:W3CDTF">2025-08-30T20:57:47Z</dcterms:modified>
</cp:coreProperties>
</file>