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01-PLAN de Classement C5\VISA\STATISTICS\2020 Statistics\For publication - draft\"/>
    </mc:Choice>
  </mc:AlternateContent>
  <bookViews>
    <workbookView xWindow="0" yWindow="0" windowWidth="19200" windowHeight="7050" activeTab="1"/>
  </bookViews>
  <sheets>
    <sheet name="Full data" sheetId="1" r:id="rId1"/>
    <sheet name="Summary by Schengen State" sheetId="2" r:id="rId2"/>
    <sheet name="Sheet3" sheetId="3" state="hidden" r:id="rId3"/>
    <sheet name="Sheet1" sheetId="4" state="hidden" r:id="rId4"/>
  </sheets>
  <externalReferences>
    <externalReference r:id="rId5"/>
  </externalReferences>
  <definedNames>
    <definedName name="_xlnm._FilterDatabase" localSheetId="0" hidden="1">'Full data'!$A$2:$H$379</definedName>
    <definedName name="tListePays">[1]Ressources!$A$2:$A$31</definedName>
  </definedNames>
  <calcPr calcId="162913"/>
</workbook>
</file>

<file path=xl/calcChain.xml><?xml version="1.0" encoding="utf-8"?>
<calcChain xmlns="http://schemas.openxmlformats.org/spreadsheetml/2006/main">
  <c r="C26" i="2" l="1"/>
  <c r="G55" i="1" l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84" i="1" l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B378" i="1" l="1"/>
  <c r="G3" i="1" l="1"/>
  <c r="H379" i="1" l="1"/>
  <c r="H378" i="1" l="1"/>
  <c r="F379" i="1"/>
  <c r="F378" i="1"/>
  <c r="E379" i="1"/>
  <c r="D379" i="1"/>
  <c r="C379" i="1"/>
  <c r="C378" i="1"/>
  <c r="D378" i="1"/>
  <c r="E378" i="1"/>
  <c r="G378" i="1" l="1"/>
  <c r="G379" i="1"/>
</calcChain>
</file>

<file path=xl/sharedStrings.xml><?xml version="1.0" encoding="utf-8"?>
<sst xmlns="http://schemas.openxmlformats.org/spreadsheetml/2006/main" count="811" uniqueCount="430">
  <si>
    <t>LTVs issued</t>
  </si>
  <si>
    <t>Nordjylland</t>
  </si>
  <si>
    <t>Pilies BCP (sea border)</t>
  </si>
  <si>
    <t>Delfzijl</t>
  </si>
  <si>
    <t>Den Helder</t>
  </si>
  <si>
    <t>Gent-Terneuzen</t>
  </si>
  <si>
    <t>Harlingen</t>
  </si>
  <si>
    <t>BCP</t>
  </si>
  <si>
    <t>Border Guard, Nuijamaa</t>
  </si>
  <si>
    <t>Border Guard, Vaalimaa</t>
  </si>
  <si>
    <t>Customs, Hamina</t>
  </si>
  <si>
    <t>Customs, Hanko</t>
  </si>
  <si>
    <t>Customs, Helsinki</t>
  </si>
  <si>
    <t>Customs, Inkoo</t>
  </si>
  <si>
    <t>Customs, Kemi</t>
  </si>
  <si>
    <t>Customs, Kokkola</t>
  </si>
  <si>
    <t>Customs, Kotka</t>
  </si>
  <si>
    <t>Customs, Loviisa</t>
  </si>
  <si>
    <t>Customs, Oulu</t>
  </si>
  <si>
    <t>Customs, Pietarsaari</t>
  </si>
  <si>
    <t>Customs, Pori</t>
  </si>
  <si>
    <t>Customs, Porvoo</t>
  </si>
  <si>
    <t>Customs, Raahe</t>
  </si>
  <si>
    <t>Customs, Rauma</t>
  </si>
  <si>
    <t>Customs, Tornio</t>
  </si>
  <si>
    <t>Customs, Vaasa</t>
  </si>
  <si>
    <t>Border Guard, Helsinki-Vantaa</t>
  </si>
  <si>
    <t>Vilnius airport BCP</t>
  </si>
  <si>
    <t>Kena railway BCP</t>
  </si>
  <si>
    <t>Lavoriškes BCP (land border)</t>
  </si>
  <si>
    <t>Raigardas BCP (land border)</t>
  </si>
  <si>
    <t>Kybartai BCP (land border)</t>
  </si>
  <si>
    <t>AIR - Brussels National (Zaventem)</t>
  </si>
  <si>
    <t>AIR - Gosselies</t>
  </si>
  <si>
    <t>SEA - Antwerp</t>
  </si>
  <si>
    <t>SEA - Oostende</t>
  </si>
  <si>
    <t>SEA - Zeebrugge</t>
  </si>
  <si>
    <t>Directorate of Immigration</t>
  </si>
  <si>
    <t>Hamburg</t>
  </si>
  <si>
    <t>Commissariato P.S. di Barletta (BA) - Ufficio con attribuzioni di frontiera marittima</t>
  </si>
  <si>
    <t>Commissariato P.S. di Carbonia-Iglesias (CA) - Ufficio con attribuzioni di frontiera marittima</t>
  </si>
  <si>
    <t>Commissariato P.S. di Porto Empedocle (AG) - Ufficio con attribuzioni di frontiera marittima</t>
  </si>
  <si>
    <t>Questura di Sassari - Ufficio con attribuzioni di frontiera marittima</t>
  </si>
  <si>
    <t>Ufficio Polizia di Frontiera presso lo scalo marittimo di Catania</t>
  </si>
  <si>
    <t>Ufficio Polizia di Frontiera presso lo scalo marittimo di Olbia</t>
  </si>
  <si>
    <t>Ufficio Polizia di Frontiera presso lo scalo marittimo di Palermo</t>
  </si>
  <si>
    <t>Ufficio Polizia di Frontiera presso lo scalo marittimo di Venezia</t>
  </si>
  <si>
    <t>Østjylland</t>
  </si>
  <si>
    <t>Syd- og Sønderjylland</t>
  </si>
  <si>
    <t>København</t>
  </si>
  <si>
    <t xml:space="preserve"> ATVs issued </t>
  </si>
  <si>
    <t xml:space="preserve">Uniform visas issued </t>
  </si>
  <si>
    <t xml:space="preserve">Total ATVs, uniform visas issued  </t>
  </si>
  <si>
    <t>Uniform visas issued</t>
  </si>
  <si>
    <t>Austria</t>
  </si>
  <si>
    <t>ATVs applied for</t>
  </si>
  <si>
    <t>Uniform visas applied for</t>
  </si>
  <si>
    <t>Belgium</t>
  </si>
  <si>
    <t>Switzerland</t>
  </si>
  <si>
    <t>Czech Republic</t>
  </si>
  <si>
    <t>Germany</t>
  </si>
  <si>
    <t>Hungary</t>
  </si>
  <si>
    <t>Denmark</t>
  </si>
  <si>
    <t>Estonia</t>
  </si>
  <si>
    <t>Tallinn Border Crossing Point</t>
  </si>
  <si>
    <t>Tallinn Border Guard Station</t>
  </si>
  <si>
    <t>Narva Border Crossing Point</t>
  </si>
  <si>
    <t>Greece</t>
  </si>
  <si>
    <t>Schengen state and top BCP issuing visas</t>
  </si>
  <si>
    <t>Spain</t>
  </si>
  <si>
    <t>Finland</t>
  </si>
  <si>
    <t>France</t>
  </si>
  <si>
    <t>Iceland</t>
  </si>
  <si>
    <t>Italy</t>
  </si>
  <si>
    <t>Commissariato P.S. di Vasto (CH) - Ufficio con attribuzioni di frontiera marittima</t>
  </si>
  <si>
    <t>Stazione CC. di Ortona (CH) - Ufficio con attribuzioni di frontiera marittima</t>
  </si>
  <si>
    <t>Stazione CC. di Pozzallo (RG) - Ufficio con attribuzioni di frontiera marittima</t>
  </si>
  <si>
    <t>Lithuania</t>
  </si>
  <si>
    <t>Latvia</t>
  </si>
  <si>
    <t>Malta</t>
  </si>
  <si>
    <t>Netherlands</t>
  </si>
  <si>
    <t>Poland</t>
  </si>
  <si>
    <t>Portugal</t>
  </si>
  <si>
    <t>Sweden</t>
  </si>
  <si>
    <t>Slovenia</t>
  </si>
  <si>
    <t>Slovakia</t>
  </si>
  <si>
    <t>Norway</t>
  </si>
  <si>
    <t>Vienna Schwechat Airport</t>
  </si>
  <si>
    <t>Antwerpen Seaport</t>
  </si>
  <si>
    <t>Koper Seaport</t>
  </si>
  <si>
    <t>Border Guard, Imatra</t>
  </si>
  <si>
    <t>Country</t>
  </si>
  <si>
    <t>Commissariato P.S. di Castellammare di Stabia (NA) - Ufficio con attribuzioni di frontiera marittima</t>
  </si>
  <si>
    <t>Commissariato P.S. di Chioggia (VE) - Ufficio con attribuzioni di frontiera marittima</t>
  </si>
  <si>
    <t>Commissariato P.S. di Fiumicino (RM) - Ufficio con attribuzioni di frontiera marittima</t>
  </si>
  <si>
    <t>Commissariato P.S. di Gela (CL) - Ufficio con attribuzioni di frontiera marittima</t>
  </si>
  <si>
    <t>Commissariato P.S. di Licata (AG) - Ufficio con attribuzioni di frontiera marittima</t>
  </si>
  <si>
    <t>Commissariato P.S. di Marina di Carrara (MS) - Ufficio con attribuzioni di frontiera marittima</t>
  </si>
  <si>
    <t>Commissariato P.S. di Milazzo (ME) - Ufficio con attribuzioni di frontiera marittima</t>
  </si>
  <si>
    <t>Commissariato P.S. di Piombino (LI) - Ufficio con attribuzioni di frontiera marittima</t>
  </si>
  <si>
    <t>Commissariato P.S. di Pozzuoli (NA) - Ufficio con attribuzioni di frontiera marittima</t>
  </si>
  <si>
    <t>Commissariato P.S. di Sorrento (NA) - Ufficio con attribuzioni di frontiera marittima</t>
  </si>
  <si>
    <t>Commissariato P.S. di Termini Imerese (PA) - Ufficio con attribuzioni di frontiera marittima</t>
  </si>
  <si>
    <t>Commissariato P.S. di Viareggio (LU) - Ufficio con attribuzioni di frontiera marittima</t>
  </si>
  <si>
    <t>Posto di Polizia di Frontiera Marittima di Augusta</t>
  </si>
  <si>
    <t>Questura di Imperia - Ufficio con attribuzioni di frontiera marittima</t>
  </si>
  <si>
    <t>Questura di Oristano - Ufficio con attribuzioni di frontiera marittima</t>
  </si>
  <si>
    <t>Questura di Ravenna - Ufficio con attribuzioni di frontiera marittima</t>
  </si>
  <si>
    <t>Ufficio Polizia di Frontiera presso lo scalo aereo di Ciampino (RM)</t>
  </si>
  <si>
    <t>Ufficio Polizia di Frontiera presso lo scalo aereo di Milano - Linate (MI)</t>
  </si>
  <si>
    <t>Ufficio Polizia di Frontiera presso lo scalo aereo di Milano - Malpensa (VA)</t>
  </si>
  <si>
    <t>Ufficio Polizia di Frontiera presso lo scalo aereo di Napoli</t>
  </si>
  <si>
    <t>Ufficio Polizia di Frontiera presso lo scalo aereo di Roma Fiumicino (RM)</t>
  </si>
  <si>
    <t>Ufficio Polizia di Frontiera presso lo scalo aereo di Venezia</t>
  </si>
  <si>
    <t>Ufficio Polizia di Frontiera presso lo scalo marittimo di Ancona</t>
  </si>
  <si>
    <t>Ufficio Polizia di Frontiera presso lo scalo marittimo di Bari</t>
  </si>
  <si>
    <t>Ufficio Polizia di Frontiera presso lo scalo marittimo di Brindisi</t>
  </si>
  <si>
    <t>Ufficio Polizia di Frontiera presso lo scalo marittimo di Cagliari</t>
  </si>
  <si>
    <t>Ufficio Polizia di Frontiera presso lo scalo marittimo di Civitavecchia (RM)</t>
  </si>
  <si>
    <t>Ufficio Polizia di Frontiera presso lo scalo marittimo di Genova</t>
  </si>
  <si>
    <t>Ufficio Polizia di Frontiera presso lo scalo marittimo di Gioia Tauro (RC)</t>
  </si>
  <si>
    <t>Ufficio Polizia di Frontiera presso lo scalo marittimo di La Spezia</t>
  </si>
  <si>
    <t>Ufficio Polizia di Frontiera presso lo scalo marittimo di Livorno</t>
  </si>
  <si>
    <t>Ufficio Polizia di Frontiera presso lo scalo marittimo di Messina</t>
  </si>
  <si>
    <t>Ufficio Polizia di Frontiera presso lo scalo marittimo di Napoli</t>
  </si>
  <si>
    <t>Ufficio Polizia di Frontiera presso lo scalo marittimo di Ronchi dei Legionari (UD)</t>
  </si>
  <si>
    <t>Ufficio Polizia di Frontiera presso lo scalo marittimo di Salerno</t>
  </si>
  <si>
    <t>Ufficio Polizia di Frontiera presso lo scalo marittimo di Savona</t>
  </si>
  <si>
    <t>Ufficio Polizia di Frontiera presso lo scalo marittimo di Siracusa</t>
  </si>
  <si>
    <t>Ufficio Polizia di Frontiera presso lo scalo marittimo di Taranto</t>
  </si>
  <si>
    <t>Ufficio Polizia di Frontiera presso lo scalo marittimo di Trapani</t>
  </si>
  <si>
    <t>Ufficio Polizia di Frontiera presso lo scalo marittimo di Trieste</t>
  </si>
  <si>
    <t>Bremerhaven</t>
  </si>
  <si>
    <t>SEA - Gent</t>
  </si>
  <si>
    <t>Customs, Uusikaupunki</t>
  </si>
  <si>
    <t>Kiel</t>
  </si>
  <si>
    <t>Emden</t>
  </si>
  <si>
    <t>Brunsbüttel</t>
  </si>
  <si>
    <t>Rostock</t>
  </si>
  <si>
    <t>Cuxhaven</t>
  </si>
  <si>
    <t>Lübeck</t>
  </si>
  <si>
    <t>Mukran</t>
  </si>
  <si>
    <t>Wismar</t>
  </si>
  <si>
    <t>Stralsund</t>
  </si>
  <si>
    <t>Wilhelmshaven</t>
  </si>
  <si>
    <t>Bremen</t>
  </si>
  <si>
    <t>Lubmin</t>
  </si>
  <si>
    <t>Stazione CC. di Riposto (CT) - Ufficio con attribuzioni di frontiera marittima</t>
  </si>
  <si>
    <t>Amsterdam</t>
  </si>
  <si>
    <t>Den Haag</t>
  </si>
  <si>
    <t>Stavanger</t>
  </si>
  <si>
    <t>Aveiro Seaport</t>
  </si>
  <si>
    <t>Cascais Marina</t>
  </si>
  <si>
    <t>Figueira da Foz Seaport</t>
  </si>
  <si>
    <t>Funchal Seaport</t>
  </si>
  <si>
    <t>Horta Seaport</t>
  </si>
  <si>
    <t>Lajes Airport</t>
  </si>
  <si>
    <t>Leixões Seaport</t>
  </si>
  <si>
    <t>Lisbon Airport</t>
  </si>
  <si>
    <t>Lisbon Seaport</t>
  </si>
  <si>
    <t>Oporto Airport</t>
  </si>
  <si>
    <t>Peniche Seaport</t>
  </si>
  <si>
    <t>Ponta Delgada Airport</t>
  </si>
  <si>
    <t>Ponta Delgada Seaport</t>
  </si>
  <si>
    <t>Portimão Marina</t>
  </si>
  <si>
    <t>Setúbal Seaport</t>
  </si>
  <si>
    <t>Sines Seaport</t>
  </si>
  <si>
    <t>Viana do Castelo Seaport</t>
  </si>
  <si>
    <t>Faro Airport</t>
  </si>
  <si>
    <t>Hamburg Seaport</t>
  </si>
  <si>
    <t>Gdańsk Seaport</t>
  </si>
  <si>
    <t>Piraeus Seaport</t>
  </si>
  <si>
    <t>Pilies Seaport</t>
  </si>
  <si>
    <t>TOTAL uniform visas issued</t>
  </si>
  <si>
    <t>AIR - Deurne</t>
  </si>
  <si>
    <t>Borgstedt</t>
  </si>
  <si>
    <t>Husum</t>
  </si>
  <si>
    <t>Papenburg</t>
  </si>
  <si>
    <t>Sassnitz</t>
  </si>
  <si>
    <t>Stade</t>
  </si>
  <si>
    <t>Wedel</t>
  </si>
  <si>
    <t>Commissariato P.S. di Otranto (LE) - Ufficio con attribuzioni di frontiera marittima</t>
  </si>
  <si>
    <t>Ufficio Polizia di Frontiera presso lo scalo aereo di Bologna</t>
  </si>
  <si>
    <t>Ufficio Polizia di Frontiera presso lo scalo aereo di Catania</t>
  </si>
  <si>
    <t>Medininkai BCP (land border)</t>
  </si>
  <si>
    <t>Šalčininkai BCP (land border)</t>
  </si>
  <si>
    <t>Ålesund</t>
  </si>
  <si>
    <t>Las Palmas Seaport</t>
  </si>
  <si>
    <t>Paernu Police Station</t>
  </si>
  <si>
    <t>Customs, Kaskinen</t>
  </si>
  <si>
    <t>Customs, Port of Turku</t>
  </si>
  <si>
    <t>Rendsburg</t>
  </si>
  <si>
    <t>Ueckermünde</t>
  </si>
  <si>
    <t xml:space="preserve"> </t>
  </si>
  <si>
    <t>Seydisfjordur</t>
  </si>
  <si>
    <t>Keflavik International Airport</t>
  </si>
  <si>
    <t>Commissariato P.S. di Capri (NA) - Ufficio con attribuzioni di frontiera marittima</t>
  </si>
  <si>
    <t>Ufficio Polizia di Frontiera presso lo scalo aereo di Orio al Serio</t>
  </si>
  <si>
    <t>Ufficio Polizia di Frontiera presso lo scalo aereo di Torino</t>
  </si>
  <si>
    <t>Rotterdam</t>
  </si>
  <si>
    <t>Vlissingen</t>
  </si>
  <si>
    <t>Angra Heroismo Seaport</t>
  </si>
  <si>
    <t>Praia Vitória Seaport</t>
  </si>
  <si>
    <t>Košice Airport</t>
  </si>
  <si>
    <t>Basel-Mulhouse</t>
  </si>
  <si>
    <t>Helsinki Vantaa Airport</t>
  </si>
  <si>
    <t>Schengen visas issued at border crossing points (BCPs) in 2020</t>
  </si>
  <si>
    <t>Flughafen Linz</t>
  </si>
  <si>
    <t>Flughafen Salzburg</t>
  </si>
  <si>
    <t>Flughafen Wien-Schwechat</t>
  </si>
  <si>
    <t xml:space="preserve">Vaclav Havel Airport, Prague </t>
  </si>
  <si>
    <t>Midt- og Vestjylland</t>
  </si>
  <si>
    <t>Fyn</t>
  </si>
  <si>
    <t>Sydsjælland</t>
  </si>
  <si>
    <t>Rakvere Polics Station</t>
  </si>
  <si>
    <t>Border Guard, Niirala</t>
  </si>
  <si>
    <t>Border Guard, Rovaniemi</t>
  </si>
  <si>
    <t>Border Guard, Turku Airport</t>
  </si>
  <si>
    <t>Border Guard, Maarianhamina</t>
  </si>
  <si>
    <t>Border Guard, Maarianhamina CG station</t>
  </si>
  <si>
    <t>BER</t>
  </si>
  <si>
    <t>BRE</t>
  </si>
  <si>
    <t>CGN</t>
  </si>
  <si>
    <t>DUS</t>
  </si>
  <si>
    <t>FDH</t>
  </si>
  <si>
    <t>FKB</t>
  </si>
  <si>
    <t>FRA</t>
  </si>
  <si>
    <t>HAJ</t>
  </si>
  <si>
    <t>HAM</t>
  </si>
  <si>
    <t>HHN</t>
  </si>
  <si>
    <t>NUE</t>
  </si>
  <si>
    <t>LEJ</t>
  </si>
  <si>
    <t>MUC</t>
  </si>
  <si>
    <t>SXF</t>
  </si>
  <si>
    <t>TXL</t>
  </si>
  <si>
    <t>Brake (Unterweser)</t>
  </si>
  <si>
    <t>Flensburg</t>
  </si>
  <si>
    <t>Greifswald</t>
  </si>
  <si>
    <t>Nordenham</t>
  </si>
  <si>
    <t>Schacht-Audorf</t>
  </si>
  <si>
    <t>Wewelsfleth</t>
  </si>
  <si>
    <t>Wolgast</t>
  </si>
  <si>
    <t>ATHINA (airport)</t>
  </si>
  <si>
    <t>AIGIO (port)</t>
  </si>
  <si>
    <t>ALEXANDROUPOLI (airport)</t>
  </si>
  <si>
    <t>ASTAKOS (port)</t>
  </si>
  <si>
    <t>VOLOS (port)</t>
  </si>
  <si>
    <t>ELEFSINA (port)</t>
  </si>
  <si>
    <t>IGOUMENITSA (port)</t>
  </si>
  <si>
    <t>HERAKLIO (port)</t>
  </si>
  <si>
    <t>THESSALONIKI (port)</t>
  </si>
  <si>
    <t>KALOI LIMENES (port)</t>
  </si>
  <si>
    <t>KARPATHOS (airport)</t>
  </si>
  <si>
    <t>KATAKOLO (port)</t>
  </si>
  <si>
    <t>KERKYRA (port)</t>
  </si>
  <si>
    <t>KIPOI (land)</t>
  </si>
  <si>
    <t>KORINTHOS (port)</t>
  </si>
  <si>
    <t>KOS (port)</t>
  </si>
  <si>
    <t>LAVRIO (port)</t>
  </si>
  <si>
    <t>MIRINA (port)</t>
  </si>
  <si>
    <t>MYTILINI (airport)</t>
  </si>
  <si>
    <t>MYTILINI (port)</t>
  </si>
  <si>
    <t>NAFPLIO (port)</t>
  </si>
  <si>
    <t>PATRA (port)</t>
  </si>
  <si>
    <t>PIREAS (port)</t>
  </si>
  <si>
    <t>PREVEZA (port)</t>
  </si>
  <si>
    <t>PROMAHONAS (land)</t>
  </si>
  <si>
    <t>RODOS (port)</t>
  </si>
  <si>
    <t>SAMI (port)</t>
  </si>
  <si>
    <t>SOUDA (port)</t>
  </si>
  <si>
    <t>AGIOI THEODOROI (port)</t>
  </si>
  <si>
    <t>CHALKIDA (port)</t>
  </si>
  <si>
    <t>CHANIA (port)</t>
  </si>
  <si>
    <t>CHIOS (port)</t>
  </si>
  <si>
    <t>KALAMATA (port)</t>
  </si>
  <si>
    <t>KAVALA (port)</t>
  </si>
  <si>
    <t>SYROS (port)</t>
  </si>
  <si>
    <t xml:space="preserve">LEFKADA (port) </t>
  </si>
  <si>
    <t>GYTHEIO (port)</t>
  </si>
  <si>
    <t>THIRA (port)</t>
  </si>
  <si>
    <t>GLYFADA (port)</t>
  </si>
  <si>
    <t>THESSALONIKI (airport)</t>
  </si>
  <si>
    <t>Budapesti Liszt Ferenc Nemzetközi Repülőtér</t>
  </si>
  <si>
    <t xml:space="preserve">Debrecen légi határátkelőhely </t>
  </si>
  <si>
    <t>Letenye autópálya határátkelőhely</t>
  </si>
  <si>
    <t>Commissariato P.S. di Gaeta (LT) - Ufficio con attribuzioni di frontiera marittima</t>
  </si>
  <si>
    <t>Commissariato P.S. di Ostia Lido (RM) - Ufficio con attribuzioni di frontiera marittima</t>
  </si>
  <si>
    <t>Commissariato P.S. di Torre Annunziata (NA) - Ufficio con attribuzioni di frontiera marittima</t>
  </si>
  <si>
    <t>Questura di Pesaro Urbino - Ufficio con attribuzioni di frontiera aerea</t>
  </si>
  <si>
    <t>Questura di Vibo Valentia - Ufficio con attribuzioni di frontiera marittima</t>
  </si>
  <si>
    <t>RIGA AIRPORT I CATEGORY BORDER CHECK POINT</t>
  </si>
  <si>
    <t>RIGA SEA PORT II CATEGORY BORDER CHECK POINT</t>
  </si>
  <si>
    <t>TEREHOVA I CATEGORY BORDER CHECK POINT</t>
  </si>
  <si>
    <t>GREBNEVA I CATEGORY BORDER CHECK POINT</t>
  </si>
  <si>
    <t>PATERNIEKI I CATEGORY BORDER CHECK POINT</t>
  </si>
  <si>
    <t>SILENE I CATEGORY BORDER CHECK POINT</t>
  </si>
  <si>
    <t>LIEPAJA I CATEGORY UNIT</t>
  </si>
  <si>
    <t>VENTSPILS I CATEGORY UNIT</t>
  </si>
  <si>
    <t>MERSRAGS I CATEGORY UNIT</t>
  </si>
  <si>
    <t>SKULTE I CATEGORY UNIT</t>
  </si>
  <si>
    <t>Kaunas airport BCP</t>
  </si>
  <si>
    <t>Panemune BCP (land border)</t>
  </si>
  <si>
    <t>Palanga airport BCP</t>
  </si>
  <si>
    <t>VALLETTA SEAPORT</t>
  </si>
  <si>
    <t>MALTA INT AIRPORT</t>
  </si>
  <si>
    <t>Border Guard Station Gdańsk</t>
  </si>
  <si>
    <t>Border Guard Station Gdynia</t>
  </si>
  <si>
    <t>Border Guard Station Kołobrzeg</t>
  </si>
  <si>
    <t>Border Guard Station Szczecin</t>
  </si>
  <si>
    <t>Border Guard Station Świnoujście</t>
  </si>
  <si>
    <t>Border Guard Station Wrocław - Strachowice</t>
  </si>
  <si>
    <t>Border Guard Station Terespol</t>
  </si>
  <si>
    <t>Border Guard Station Warszawa - Modlin</t>
  </si>
  <si>
    <t>Border Guard Station Warszawa - Okęcie</t>
  </si>
  <si>
    <t>Border Guard Station Bobrowniki</t>
  </si>
  <si>
    <t>Border Guard Station Kuźnica</t>
  </si>
  <si>
    <t>Border Guard Station Katowice - Pyrzowice</t>
  </si>
  <si>
    <t>Border Guard Station Grzechotki</t>
  </si>
  <si>
    <t>OHK PZ Košice - letisko</t>
  </si>
  <si>
    <t>BRNIK</t>
  </si>
  <si>
    <t>KOPER</t>
  </si>
  <si>
    <t>ALGECIRAS-PUERTO</t>
  </si>
  <si>
    <t>ALICANTE-PUERTO</t>
  </si>
  <si>
    <t>ALMERÍA-PUERTO</t>
  </si>
  <si>
    <t>ARRECIFE DE LANZAROTE-PUERTO</t>
  </si>
  <si>
    <t>AVILÉS-PUERTO</t>
  </si>
  <si>
    <t>BARCELONA-PUERTO</t>
  </si>
  <si>
    <t>BILBAO-PUERTO</t>
  </si>
  <si>
    <t>CÁDIZ-PUERTO</t>
  </si>
  <si>
    <t>CARTAGENA-PUERTO</t>
  </si>
  <si>
    <t>CASTELLÓN-PUERTO</t>
  </si>
  <si>
    <t>CEUTA-PUERTO</t>
  </si>
  <si>
    <t>FERROL-NARÓN-PUERTO</t>
  </si>
  <si>
    <t>GIJÓN-PUERTO</t>
  </si>
  <si>
    <t>HUELVA-PUERTO</t>
  </si>
  <si>
    <t>IBIZA-PUERTO</t>
  </si>
  <si>
    <t>A CORUÑA-PUERTO</t>
  </si>
  <si>
    <t>LA LÍNEA-CONTROL DE FRONTERA</t>
  </si>
  <si>
    <t>LA LÍNEA-PUERTO</t>
  </si>
  <si>
    <t>LAS PALMAS-PUERTO</t>
  </si>
  <si>
    <t>MADRID-AEROPUERTO</t>
  </si>
  <si>
    <t>MAHÓN-PUERTO</t>
  </si>
  <si>
    <t>MÁLAGA-AEROPUERTO</t>
  </si>
  <si>
    <t>MÁLAGA-PUERTO</t>
  </si>
  <si>
    <t>MOTRIL-PUERTO</t>
  </si>
  <si>
    <t>PALMA DE MALLORCA-PUERTO</t>
  </si>
  <si>
    <t>PUERTO DEL ROSARIO-PUERTO</t>
  </si>
  <si>
    <t>SAGUNTO-PUERTO</t>
  </si>
  <si>
    <t>SAN SEBASTIÁN-PUERTO</t>
  </si>
  <si>
    <t>SANTA CRUZ DE TENERIFE-PUERTO</t>
  </si>
  <si>
    <t>SANTANDER-PUERTO</t>
  </si>
  <si>
    <t>SEVILLA-PUERTO</t>
  </si>
  <si>
    <t>TARRAGONA-PUERTO</t>
  </si>
  <si>
    <t>VALENCIA-PUERTO</t>
  </si>
  <si>
    <t>VIGO-PUERTO</t>
  </si>
  <si>
    <t>Police Region Bergslagen</t>
  </si>
  <si>
    <t>Police Region Central</t>
  </si>
  <si>
    <t>Police Region North</t>
  </si>
  <si>
    <t>Police Region Stockholm</t>
  </si>
  <si>
    <t>Police Region South</t>
  </si>
  <si>
    <t>Police Region West</t>
  </si>
  <si>
    <t>Police Region East</t>
  </si>
  <si>
    <t>GE: Genève-Cointrin</t>
  </si>
  <si>
    <t>ZH: Zurich</t>
  </si>
  <si>
    <t>Total all Schengen BCPs 2020</t>
  </si>
  <si>
    <t>Uniform Schengen visas issued in 2020 at border crossing points (BCPs)</t>
  </si>
  <si>
    <t>Prague Vaclav Havel Airport</t>
  </si>
  <si>
    <t>Letenye Border Crossing Point</t>
  </si>
  <si>
    <t>Civitavecchia (Rome) Seaport</t>
  </si>
  <si>
    <t>Riga Seaport II</t>
  </si>
  <si>
    <t>Geneva Cointrin Airport</t>
  </si>
  <si>
    <t>Note: Luxembourg and Malta did not issue uniform visas at their border crossing points.</t>
  </si>
  <si>
    <t>LE HAVRE PORT</t>
  </si>
  <si>
    <t>MARSEILLE PORT</t>
  </si>
  <si>
    <t>CHERBOURG PORT</t>
  </si>
  <si>
    <t>SETE PORT</t>
  </si>
  <si>
    <t>ST MALO PORT</t>
  </si>
  <si>
    <t>BASTIA PORT</t>
  </si>
  <si>
    <t>PARIS ROISSY AEROPORT</t>
  </si>
  <si>
    <t>DUNKERQUE</t>
  </si>
  <si>
    <t>CALAIS PORT</t>
  </si>
  <si>
    <t>MARSEILLE AEROPORT</t>
  </si>
  <si>
    <t>ORLY AEROPORT</t>
  </si>
  <si>
    <t>PARIS LE BOURGET</t>
  </si>
  <si>
    <t>BORDEAUX AEROPORT</t>
  </si>
  <si>
    <t>LYON ST EXUPERY AEROPORT</t>
  </si>
  <si>
    <t>LONDRES ST PANCRAS</t>
  </si>
  <si>
    <t>CAEN-OUISTREHAM</t>
  </si>
  <si>
    <t>HONFLEUR</t>
  </si>
  <si>
    <t>DIEPPE</t>
  </si>
  <si>
    <t>ROUEN</t>
  </si>
  <si>
    <t>BAYONNE</t>
  </si>
  <si>
    <t>BORDEAUX</t>
  </si>
  <si>
    <t>LA ROCHELLE-LA PALLICE</t>
  </si>
  <si>
    <t>LA ROCHELLE-ÎLE DE RÉ</t>
  </si>
  <si>
    <t>LIMOGES-BELLEGARDE</t>
  </si>
  <si>
    <t>CHÂTEAUROUX-VILLIERS</t>
  </si>
  <si>
    <t>BREST</t>
  </si>
  <si>
    <t>LORIENT</t>
  </si>
  <si>
    <t>SAINT-BRIEUC</t>
  </si>
  <si>
    <t>LES SABLES-D’OLONNE-PORT</t>
  </si>
  <si>
    <t>NANTES-SAINT-NAZAIRE</t>
  </si>
  <si>
    <t>CHAMBÉRY-AIX-LES-BAINS</t>
  </si>
  <si>
    <t>PORT-DE-BOUC-FOS / PORT-SAINT-LOUIS</t>
  </si>
  <si>
    <t>CANNES-VIEUX PORT</t>
  </si>
  <si>
    <t>NICE</t>
  </si>
  <si>
    <t>TOULON</t>
  </si>
  <si>
    <t>MONTPELLIER-MÉDITERRANÉE</t>
  </si>
  <si>
    <t>NÎMES-GARONS</t>
  </si>
  <si>
    <t>PAS DE LA CASE-PORTA</t>
  </si>
  <si>
    <t>PORT-VENDRES</t>
  </si>
  <si>
    <t>Bergen indre</t>
  </si>
  <si>
    <t>Båtsfjord</t>
  </si>
  <si>
    <t>Farsund</t>
  </si>
  <si>
    <t>Florø</t>
  </si>
  <si>
    <t>Gardermoen</t>
  </si>
  <si>
    <t>Hammerfest</t>
  </si>
  <si>
    <t>Kirkenes</t>
  </si>
  <si>
    <t>Kristiansand</t>
  </si>
  <si>
    <t>Kristiansund</t>
  </si>
  <si>
    <t>Larvik</t>
  </si>
  <si>
    <t>Oslo</t>
  </si>
  <si>
    <t>Porsgrunn</t>
  </si>
  <si>
    <t>Sarpsborg</t>
  </si>
  <si>
    <t>Skien</t>
  </si>
  <si>
    <t>Sola</t>
  </si>
  <si>
    <t>Storskog</t>
  </si>
  <si>
    <t>Tromsø</t>
  </si>
  <si>
    <t>Tønsberg</t>
  </si>
  <si>
    <t>Le Havre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</si>
</sst>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,###;\-0;;@"/>
  </numFmts>
  <fonts count="6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3F3F76"/>
      <name val="Arial"/>
      <family val="2"/>
    </font>
    <font>
      <b/>
      <sz val="12"/>
      <color theme="1"/>
      <name val="Arial"/>
      <family val="2"/>
    </font>
    <font>
      <i/>
      <sz val="12"/>
      <color rgb="FF7F7F7F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FA7D0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0"/>
      <color indexed="8"/>
      <name val="Arial"/>
    </font>
    <font>
      <sz val="11"/>
      <color indexed="8"/>
      <name val="Arial"/>
    </font>
    <font>
      <sz val="11"/>
      <color theme="1"/>
      <name val="Arial"/>
    </font>
    <font>
      <sz val="10"/>
      <name val="Arial"/>
    </font>
    <font>
      <sz val="20"/>
      <color rgb="FFFF0000"/>
      <name val="Calibri"/>
      <family val="2"/>
      <scheme val="minor"/>
    </font>
    <font>
      <sz val="11"/>
      <name val="Arial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88">
    <xf numFmtId="0" fontId="0" fillId="0" borderId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1" fillId="48" borderId="23" applyNumberFormat="0" applyAlignment="0" applyProtection="0"/>
    <xf numFmtId="0" fontId="8" fillId="3" borderId="0" applyNumberFormat="0" applyBorder="0" applyAlignment="0" applyProtection="0"/>
    <xf numFmtId="0" fontId="32" fillId="48" borderId="24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43" fontId="28" fillId="0" borderId="0" applyFont="0" applyFill="0" applyBorder="0" applyAlignment="0" applyProtection="0"/>
    <xf numFmtId="0" fontId="33" fillId="51" borderId="24" applyNumberFormat="0" applyAlignment="0" applyProtection="0"/>
    <xf numFmtId="0" fontId="34" fillId="0" borderId="26" applyNumberFormat="0" applyFill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6" fillId="52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7" fillId="0" borderId="7" applyNumberFormat="0" applyFill="0" applyAlignment="0" applyProtection="0"/>
    <xf numFmtId="0" fontId="37" fillId="53" borderId="0" applyNumberFormat="0" applyBorder="0" applyAlignment="0" applyProtection="0"/>
    <xf numFmtId="0" fontId="18" fillId="22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0" fontId="4" fillId="0" borderId="0"/>
    <xf numFmtId="0" fontId="2" fillId="23" borderId="8" applyNumberFormat="0" applyFont="0" applyAlignment="0" applyProtection="0"/>
    <xf numFmtId="0" fontId="29" fillId="54" borderId="31" applyNumberFormat="0" applyFont="0" applyAlignment="0" applyProtection="0"/>
    <xf numFmtId="0" fontId="19" fillId="20" borderId="1" applyNumberFormat="0" applyAlignment="0" applyProtection="0"/>
    <xf numFmtId="0" fontId="38" fillId="49" borderId="0" applyNumberFormat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40" fillId="0" borderId="27" applyNumberFormat="0" applyFill="0" applyAlignment="0" applyProtection="0"/>
    <xf numFmtId="0" fontId="41" fillId="0" borderId="28" applyNumberFormat="0" applyFill="0" applyAlignment="0" applyProtection="0"/>
    <xf numFmtId="0" fontId="42" fillId="0" borderId="29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30" applyNumberFormat="0" applyFill="0" applyAlignment="0" applyProtection="0"/>
    <xf numFmtId="0" fontId="4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5" fillId="50" borderId="25" applyNumberFormat="0" applyAlignment="0" applyProtection="0"/>
    <xf numFmtId="0" fontId="62" fillId="0" borderId="0"/>
  </cellStyleXfs>
  <cellXfs count="87">
    <xf numFmtId="0" fontId="0" fillId="0" borderId="0" xfId="0"/>
    <xf numFmtId="0" fontId="22" fillId="55" borderId="9" xfId="71" applyFont="1" applyFill="1" applyBorder="1" applyAlignment="1" applyProtection="1">
      <alignment horizontal="center" vertical="center" wrapText="1"/>
      <protection locked="0"/>
    </xf>
    <xf numFmtId="0" fontId="5" fillId="55" borderId="10" xfId="0" applyFont="1" applyFill="1" applyBorder="1" applyAlignment="1">
      <alignment horizontal="center" vertical="center" wrapText="1"/>
    </xf>
    <xf numFmtId="0" fontId="5" fillId="56" borderId="10" xfId="0" applyFont="1" applyFill="1" applyBorder="1" applyAlignment="1">
      <alignment horizontal="center" vertical="center" wrapText="1"/>
    </xf>
    <xf numFmtId="0" fontId="5" fillId="57" borderId="10" xfId="0" applyFont="1" applyFill="1" applyBorder="1" applyAlignment="1">
      <alignment horizontal="center" vertical="center" wrapText="1"/>
    </xf>
    <xf numFmtId="0" fontId="24" fillId="0" borderId="13" xfId="72" applyFont="1" applyFill="1" applyBorder="1" applyAlignment="1" applyProtection="1">
      <alignment vertical="center" wrapText="1"/>
    </xf>
    <xf numFmtId="3" fontId="39" fillId="0" borderId="14" xfId="0" applyNumberFormat="1" applyFont="1" applyFill="1" applyBorder="1" applyAlignment="1" applyProtection="1">
      <alignment horizontal="center" vertical="center"/>
      <protection locked="0"/>
    </xf>
    <xf numFmtId="3" fontId="25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5" xfId="72" applyFont="1" applyFill="1" applyBorder="1" applyAlignment="1" applyProtection="1">
      <alignment vertical="center" wrapText="1"/>
    </xf>
    <xf numFmtId="3" fontId="46" fillId="0" borderId="16" xfId="0" applyNumberFormat="1" applyFont="1" applyFill="1" applyBorder="1" applyAlignment="1" applyProtection="1">
      <alignment horizontal="center" vertical="center"/>
      <protection locked="0"/>
    </xf>
    <xf numFmtId="3" fontId="27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24" fillId="59" borderId="13" xfId="72" applyFont="1" applyFill="1" applyBorder="1" applyAlignment="1" applyProtection="1">
      <alignment vertical="center" wrapText="1"/>
    </xf>
    <xf numFmtId="3" fontId="39" fillId="59" borderId="14" xfId="0" applyNumberFormat="1" applyFont="1" applyFill="1" applyBorder="1" applyAlignment="1" applyProtection="1">
      <alignment horizontal="center" vertical="center"/>
      <protection locked="0"/>
    </xf>
    <xf numFmtId="0" fontId="26" fillId="59" borderId="15" xfId="72" applyFont="1" applyFill="1" applyBorder="1" applyAlignment="1" applyProtection="1">
      <alignment vertical="center" wrapText="1"/>
    </xf>
    <xf numFmtId="3" fontId="46" fillId="59" borderId="16" xfId="0" applyNumberFormat="1" applyFont="1" applyFill="1" applyBorder="1" applyAlignment="1" applyProtection="1">
      <alignment horizontal="center" vertical="center"/>
      <protection locked="0"/>
    </xf>
    <xf numFmtId="0" fontId="26" fillId="0" borderId="17" xfId="72" applyFont="1" applyFill="1" applyBorder="1" applyAlignment="1" applyProtection="1">
      <alignment vertical="center" wrapText="1"/>
    </xf>
    <xf numFmtId="3" fontId="46" fillId="0" borderId="18" xfId="0" applyNumberFormat="1" applyFont="1" applyFill="1" applyBorder="1" applyAlignment="1" applyProtection="1">
      <alignment horizontal="center" vertical="center"/>
      <protection locked="0"/>
    </xf>
    <xf numFmtId="0" fontId="39" fillId="0" borderId="13" xfId="0" applyFont="1" applyBorder="1"/>
    <xf numFmtId="0" fontId="24" fillId="0" borderId="19" xfId="72" applyFont="1" applyFill="1" applyBorder="1" applyAlignment="1" applyProtection="1">
      <alignment vertical="center" wrapText="1"/>
    </xf>
    <xf numFmtId="3" fontId="39" fillId="0" borderId="20" xfId="0" applyNumberFormat="1" applyFont="1" applyFill="1" applyBorder="1" applyAlignment="1" applyProtection="1">
      <alignment horizontal="center" vertical="center"/>
      <protection locked="0"/>
    </xf>
    <xf numFmtId="3" fontId="47" fillId="59" borderId="9" xfId="69" applyNumberFormat="1" applyFont="1" applyFill="1" applyBorder="1" applyAlignment="1" applyProtection="1">
      <alignment horizontal="center" vertical="center"/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3" fontId="25" fillId="0" borderId="9" xfId="0" applyNumberFormat="1" applyFont="1" applyBorder="1" applyAlignment="1" applyProtection="1">
      <alignment horizontal="center"/>
    </xf>
    <xf numFmtId="0" fontId="23" fillId="0" borderId="2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59" borderId="14" xfId="0" applyFill="1" applyBorder="1" applyAlignment="1">
      <alignment wrapText="1"/>
    </xf>
    <xf numFmtId="164" fontId="28" fillId="59" borderId="14" xfId="54" applyNumberFormat="1" applyFont="1" applyFill="1" applyBorder="1" applyAlignment="1">
      <alignment wrapText="1"/>
    </xf>
    <xf numFmtId="3" fontId="0" fillId="59" borderId="16" xfId="0" applyNumberFormat="1" applyFill="1" applyBorder="1" applyAlignment="1">
      <alignment wrapText="1"/>
    </xf>
    <xf numFmtId="0" fontId="26" fillId="0" borderId="0" xfId="72" applyFont="1" applyFill="1" applyBorder="1" applyAlignment="1" applyProtection="1">
      <alignment vertical="center" wrapText="1"/>
    </xf>
    <xf numFmtId="3" fontId="46" fillId="0" borderId="0" xfId="0" applyNumberFormat="1" applyFont="1" applyFill="1" applyBorder="1" applyAlignment="1" applyProtection="1">
      <alignment horizontal="center" vertical="center"/>
      <protection locked="0"/>
    </xf>
    <xf numFmtId="3" fontId="22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0" fillId="59" borderId="21" xfId="0" applyNumberFormat="1" applyFill="1" applyBorder="1" applyAlignment="1">
      <alignment wrapText="1"/>
    </xf>
    <xf numFmtId="0" fontId="39" fillId="59" borderId="13" xfId="0" applyFont="1" applyFill="1" applyBorder="1" applyAlignment="1">
      <alignment horizontal="left" vertical="center" wrapText="1"/>
    </xf>
    <xf numFmtId="0" fontId="39" fillId="59" borderId="15" xfId="0" applyFont="1" applyFill="1" applyBorder="1" applyAlignment="1">
      <alignment horizontal="left" wrapText="1"/>
    </xf>
    <xf numFmtId="3" fontId="39" fillId="0" borderId="14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24" fillId="0" borderId="0" xfId="72" applyFont="1" applyFill="1" applyBorder="1" applyAlignment="1" applyProtection="1">
      <alignment vertical="center" wrapText="1"/>
    </xf>
    <xf numFmtId="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164" fontId="49" fillId="0" borderId="0" xfId="54" applyNumberFormat="1" applyFont="1" applyFill="1" applyBorder="1" applyAlignment="1" applyProtection="1">
      <protection locked="0"/>
    </xf>
    <xf numFmtId="0" fontId="46" fillId="0" borderId="15" xfId="0" applyFont="1" applyBorder="1" applyAlignment="1">
      <alignment vertical="center"/>
    </xf>
    <xf numFmtId="0" fontId="51" fillId="0" borderId="0" xfId="0" applyFont="1" applyFill="1" applyBorder="1" applyAlignment="1" applyProtection="1">
      <protection locked="0"/>
    </xf>
    <xf numFmtId="0" fontId="51" fillId="0" borderId="0" xfId="0" applyFont="1"/>
    <xf numFmtId="165" fontId="5" fillId="57" borderId="9" xfId="0" applyNumberFormat="1" applyFont="1" applyFill="1" applyBorder="1" applyAlignment="1" applyProtection="1">
      <alignment horizontal="center" vertical="center" wrapText="1"/>
    </xf>
    <xf numFmtId="3" fontId="0" fillId="59" borderId="33" xfId="0" applyNumberFormat="1" applyFill="1" applyBorder="1" applyAlignment="1">
      <alignment wrapText="1"/>
    </xf>
    <xf numFmtId="0" fontId="23" fillId="0" borderId="35" xfId="0" applyNumberFormat="1" applyFont="1" applyBorder="1" applyAlignment="1" applyProtection="1">
      <alignment horizontal="center" vertical="center" wrapText="1"/>
      <protection locked="0"/>
    </xf>
    <xf numFmtId="0" fontId="1" fillId="0" borderId="36" xfId="71" applyFont="1" applyFill="1" applyBorder="1" applyAlignment="1" applyProtection="1">
      <alignment wrapText="1"/>
    </xf>
    <xf numFmtId="164" fontId="5" fillId="58" borderId="32" xfId="54" applyNumberFormat="1" applyFont="1" applyFill="1" applyBorder="1" applyAlignment="1" applyProtection="1">
      <alignment horizontal="center" vertical="center" wrapText="1"/>
      <protection locked="0"/>
    </xf>
    <xf numFmtId="3" fontId="48" fillId="58" borderId="37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36" xfId="71" applyFont="1" applyFill="1" applyBorder="1" applyAlignment="1" applyProtection="1">
      <alignment wrapText="1"/>
    </xf>
    <xf numFmtId="0" fontId="52" fillId="0" borderId="9" xfId="71" applyFont="1" applyFill="1" applyBorder="1" applyAlignment="1" applyProtection="1">
      <alignment wrapText="1"/>
      <protection locked="0"/>
    </xf>
    <xf numFmtId="0" fontId="53" fillId="55" borderId="9" xfId="71" applyFont="1" applyFill="1" applyBorder="1" applyAlignment="1" applyProtection="1">
      <alignment horizontal="center" vertical="center" wrapText="1"/>
      <protection locked="0"/>
    </xf>
    <xf numFmtId="3" fontId="53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54" fillId="58" borderId="37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Fill="1" applyBorder="1" applyAlignment="1" applyProtection="1">
      <protection locked="0"/>
    </xf>
    <xf numFmtId="0" fontId="26" fillId="0" borderId="40" xfId="72" applyFont="1" applyFill="1" applyBorder="1" applyAlignment="1" applyProtection="1">
      <alignment vertical="center" wrapText="1"/>
    </xf>
    <xf numFmtId="0" fontId="1" fillId="0" borderId="20" xfId="71" applyFont="1" applyFill="1" applyBorder="1" applyAlignment="1" applyProtection="1">
      <alignment wrapText="1"/>
      <protection locked="0"/>
    </xf>
    <xf numFmtId="3" fontId="46" fillId="0" borderId="43" xfId="0" applyNumberFormat="1" applyFont="1" applyFill="1" applyBorder="1" applyAlignment="1" applyProtection="1">
      <alignment horizontal="center" vertical="center"/>
      <protection locked="0"/>
    </xf>
    <xf numFmtId="0" fontId="1" fillId="0" borderId="9" xfId="72" applyFont="1" applyFill="1" applyBorder="1" applyAlignment="1" applyProtection="1">
      <alignment wrapText="1"/>
      <protection locked="0"/>
    </xf>
    <xf numFmtId="0" fontId="56" fillId="0" borderId="9" xfId="71" applyFont="1" applyFill="1" applyBorder="1" applyAlignment="1" applyProtection="1">
      <alignment wrapText="1"/>
      <protection locked="0"/>
    </xf>
    <xf numFmtId="0" fontId="57" fillId="55" borderId="9" xfId="71" applyFont="1" applyFill="1" applyBorder="1" applyAlignment="1" applyProtection="1">
      <alignment horizontal="center" vertical="center" wrapText="1"/>
      <protection locked="0"/>
    </xf>
    <xf numFmtId="3" fontId="57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58" fillId="58" borderId="37" xfId="0" applyNumberFormat="1" applyFont="1" applyFill="1" applyBorder="1" applyAlignment="1" applyProtection="1">
      <alignment horizontal="center" vertical="center" wrapText="1"/>
      <protection locked="0"/>
    </xf>
    <xf numFmtId="0" fontId="59" fillId="0" borderId="36" xfId="71" applyFont="1" applyFill="1" applyBorder="1" applyAlignment="1" applyProtection="1">
      <alignment wrapText="1"/>
    </xf>
    <xf numFmtId="0" fontId="60" fillId="55" borderId="9" xfId="71" applyFont="1" applyFill="1" applyBorder="1" applyAlignment="1" applyProtection="1">
      <alignment horizontal="center" vertical="center" wrapText="1"/>
      <protection locked="0"/>
    </xf>
    <xf numFmtId="3" fontId="60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61" fillId="58" borderId="3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0" fontId="1" fillId="0" borderId="20" xfId="72" applyFont="1" applyFill="1" applyBorder="1" applyAlignment="1" applyProtection="1">
      <alignment wrapText="1"/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0" fontId="59" fillId="0" borderId="9" xfId="71" applyFont="1" applyFill="1" applyBorder="1" applyAlignment="1" applyProtection="1">
      <alignment wrapText="1"/>
      <protection locked="0"/>
    </xf>
    <xf numFmtId="0" fontId="63" fillId="0" borderId="0" xfId="0" applyFont="1"/>
    <xf numFmtId="165" fontId="64" fillId="57" borderId="9" xfId="0" applyNumberFormat="1" applyFont="1" applyFill="1" applyBorder="1" applyAlignment="1" applyProtection="1">
      <alignment horizontal="center" vertical="center" wrapText="1"/>
    </xf>
    <xf numFmtId="0" fontId="39" fillId="55" borderId="11" xfId="0" applyFont="1" applyFill="1" applyBorder="1" applyAlignment="1">
      <alignment horizontal="center" vertical="center" wrapText="1"/>
    </xf>
    <xf numFmtId="0" fontId="39" fillId="55" borderId="12" xfId="0" applyFont="1" applyFill="1" applyBorder="1" applyAlignment="1">
      <alignment horizontal="center" vertical="center" wrapText="1"/>
    </xf>
    <xf numFmtId="0" fontId="50" fillId="0" borderId="38" xfId="0" applyFont="1" applyBorder="1" applyAlignment="1">
      <alignment horizontal="center" wrapText="1"/>
    </xf>
    <xf numFmtId="0" fontId="50" fillId="0" borderId="34" xfId="0" applyFont="1" applyBorder="1" applyAlignment="1">
      <alignment horizontal="center" wrapText="1"/>
    </xf>
    <xf numFmtId="0" fontId="50" fillId="0" borderId="39" xfId="0" applyFont="1" applyBorder="1" applyAlignment="1">
      <alignment horizontal="center" wrapText="1"/>
    </xf>
    <xf numFmtId="3" fontId="24" fillId="55" borderId="41" xfId="72" applyNumberFormat="1" applyFont="1" applyFill="1" applyBorder="1" applyAlignment="1" applyProtection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39" fillId="55" borderId="22" xfId="0" applyFont="1" applyFill="1" applyBorder="1" applyAlignment="1">
      <alignment horizontal="center"/>
    </xf>
    <xf numFmtId="0" fontId="24" fillId="55" borderId="41" xfId="72" applyFont="1" applyFill="1" applyBorder="1" applyAlignment="1" applyProtection="1">
      <alignment horizontal="center" vertical="center" wrapText="1"/>
    </xf>
  </cellXfs>
  <cellStyles count="88">
    <cellStyle name="20 % - Akzent1 2" xfId="1"/>
    <cellStyle name="20 % - Akzent2 2" xfId="2"/>
    <cellStyle name="20 % - Akzent3 2" xfId="3"/>
    <cellStyle name="20 % - Akzent4 2" xfId="4"/>
    <cellStyle name="20 % - Akzent5 2" xfId="5"/>
    <cellStyle name="20 % - Akzent6 2" xfId="6"/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 % - Akzent1 2" xfId="13"/>
    <cellStyle name="40 % - Akzent2 2" xfId="14"/>
    <cellStyle name="40 % - Akzent3 2" xfId="15"/>
    <cellStyle name="40 % - Akzent4 2" xfId="16"/>
    <cellStyle name="40 % - Akzent5 2" xfId="17"/>
    <cellStyle name="40 % - Akzent6 2" xfId="18"/>
    <cellStyle name="40% - Accent1 2" xfId="19"/>
    <cellStyle name="40% - Accent2 2" xfId="20"/>
    <cellStyle name="40% - Accent3 2" xfId="21"/>
    <cellStyle name="40% - Accent4 2" xfId="22"/>
    <cellStyle name="40% - Accent5 2" xfId="23"/>
    <cellStyle name="40% - Accent6 2" xfId="24"/>
    <cellStyle name="60 % - Akzent1 2" xfId="25"/>
    <cellStyle name="60 % - Akzent2 2" xfId="26"/>
    <cellStyle name="60 % - Akzent3 2" xfId="27"/>
    <cellStyle name="60 % - Akzent4 2" xfId="28"/>
    <cellStyle name="60 % - Akzent5 2" xfId="29"/>
    <cellStyle name="60 % - Akz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Akzent1 2" xfId="43"/>
    <cellStyle name="Akzent2 2" xfId="44"/>
    <cellStyle name="Akzent3 2" xfId="45"/>
    <cellStyle name="Akzent4 2" xfId="46"/>
    <cellStyle name="Akzent5 2" xfId="47"/>
    <cellStyle name="Akzent6 2" xfId="48"/>
    <cellStyle name="Ausgabe 2" xfId="49"/>
    <cellStyle name="Bad 2" xfId="50"/>
    <cellStyle name="Berechnung 2" xfId="51"/>
    <cellStyle name="Calculation 2" xfId="52"/>
    <cellStyle name="Check Cell 2" xfId="53"/>
    <cellStyle name="Comma" xfId="54" builtinId="3"/>
    <cellStyle name="Eingabe 2" xfId="55"/>
    <cellStyle name="Ergebnis 2" xfId="56"/>
    <cellStyle name="Erklärender Text 2" xfId="57"/>
    <cellStyle name="Explanatory Text 2" xfId="58"/>
    <cellStyle name="Good 2" xfId="59"/>
    <cellStyle name="Gut 2" xfId="60"/>
    <cellStyle name="Heading 1 2" xfId="61"/>
    <cellStyle name="Heading 2 2" xfId="62"/>
    <cellStyle name="Heading 3 2" xfId="63"/>
    <cellStyle name="Heading 4 2" xfId="64"/>
    <cellStyle name="Input 2" xfId="65"/>
    <cellStyle name="Linked Cell 2" xfId="66"/>
    <cellStyle name="Neutral 2" xfId="67"/>
    <cellStyle name="Neutral 3" xfId="68"/>
    <cellStyle name="Normal" xfId="0" builtinId="0"/>
    <cellStyle name="Normal 2" xfId="69"/>
    <cellStyle name="Normal 2 2" xfId="70"/>
    <cellStyle name="Normal 3" xfId="87"/>
    <cellStyle name="Normal_Visa statistics" xfId="71"/>
    <cellStyle name="Normal_Visa statistics 2" xfId="72"/>
    <cellStyle name="Note 2" xfId="73"/>
    <cellStyle name="Notiz 2" xfId="74"/>
    <cellStyle name="Output 2" xfId="75"/>
    <cellStyle name="Schlecht 2" xfId="76"/>
    <cellStyle name="Standard 2" xfId="77"/>
    <cellStyle name="Title 2" xfId="78"/>
    <cellStyle name="Überschrift 1 2" xfId="79"/>
    <cellStyle name="Überschrift 2 2" xfId="80"/>
    <cellStyle name="Überschrift 3 2" xfId="81"/>
    <cellStyle name="Überschrift 4 2" xfId="82"/>
    <cellStyle name="Verknüpfte Zelle 2" xfId="83"/>
    <cellStyle name="Warnender Text 2" xfId="84"/>
    <cellStyle name="Warning Text 2" xfId="85"/>
    <cellStyle name="Zelle überprüfen 2" xfId="86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#,###;\-0;;@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.europa.eu/Visa%20stats/2014%20exercise%20-%202013%20data/BCPs/Austria%20BCPs%20visa%20stats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a statistics"/>
      <sheetName val="Ressources"/>
      <sheetName val="modifications"/>
    </sheetNames>
    <sheetDataSet>
      <sheetData sheetId="0"/>
      <sheetData sheetId="1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ES</v>
          </cell>
        </row>
        <row r="12">
          <cell r="A12" t="str">
            <v>FI</v>
          </cell>
        </row>
        <row r="13">
          <cell r="A13" t="str">
            <v>FR</v>
          </cell>
        </row>
        <row r="14">
          <cell r="A14" t="str">
            <v>GB</v>
          </cell>
        </row>
        <row r="15">
          <cell r="A15" t="str">
            <v>GR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IS</v>
          </cell>
        </row>
        <row r="19">
          <cell r="A19" t="str">
            <v>IT</v>
          </cell>
        </row>
        <row r="20">
          <cell r="A20" t="str">
            <v>LT</v>
          </cell>
        </row>
        <row r="21">
          <cell r="A21" t="str">
            <v>LU</v>
          </cell>
        </row>
        <row r="22">
          <cell r="A22" t="str">
            <v>LV</v>
          </cell>
        </row>
        <row r="23">
          <cell r="A23" t="str">
            <v>MT</v>
          </cell>
        </row>
        <row r="24">
          <cell r="A24" t="str">
            <v>NL</v>
          </cell>
        </row>
        <row r="25">
          <cell r="A25" t="str">
            <v>NO</v>
          </cell>
        </row>
        <row r="26">
          <cell r="A26" t="str">
            <v>PL</v>
          </cell>
        </row>
        <row r="27">
          <cell r="A27" t="str">
            <v>PT</v>
          </cell>
        </row>
        <row r="28">
          <cell r="A28" t="str">
            <v>RO</v>
          </cell>
        </row>
        <row r="29">
          <cell r="A29" t="str">
            <v>SE</v>
          </cell>
        </row>
        <row r="30">
          <cell r="A30" t="str">
            <v>SI</v>
          </cell>
        </row>
        <row r="31">
          <cell r="A31" t="str">
            <v>SK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2" name="Table2" displayName="Table2" ref="A2:H376" totalsRowShown="0" tableBorderDxfId="8">
  <autoFilter ref="A2:H376"/>
  <sortState ref="A3:H377">
    <sortCondition ref="A3:A377"/>
    <sortCondition ref="B3:B377"/>
  </sortState>
  <tableColumns count="8">
    <tableColumn id="1" name="Country" dataDxfId="7" dataCellStyle="Normal_Visa statistics"/>
    <tableColumn id="2" name="BCP" dataDxfId="6" dataCellStyle="Normal_Visa statistics"/>
    <tableColumn id="3" name="ATVs applied for" dataDxfId="5" dataCellStyle="Normal_Visa statistics"/>
    <tableColumn id="4" name=" ATVs issued " dataDxfId="4" dataCellStyle="Normal_Visa statistics"/>
    <tableColumn id="5" name="Uniform visas applied for" dataDxfId="3" dataCellStyle="Normal_Visa statistics"/>
    <tableColumn id="6" name="Uniform visas issued " dataDxfId="2" dataCellStyle="Normal_Visa statistics"/>
    <tableColumn id="7" name="Total ATVs, uniform visas issued  " dataDxfId="1">
      <calculatedColumnFormula>D3+F3</calculatedColumnFormula>
    </tableColumn>
    <tableColumn id="8" name="LTVs iss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81"/>
  <sheetViews>
    <sheetView zoomScaleNormal="100" workbookViewId="0">
      <pane ySplit="2" topLeftCell="A9" activePane="bottomLeft" state="frozen"/>
      <selection pane="bottomLeft" activeCell="E69" sqref="E69:E92"/>
    </sheetView>
  </sheetViews>
  <sheetFormatPr defaultColWidth="9.140625" defaultRowHeight="15" x14ac:dyDescent="0.25"/>
  <cols>
    <col min="1" max="1" width="15.85546875" style="39" customWidth="1"/>
    <col min="2" max="2" width="48.85546875" style="39" bestFit="1" customWidth="1"/>
    <col min="3" max="3" width="19.7109375" style="39" customWidth="1"/>
    <col min="4" max="4" width="16.7109375" style="39" customWidth="1"/>
    <col min="5" max="5" width="28.42578125" style="39" customWidth="1"/>
    <col min="6" max="6" width="24.85546875" style="39" customWidth="1"/>
    <col min="7" max="7" width="15.42578125" style="39" customWidth="1"/>
    <col min="8" max="8" width="16.7109375" style="40" customWidth="1"/>
    <col min="9" max="16384" width="9.140625" style="39"/>
  </cols>
  <sheetData>
    <row r="1" spans="1:8" customFormat="1" ht="30" customHeight="1" x14ac:dyDescent="0.3">
      <c r="A1" s="80" t="s">
        <v>206</v>
      </c>
      <c r="B1" s="81"/>
      <c r="C1" s="81"/>
      <c r="D1" s="81"/>
      <c r="E1" s="81"/>
      <c r="F1" s="81"/>
      <c r="G1" s="81"/>
      <c r="H1" s="82"/>
    </row>
    <row r="2" spans="1:8" customFormat="1" ht="63.75" customHeight="1" x14ac:dyDescent="0.25">
      <c r="A2" s="46" t="s">
        <v>91</v>
      </c>
      <c r="B2" s="24" t="s">
        <v>7</v>
      </c>
      <c r="C2" s="2" t="s">
        <v>55</v>
      </c>
      <c r="D2" s="2" t="s">
        <v>50</v>
      </c>
      <c r="E2" s="3" t="s">
        <v>56</v>
      </c>
      <c r="F2" s="3" t="s">
        <v>51</v>
      </c>
      <c r="G2" s="4" t="s">
        <v>52</v>
      </c>
      <c r="H2" s="48" t="s">
        <v>0</v>
      </c>
    </row>
    <row r="3" spans="1:8" customFormat="1" ht="15" customHeight="1" x14ac:dyDescent="0.25">
      <c r="A3" s="50" t="s">
        <v>54</v>
      </c>
      <c r="B3" s="57" t="s">
        <v>207</v>
      </c>
      <c r="C3" s="52"/>
      <c r="D3" s="52"/>
      <c r="E3" s="53">
        <v>6</v>
      </c>
      <c r="F3" s="53">
        <v>6</v>
      </c>
      <c r="G3" s="44">
        <f>D3+F3</f>
        <v>6</v>
      </c>
      <c r="H3" s="54"/>
    </row>
    <row r="4" spans="1:8" customFormat="1" ht="15" customHeight="1" x14ac:dyDescent="0.25">
      <c r="A4" s="47" t="s">
        <v>54</v>
      </c>
      <c r="B4" s="68" t="s">
        <v>208</v>
      </c>
      <c r="C4" s="1"/>
      <c r="D4" s="1"/>
      <c r="E4" s="53">
        <v>6</v>
      </c>
      <c r="F4" s="53">
        <v>6</v>
      </c>
      <c r="G4" s="44">
        <f t="shared" ref="G4:G67" si="0">D4+F4</f>
        <v>6</v>
      </c>
      <c r="H4" s="54"/>
    </row>
    <row r="5" spans="1:8" customFormat="1" ht="15" customHeight="1" x14ac:dyDescent="0.25">
      <c r="A5" s="64" t="s">
        <v>54</v>
      </c>
      <c r="B5" s="68" t="s">
        <v>209</v>
      </c>
      <c r="C5" s="65"/>
      <c r="D5" s="65"/>
      <c r="E5" s="66">
        <v>11</v>
      </c>
      <c r="F5" s="66">
        <v>6</v>
      </c>
      <c r="G5" s="44">
        <f t="shared" si="0"/>
        <v>6</v>
      </c>
      <c r="H5" s="67">
        <v>5</v>
      </c>
    </row>
    <row r="6" spans="1:8" customFormat="1" ht="15" customHeight="1" x14ac:dyDescent="0.25">
      <c r="A6" s="50" t="s">
        <v>57</v>
      </c>
      <c r="B6" s="69" t="s">
        <v>32</v>
      </c>
      <c r="C6" s="52"/>
      <c r="D6" s="52"/>
      <c r="E6" s="31">
        <v>80</v>
      </c>
      <c r="F6" s="31">
        <v>33</v>
      </c>
      <c r="G6" s="44">
        <f t="shared" si="0"/>
        <v>33</v>
      </c>
      <c r="H6" s="49">
        <v>47</v>
      </c>
    </row>
    <row r="7" spans="1:8" customFormat="1" ht="15" customHeight="1" x14ac:dyDescent="0.25">
      <c r="A7" s="47" t="s">
        <v>57</v>
      </c>
      <c r="B7" s="69" t="s">
        <v>174</v>
      </c>
      <c r="C7" s="1"/>
      <c r="D7" s="1"/>
      <c r="E7" s="31">
        <v>1</v>
      </c>
      <c r="F7" s="31">
        <v>1</v>
      </c>
      <c r="G7" s="44">
        <f t="shared" si="0"/>
        <v>1</v>
      </c>
      <c r="H7" s="49"/>
    </row>
    <row r="8" spans="1:8" customFormat="1" ht="15" customHeight="1" x14ac:dyDescent="0.25">
      <c r="A8" s="47" t="s">
        <v>57</v>
      </c>
      <c r="B8" s="69" t="s">
        <v>33</v>
      </c>
      <c r="C8" s="1"/>
      <c r="D8" s="1"/>
      <c r="E8" s="31">
        <v>9</v>
      </c>
      <c r="F8" s="31">
        <v>9</v>
      </c>
      <c r="G8" s="44">
        <f t="shared" si="0"/>
        <v>9</v>
      </c>
      <c r="H8" s="49"/>
    </row>
    <row r="9" spans="1:8" customFormat="1" ht="15" customHeight="1" x14ac:dyDescent="0.25">
      <c r="A9" s="47" t="s">
        <v>57</v>
      </c>
      <c r="B9" s="69" t="s">
        <v>34</v>
      </c>
      <c r="C9" s="1"/>
      <c r="D9" s="1"/>
      <c r="E9" s="31">
        <v>3567</v>
      </c>
      <c r="F9" s="31">
        <v>3567</v>
      </c>
      <c r="G9" s="44">
        <f t="shared" si="0"/>
        <v>3567</v>
      </c>
      <c r="H9" s="49"/>
    </row>
    <row r="10" spans="1:8" customFormat="1" ht="15" customHeight="1" x14ac:dyDescent="0.25">
      <c r="A10" s="47" t="s">
        <v>57</v>
      </c>
      <c r="B10" s="69" t="s">
        <v>35</v>
      </c>
      <c r="C10" s="1"/>
      <c r="D10" s="1"/>
      <c r="E10" s="31">
        <v>76</v>
      </c>
      <c r="F10" s="31">
        <v>76</v>
      </c>
      <c r="G10" s="44">
        <f t="shared" si="0"/>
        <v>76</v>
      </c>
      <c r="H10" s="49"/>
    </row>
    <row r="11" spans="1:8" customFormat="1" ht="15" customHeight="1" x14ac:dyDescent="0.25">
      <c r="A11" s="47" t="s">
        <v>57</v>
      </c>
      <c r="B11" s="69" t="s">
        <v>36</v>
      </c>
      <c r="C11" s="1"/>
      <c r="D11" s="1"/>
      <c r="E11" s="31">
        <v>650</v>
      </c>
      <c r="F11" s="31">
        <v>650</v>
      </c>
      <c r="G11" s="44">
        <f t="shared" si="0"/>
        <v>650</v>
      </c>
      <c r="H11" s="49"/>
    </row>
    <row r="12" spans="1:8" customFormat="1" ht="15" customHeight="1" x14ac:dyDescent="0.25">
      <c r="A12" s="47" t="s">
        <v>57</v>
      </c>
      <c r="B12" s="69" t="s">
        <v>133</v>
      </c>
      <c r="C12" s="1"/>
      <c r="D12" s="1"/>
      <c r="E12" s="31">
        <v>567</v>
      </c>
      <c r="F12" s="31">
        <v>565</v>
      </c>
      <c r="G12" s="44">
        <f t="shared" si="0"/>
        <v>565</v>
      </c>
      <c r="H12" s="49">
        <v>2</v>
      </c>
    </row>
    <row r="13" spans="1:8" customFormat="1" ht="15" customHeight="1" x14ac:dyDescent="0.25">
      <c r="A13" s="47" t="s">
        <v>59</v>
      </c>
      <c r="B13" s="57" t="s">
        <v>210</v>
      </c>
      <c r="C13" s="1"/>
      <c r="D13" s="1"/>
      <c r="E13" s="31">
        <v>12</v>
      </c>
      <c r="F13" s="31">
        <v>11</v>
      </c>
      <c r="G13" s="44">
        <f t="shared" si="0"/>
        <v>11</v>
      </c>
      <c r="H13" s="49">
        <v>1</v>
      </c>
    </row>
    <row r="14" spans="1:8" customFormat="1" ht="15" customHeight="1" x14ac:dyDescent="0.25">
      <c r="A14" s="47" t="s">
        <v>62</v>
      </c>
      <c r="B14" s="70" t="s">
        <v>1</v>
      </c>
      <c r="C14" s="1"/>
      <c r="D14" s="1"/>
      <c r="E14" s="31">
        <v>6</v>
      </c>
      <c r="F14" s="31">
        <v>6</v>
      </c>
      <c r="G14" s="44">
        <f t="shared" si="0"/>
        <v>6</v>
      </c>
      <c r="H14" s="49"/>
    </row>
    <row r="15" spans="1:8" customFormat="1" ht="15" customHeight="1" x14ac:dyDescent="0.25">
      <c r="A15" s="47" t="s">
        <v>62</v>
      </c>
      <c r="B15" s="70" t="s">
        <v>47</v>
      </c>
      <c r="C15" s="1"/>
      <c r="D15" s="1"/>
      <c r="E15" s="31">
        <v>1</v>
      </c>
      <c r="F15" s="31">
        <v>1</v>
      </c>
      <c r="G15" s="44">
        <f t="shared" si="0"/>
        <v>1</v>
      </c>
      <c r="H15" s="49"/>
    </row>
    <row r="16" spans="1:8" customFormat="1" ht="15" customHeight="1" x14ac:dyDescent="0.25">
      <c r="A16" s="47" t="s">
        <v>62</v>
      </c>
      <c r="B16" s="70" t="s">
        <v>211</v>
      </c>
      <c r="C16" s="1"/>
      <c r="D16" s="1"/>
      <c r="E16" s="31">
        <v>11</v>
      </c>
      <c r="F16" s="31">
        <v>11</v>
      </c>
      <c r="G16" s="44">
        <f t="shared" si="0"/>
        <v>11</v>
      </c>
      <c r="H16" s="49"/>
    </row>
    <row r="17" spans="1:8" customFormat="1" ht="15" customHeight="1" x14ac:dyDescent="0.25">
      <c r="A17" s="47" t="s">
        <v>62</v>
      </c>
      <c r="B17" s="70" t="s">
        <v>48</v>
      </c>
      <c r="C17" s="1"/>
      <c r="D17" s="1"/>
      <c r="E17" s="31">
        <v>4</v>
      </c>
      <c r="F17" s="31">
        <v>4</v>
      </c>
      <c r="G17" s="44">
        <f t="shared" si="0"/>
        <v>4</v>
      </c>
      <c r="H17" s="49"/>
    </row>
    <row r="18" spans="1:8" customFormat="1" ht="15" customHeight="1" x14ac:dyDescent="0.25">
      <c r="A18" s="47" t="s">
        <v>62</v>
      </c>
      <c r="B18" s="71" t="s">
        <v>212</v>
      </c>
      <c r="C18" s="1"/>
      <c r="D18" s="1"/>
      <c r="E18" s="31">
        <v>1</v>
      </c>
      <c r="F18" s="31">
        <v>1</v>
      </c>
      <c r="G18" s="44">
        <f t="shared" si="0"/>
        <v>1</v>
      </c>
      <c r="H18" s="49"/>
    </row>
    <row r="19" spans="1:8" customFormat="1" ht="15" customHeight="1" x14ac:dyDescent="0.25">
      <c r="A19" s="47" t="s">
        <v>62</v>
      </c>
      <c r="B19" s="71" t="s">
        <v>213</v>
      </c>
      <c r="C19" s="1"/>
      <c r="D19" s="1"/>
      <c r="E19" s="31">
        <v>9</v>
      </c>
      <c r="F19" s="31">
        <v>9</v>
      </c>
      <c r="G19" s="44">
        <f t="shared" si="0"/>
        <v>9</v>
      </c>
      <c r="H19" s="49"/>
    </row>
    <row r="20" spans="1:8" customFormat="1" ht="15" customHeight="1" x14ac:dyDescent="0.25">
      <c r="A20" s="47" t="s">
        <v>62</v>
      </c>
      <c r="B20" s="71" t="s">
        <v>49</v>
      </c>
      <c r="C20" s="1"/>
      <c r="D20" s="1"/>
      <c r="E20" s="31">
        <v>347</v>
      </c>
      <c r="F20" s="31">
        <v>347</v>
      </c>
      <c r="G20" s="44">
        <f t="shared" si="0"/>
        <v>347</v>
      </c>
      <c r="H20" s="49"/>
    </row>
    <row r="21" spans="1:8" customFormat="1" ht="15" customHeight="1" x14ac:dyDescent="0.25">
      <c r="A21" s="47" t="s">
        <v>63</v>
      </c>
      <c r="B21" s="72" t="s">
        <v>64</v>
      </c>
      <c r="C21" s="1"/>
      <c r="D21" s="1"/>
      <c r="E21" s="31">
        <v>26</v>
      </c>
      <c r="F21" s="31">
        <v>26</v>
      </c>
      <c r="G21" s="44">
        <f t="shared" si="0"/>
        <v>26</v>
      </c>
      <c r="H21" s="49"/>
    </row>
    <row r="22" spans="1:8" customFormat="1" ht="15" customHeight="1" x14ac:dyDescent="0.25">
      <c r="A22" s="47" t="s">
        <v>63</v>
      </c>
      <c r="B22" s="59" t="s">
        <v>65</v>
      </c>
      <c r="C22" s="1"/>
      <c r="D22" s="1"/>
      <c r="E22" s="31">
        <v>237</v>
      </c>
      <c r="F22" s="31">
        <v>237</v>
      </c>
      <c r="G22" s="44">
        <f t="shared" si="0"/>
        <v>237</v>
      </c>
      <c r="H22" s="49"/>
    </row>
    <row r="23" spans="1:8" customFormat="1" ht="15" customHeight="1" x14ac:dyDescent="0.25">
      <c r="A23" s="47" t="s">
        <v>63</v>
      </c>
      <c r="B23" s="59" t="s">
        <v>66</v>
      </c>
      <c r="C23" s="1"/>
      <c r="D23" s="1"/>
      <c r="E23" s="31">
        <v>615</v>
      </c>
      <c r="F23" s="31">
        <v>613</v>
      </c>
      <c r="G23" s="44">
        <f t="shared" si="0"/>
        <v>613</v>
      </c>
      <c r="H23" s="49"/>
    </row>
    <row r="24" spans="1:8" customFormat="1" ht="15" customHeight="1" x14ac:dyDescent="0.25">
      <c r="A24" s="47" t="s">
        <v>63</v>
      </c>
      <c r="B24" s="59" t="s">
        <v>188</v>
      </c>
      <c r="C24" s="1"/>
      <c r="D24" s="1"/>
      <c r="E24" s="31">
        <v>5</v>
      </c>
      <c r="F24" s="31">
        <v>5</v>
      </c>
      <c r="G24" s="44">
        <f t="shared" si="0"/>
        <v>5</v>
      </c>
      <c r="H24" s="49"/>
    </row>
    <row r="25" spans="1:8" customFormat="1" ht="15" customHeight="1" x14ac:dyDescent="0.25">
      <c r="A25" s="47" t="s">
        <v>63</v>
      </c>
      <c r="B25" s="59" t="s">
        <v>214</v>
      </c>
      <c r="C25" s="1"/>
      <c r="D25" s="1"/>
      <c r="E25" s="31">
        <v>14</v>
      </c>
      <c r="F25" s="31">
        <v>13</v>
      </c>
      <c r="G25" s="44">
        <f t="shared" si="0"/>
        <v>13</v>
      </c>
      <c r="H25" s="49"/>
    </row>
    <row r="26" spans="1:8" customFormat="1" ht="15" customHeight="1" x14ac:dyDescent="0.25">
      <c r="A26" s="47" t="s">
        <v>70</v>
      </c>
      <c r="B26" s="21" t="s">
        <v>26</v>
      </c>
      <c r="C26" s="1">
        <v>1</v>
      </c>
      <c r="D26" s="1"/>
      <c r="E26" s="31">
        <v>472</v>
      </c>
      <c r="F26" s="31">
        <v>439</v>
      </c>
      <c r="G26" s="44">
        <f t="shared" si="0"/>
        <v>439</v>
      </c>
      <c r="H26" s="49">
        <v>2</v>
      </c>
    </row>
    <row r="27" spans="1:8" customFormat="1" ht="15" customHeight="1" x14ac:dyDescent="0.25">
      <c r="A27" s="47" t="s">
        <v>70</v>
      </c>
      <c r="B27" s="21" t="s">
        <v>9</v>
      </c>
      <c r="C27" s="1"/>
      <c r="D27" s="1"/>
      <c r="E27" s="31">
        <v>5</v>
      </c>
      <c r="F27" s="31">
        <v>5</v>
      </c>
      <c r="G27" s="44">
        <f t="shared" si="0"/>
        <v>5</v>
      </c>
      <c r="H27" s="49"/>
    </row>
    <row r="28" spans="1:8" customFormat="1" ht="15" customHeight="1" x14ac:dyDescent="0.25">
      <c r="A28" s="47" t="s">
        <v>70</v>
      </c>
      <c r="B28" s="21" t="s">
        <v>8</v>
      </c>
      <c r="C28" s="1"/>
      <c r="D28" s="1"/>
      <c r="E28" s="31">
        <v>4</v>
      </c>
      <c r="F28" s="31">
        <v>4</v>
      </c>
      <c r="G28" s="44">
        <f t="shared" si="0"/>
        <v>4</v>
      </c>
      <c r="H28" s="49"/>
    </row>
    <row r="29" spans="1:8" customFormat="1" ht="15" customHeight="1" x14ac:dyDescent="0.25">
      <c r="A29" s="47" t="s">
        <v>70</v>
      </c>
      <c r="B29" s="21" t="s">
        <v>215</v>
      </c>
      <c r="C29" s="1"/>
      <c r="D29" s="1"/>
      <c r="E29" s="31">
        <v>2</v>
      </c>
      <c r="F29" s="31">
        <v>1</v>
      </c>
      <c r="G29" s="44">
        <f t="shared" si="0"/>
        <v>1</v>
      </c>
      <c r="H29" s="49"/>
    </row>
    <row r="30" spans="1:8" customFormat="1" ht="15" customHeight="1" x14ac:dyDescent="0.25">
      <c r="A30" s="47" t="s">
        <v>70</v>
      </c>
      <c r="B30" s="21" t="s">
        <v>216</v>
      </c>
      <c r="C30" s="1"/>
      <c r="D30" s="1"/>
      <c r="E30" s="31">
        <v>1</v>
      </c>
      <c r="F30" s="31">
        <v>1</v>
      </c>
      <c r="G30" s="44">
        <f t="shared" si="0"/>
        <v>1</v>
      </c>
      <c r="H30" s="49"/>
    </row>
    <row r="31" spans="1:8" customFormat="1" ht="15" customHeight="1" x14ac:dyDescent="0.25">
      <c r="A31" s="47" t="s">
        <v>70</v>
      </c>
      <c r="B31" s="21" t="s">
        <v>217</v>
      </c>
      <c r="C31" s="1"/>
      <c r="D31" s="1"/>
      <c r="E31" s="31">
        <v>8</v>
      </c>
      <c r="F31" s="31">
        <v>7</v>
      </c>
      <c r="G31" s="44">
        <f t="shared" si="0"/>
        <v>7</v>
      </c>
      <c r="H31" s="49"/>
    </row>
    <row r="32" spans="1:8" customFormat="1" ht="15" customHeight="1" x14ac:dyDescent="0.25">
      <c r="A32" s="47" t="s">
        <v>70</v>
      </c>
      <c r="B32" s="21" t="s">
        <v>218</v>
      </c>
      <c r="C32" s="1"/>
      <c r="D32" s="1"/>
      <c r="E32" s="31">
        <v>2</v>
      </c>
      <c r="F32" s="31"/>
      <c r="G32" s="44">
        <f t="shared" si="0"/>
        <v>0</v>
      </c>
      <c r="H32" s="49"/>
    </row>
    <row r="33" spans="1:8" customFormat="1" ht="15" customHeight="1" x14ac:dyDescent="0.25">
      <c r="A33" s="50" t="s">
        <v>70</v>
      </c>
      <c r="B33" s="51" t="s">
        <v>219</v>
      </c>
      <c r="C33" s="52"/>
      <c r="D33" s="52"/>
      <c r="E33" s="53">
        <v>3</v>
      </c>
      <c r="F33" s="53">
        <v>3</v>
      </c>
      <c r="G33" s="44">
        <f t="shared" si="0"/>
        <v>3</v>
      </c>
      <c r="H33" s="54"/>
    </row>
    <row r="34" spans="1:8" customFormat="1" ht="15" customHeight="1" x14ac:dyDescent="0.25">
      <c r="A34" s="47" t="s">
        <v>70</v>
      </c>
      <c r="B34" s="21" t="s">
        <v>90</v>
      </c>
      <c r="C34" s="1"/>
      <c r="D34" s="1"/>
      <c r="E34" s="31">
        <v>3</v>
      </c>
      <c r="F34" s="31">
        <v>2</v>
      </c>
      <c r="G34" s="44">
        <f t="shared" si="0"/>
        <v>2</v>
      </c>
      <c r="H34" s="49"/>
    </row>
    <row r="35" spans="1:8" customFormat="1" ht="15" customHeight="1" x14ac:dyDescent="0.25">
      <c r="A35" s="47" t="s">
        <v>70</v>
      </c>
      <c r="B35" s="21" t="s">
        <v>12</v>
      </c>
      <c r="C35" s="1">
        <v>3</v>
      </c>
      <c r="D35" s="1"/>
      <c r="E35" s="31">
        <v>144</v>
      </c>
      <c r="F35" s="31">
        <v>125</v>
      </c>
      <c r="G35" s="44">
        <f t="shared" si="0"/>
        <v>125</v>
      </c>
      <c r="H35" s="49">
        <v>3</v>
      </c>
    </row>
    <row r="36" spans="1:8" customFormat="1" ht="15" customHeight="1" x14ac:dyDescent="0.25">
      <c r="A36" s="47" t="s">
        <v>70</v>
      </c>
      <c r="B36" s="21" t="s">
        <v>17</v>
      </c>
      <c r="C36" s="1"/>
      <c r="D36" s="1"/>
      <c r="E36" s="31">
        <v>6</v>
      </c>
      <c r="F36" s="31">
        <v>6</v>
      </c>
      <c r="G36" s="44">
        <f t="shared" si="0"/>
        <v>6</v>
      </c>
      <c r="H36" s="49"/>
    </row>
    <row r="37" spans="1:8" customFormat="1" ht="15" customHeight="1" x14ac:dyDescent="0.25">
      <c r="A37" s="47" t="s">
        <v>70</v>
      </c>
      <c r="B37" s="21" t="s">
        <v>16</v>
      </c>
      <c r="C37" s="1"/>
      <c r="D37" s="1"/>
      <c r="E37" s="31">
        <v>121</v>
      </c>
      <c r="F37" s="31">
        <v>117</v>
      </c>
      <c r="G37" s="44">
        <f t="shared" si="0"/>
        <v>117</v>
      </c>
      <c r="H37" s="49"/>
    </row>
    <row r="38" spans="1:8" customFormat="1" ht="15" customHeight="1" x14ac:dyDescent="0.25">
      <c r="A38" s="47" t="s">
        <v>70</v>
      </c>
      <c r="B38" s="21" t="s">
        <v>23</v>
      </c>
      <c r="C38" s="1"/>
      <c r="D38" s="1"/>
      <c r="E38" s="31">
        <v>30</v>
      </c>
      <c r="F38" s="31">
        <v>30</v>
      </c>
      <c r="G38" s="44">
        <f t="shared" si="0"/>
        <v>30</v>
      </c>
      <c r="H38" s="49"/>
    </row>
    <row r="39" spans="1:8" customFormat="1" ht="15" customHeight="1" x14ac:dyDescent="0.25">
      <c r="A39" s="47" t="s">
        <v>70</v>
      </c>
      <c r="B39" s="21" t="s">
        <v>10</v>
      </c>
      <c r="C39" s="1"/>
      <c r="D39" s="1"/>
      <c r="E39" s="31">
        <v>73</v>
      </c>
      <c r="F39" s="31">
        <v>67</v>
      </c>
      <c r="G39" s="44">
        <f t="shared" si="0"/>
        <v>67</v>
      </c>
      <c r="H39" s="49"/>
    </row>
    <row r="40" spans="1:8" customFormat="1" ht="15" customHeight="1" x14ac:dyDescent="0.25">
      <c r="A40" s="47" t="s">
        <v>70</v>
      </c>
      <c r="B40" s="21" t="s">
        <v>11</v>
      </c>
      <c r="C40" s="1"/>
      <c r="D40" s="1"/>
      <c r="E40" s="31">
        <v>23</v>
      </c>
      <c r="F40" s="31">
        <v>23</v>
      </c>
      <c r="G40" s="44">
        <f t="shared" si="0"/>
        <v>23</v>
      </c>
      <c r="H40" s="49"/>
    </row>
    <row r="41" spans="1:8" customFormat="1" ht="15" customHeight="1" x14ac:dyDescent="0.25">
      <c r="A41" s="47" t="s">
        <v>70</v>
      </c>
      <c r="B41" s="21" t="s">
        <v>13</v>
      </c>
      <c r="C41" s="1"/>
      <c r="D41" s="1"/>
      <c r="E41" s="31">
        <v>2</v>
      </c>
      <c r="F41" s="31">
        <v>1</v>
      </c>
      <c r="G41" s="44">
        <f t="shared" si="0"/>
        <v>1</v>
      </c>
      <c r="H41" s="49"/>
    </row>
    <row r="42" spans="1:8" customFormat="1" ht="15" customHeight="1" x14ac:dyDescent="0.25">
      <c r="A42" s="47" t="s">
        <v>70</v>
      </c>
      <c r="B42" s="21" t="s">
        <v>189</v>
      </c>
      <c r="C42" s="1"/>
      <c r="D42" s="1"/>
      <c r="E42" s="31">
        <v>2</v>
      </c>
      <c r="F42" s="31">
        <v>2</v>
      </c>
      <c r="G42" s="44">
        <f t="shared" si="0"/>
        <v>2</v>
      </c>
      <c r="H42" s="49"/>
    </row>
    <row r="43" spans="1:8" customFormat="1" ht="15" customHeight="1" x14ac:dyDescent="0.25">
      <c r="A43" s="47" t="s">
        <v>70</v>
      </c>
      <c r="B43" s="21" t="s">
        <v>14</v>
      </c>
      <c r="C43" s="1"/>
      <c r="D43" s="1"/>
      <c r="E43" s="31">
        <v>1</v>
      </c>
      <c r="F43" s="31"/>
      <c r="G43" s="44">
        <f t="shared" si="0"/>
        <v>0</v>
      </c>
      <c r="H43" s="49"/>
    </row>
    <row r="44" spans="1:8" customFormat="1" ht="15" customHeight="1" x14ac:dyDescent="0.25">
      <c r="A44" s="47" t="s">
        <v>70</v>
      </c>
      <c r="B44" s="21" t="s">
        <v>15</v>
      </c>
      <c r="C44" s="1"/>
      <c r="D44" s="1"/>
      <c r="E44" s="31">
        <v>41</v>
      </c>
      <c r="F44" s="31">
        <v>41</v>
      </c>
      <c r="G44" s="44">
        <f t="shared" si="0"/>
        <v>41</v>
      </c>
      <c r="H44" s="49"/>
    </row>
    <row r="45" spans="1:8" customFormat="1" ht="15" customHeight="1" x14ac:dyDescent="0.25">
      <c r="A45" s="47" t="s">
        <v>70</v>
      </c>
      <c r="B45" s="21" t="s">
        <v>18</v>
      </c>
      <c r="C45" s="1"/>
      <c r="D45" s="1"/>
      <c r="E45" s="31">
        <v>30</v>
      </c>
      <c r="F45" s="31">
        <v>28</v>
      </c>
      <c r="G45" s="44">
        <f t="shared" si="0"/>
        <v>28</v>
      </c>
      <c r="H45" s="49"/>
    </row>
    <row r="46" spans="1:8" customFormat="1" ht="15" customHeight="1" x14ac:dyDescent="0.25">
      <c r="A46" s="47" t="s">
        <v>70</v>
      </c>
      <c r="B46" s="21" t="s">
        <v>19</v>
      </c>
      <c r="C46" s="1"/>
      <c r="D46" s="1"/>
      <c r="E46" s="31">
        <v>21</v>
      </c>
      <c r="F46" s="31">
        <v>11</v>
      </c>
      <c r="G46" s="44">
        <f t="shared" si="0"/>
        <v>11</v>
      </c>
      <c r="H46" s="49">
        <v>10</v>
      </c>
    </row>
    <row r="47" spans="1:8" customFormat="1" ht="15" customHeight="1" x14ac:dyDescent="0.25">
      <c r="A47" s="47" t="s">
        <v>70</v>
      </c>
      <c r="B47" s="21" t="s">
        <v>20</v>
      </c>
      <c r="C47" s="1"/>
      <c r="D47" s="1"/>
      <c r="E47" s="31">
        <v>53</v>
      </c>
      <c r="F47" s="31">
        <v>53</v>
      </c>
      <c r="G47" s="44">
        <f t="shared" si="0"/>
        <v>53</v>
      </c>
      <c r="H47" s="49"/>
    </row>
    <row r="48" spans="1:8" customFormat="1" ht="15" customHeight="1" x14ac:dyDescent="0.25">
      <c r="A48" s="47" t="s">
        <v>70</v>
      </c>
      <c r="B48" s="21" t="s">
        <v>22</v>
      </c>
      <c r="C48" s="1"/>
      <c r="D48" s="1">
        <v>1</v>
      </c>
      <c r="E48" s="31">
        <v>19</v>
      </c>
      <c r="F48" s="31">
        <v>17</v>
      </c>
      <c r="G48" s="44">
        <f t="shared" si="0"/>
        <v>18</v>
      </c>
      <c r="H48" s="49"/>
    </row>
    <row r="49" spans="1:8" customFormat="1" ht="15" customHeight="1" x14ac:dyDescent="0.25">
      <c r="A49" s="47" t="s">
        <v>70</v>
      </c>
      <c r="B49" s="21" t="s">
        <v>24</v>
      </c>
      <c r="C49" s="1"/>
      <c r="D49" s="1"/>
      <c r="E49" s="31">
        <v>23</v>
      </c>
      <c r="F49" s="31">
        <v>20</v>
      </c>
      <c r="G49" s="44">
        <f t="shared" si="0"/>
        <v>20</v>
      </c>
      <c r="H49" s="49"/>
    </row>
    <row r="50" spans="1:8" customFormat="1" ht="15" customHeight="1" x14ac:dyDescent="0.25">
      <c r="A50" s="47" t="s">
        <v>70</v>
      </c>
      <c r="B50" s="21" t="s">
        <v>190</v>
      </c>
      <c r="C50" s="1"/>
      <c r="D50" s="1"/>
      <c r="E50" s="31">
        <v>29</v>
      </c>
      <c r="F50" s="31">
        <v>28</v>
      </c>
      <c r="G50" s="44">
        <f t="shared" si="0"/>
        <v>28</v>
      </c>
      <c r="H50" s="49"/>
    </row>
    <row r="51" spans="1:8" customFormat="1" ht="15" customHeight="1" x14ac:dyDescent="0.25">
      <c r="A51" s="47" t="s">
        <v>70</v>
      </c>
      <c r="B51" s="21" t="s">
        <v>134</v>
      </c>
      <c r="C51" s="1"/>
      <c r="D51" s="1"/>
      <c r="E51" s="31">
        <v>22</v>
      </c>
      <c r="F51" s="31">
        <v>22</v>
      </c>
      <c r="G51" s="44">
        <f t="shared" si="0"/>
        <v>22</v>
      </c>
      <c r="H51" s="49"/>
    </row>
    <row r="52" spans="1:8" customFormat="1" ht="15" customHeight="1" x14ac:dyDescent="0.25">
      <c r="A52" s="47" t="s">
        <v>70</v>
      </c>
      <c r="B52" s="21" t="s">
        <v>25</v>
      </c>
      <c r="C52" s="1"/>
      <c r="D52" s="1"/>
      <c r="E52" s="31">
        <v>4</v>
      </c>
      <c r="F52" s="31">
        <v>4</v>
      </c>
      <c r="G52" s="44">
        <f t="shared" si="0"/>
        <v>4</v>
      </c>
      <c r="H52" s="49"/>
    </row>
    <row r="53" spans="1:8" customFormat="1" ht="15" customHeight="1" x14ac:dyDescent="0.25">
      <c r="A53" s="47" t="s">
        <v>70</v>
      </c>
      <c r="B53" s="71" t="s">
        <v>21</v>
      </c>
      <c r="C53" s="1"/>
      <c r="D53" s="1"/>
      <c r="E53" s="31">
        <v>236</v>
      </c>
      <c r="F53" s="31">
        <v>228</v>
      </c>
      <c r="G53" s="44">
        <f t="shared" si="0"/>
        <v>228</v>
      </c>
      <c r="H53" s="49">
        <v>1</v>
      </c>
    </row>
    <row r="54" spans="1:8" customFormat="1" x14ac:dyDescent="0.25">
      <c r="A54" s="47" t="s">
        <v>71</v>
      </c>
      <c r="B54" s="74" t="s">
        <v>372</v>
      </c>
      <c r="C54" s="1"/>
      <c r="D54" s="1"/>
      <c r="E54" s="31"/>
      <c r="F54" s="31">
        <v>1130</v>
      </c>
      <c r="G54" s="44">
        <f t="shared" si="0"/>
        <v>1130</v>
      </c>
      <c r="H54" s="49"/>
    </row>
    <row r="55" spans="1:8" customFormat="1" x14ac:dyDescent="0.25">
      <c r="A55" s="47" t="s">
        <v>71</v>
      </c>
      <c r="B55" s="74" t="s">
        <v>373</v>
      </c>
      <c r="C55" s="1"/>
      <c r="D55" s="1"/>
      <c r="E55" s="31"/>
      <c r="F55" s="31">
        <v>918</v>
      </c>
      <c r="G55" s="44">
        <f t="shared" si="0"/>
        <v>918</v>
      </c>
      <c r="H55" s="49"/>
    </row>
    <row r="56" spans="1:8" customFormat="1" ht="15" customHeight="1" x14ac:dyDescent="0.25">
      <c r="A56" s="50" t="s">
        <v>71</v>
      </c>
      <c r="B56" s="51" t="s">
        <v>374</v>
      </c>
      <c r="C56" s="52"/>
      <c r="D56" s="52"/>
      <c r="E56" s="53"/>
      <c r="F56" s="53">
        <v>227</v>
      </c>
      <c r="G56" s="44">
        <f t="shared" si="0"/>
        <v>227</v>
      </c>
      <c r="H56" s="54">
        <v>29</v>
      </c>
    </row>
    <row r="57" spans="1:8" customFormat="1" x14ac:dyDescent="0.25">
      <c r="A57" s="47" t="s">
        <v>71</v>
      </c>
      <c r="B57" s="74" t="s">
        <v>375</v>
      </c>
      <c r="C57" s="1"/>
      <c r="D57" s="1"/>
      <c r="E57" s="31"/>
      <c r="F57" s="31">
        <v>43</v>
      </c>
      <c r="G57" s="44">
        <f t="shared" si="0"/>
        <v>43</v>
      </c>
      <c r="H57" s="49">
        <v>166</v>
      </c>
    </row>
    <row r="58" spans="1:8" customFormat="1" x14ac:dyDescent="0.25">
      <c r="A58" s="47" t="s">
        <v>71</v>
      </c>
      <c r="B58" s="74" t="s">
        <v>376</v>
      </c>
      <c r="C58" s="1"/>
      <c r="D58" s="1"/>
      <c r="E58" s="31"/>
      <c r="F58" s="31">
        <v>31</v>
      </c>
      <c r="G58" s="44">
        <f t="shared" si="0"/>
        <v>31</v>
      </c>
      <c r="H58" s="49"/>
    </row>
    <row r="59" spans="1:8" customFormat="1" x14ac:dyDescent="0.25">
      <c r="A59" s="47" t="s">
        <v>71</v>
      </c>
      <c r="B59" s="74" t="s">
        <v>377</v>
      </c>
      <c r="C59" s="1"/>
      <c r="D59" s="1"/>
      <c r="E59" s="31"/>
      <c r="F59" s="31">
        <v>1</v>
      </c>
      <c r="G59" s="44">
        <f t="shared" si="0"/>
        <v>1</v>
      </c>
      <c r="H59" s="49"/>
    </row>
    <row r="60" spans="1:8" customFormat="1" x14ac:dyDescent="0.25">
      <c r="A60" s="47" t="s">
        <v>71</v>
      </c>
      <c r="B60" s="74" t="s">
        <v>378</v>
      </c>
      <c r="C60" s="1"/>
      <c r="D60" s="1"/>
      <c r="E60" s="31"/>
      <c r="F60" s="31"/>
      <c r="G60" s="44">
        <f t="shared" si="0"/>
        <v>0</v>
      </c>
      <c r="H60" s="49">
        <v>5573</v>
      </c>
    </row>
    <row r="61" spans="1:8" customFormat="1" x14ac:dyDescent="0.25">
      <c r="A61" s="47" t="s">
        <v>71</v>
      </c>
      <c r="B61" s="74" t="s">
        <v>379</v>
      </c>
      <c r="C61" s="1"/>
      <c r="D61" s="1"/>
      <c r="E61" s="31"/>
      <c r="F61" s="31"/>
      <c r="G61" s="44">
        <f t="shared" si="0"/>
        <v>0</v>
      </c>
      <c r="H61" s="49">
        <v>914</v>
      </c>
    </row>
    <row r="62" spans="1:8" customFormat="1" x14ac:dyDescent="0.25">
      <c r="A62" s="47" t="s">
        <v>71</v>
      </c>
      <c r="B62" s="74" t="s">
        <v>380</v>
      </c>
      <c r="C62" s="1"/>
      <c r="D62" s="1"/>
      <c r="E62" s="31"/>
      <c r="F62" s="31"/>
      <c r="G62" s="44">
        <f t="shared" si="0"/>
        <v>0</v>
      </c>
      <c r="H62" s="49">
        <v>86</v>
      </c>
    </row>
    <row r="63" spans="1:8" customFormat="1" x14ac:dyDescent="0.25">
      <c r="A63" s="47" t="s">
        <v>71</v>
      </c>
      <c r="B63" s="74" t="s">
        <v>381</v>
      </c>
      <c r="C63" s="1"/>
      <c r="D63" s="1"/>
      <c r="E63" s="31"/>
      <c r="F63" s="31"/>
      <c r="G63" s="44">
        <f t="shared" si="0"/>
        <v>0</v>
      </c>
      <c r="H63" s="49">
        <v>72</v>
      </c>
    </row>
    <row r="64" spans="1:8" customFormat="1" x14ac:dyDescent="0.25">
      <c r="A64" s="47" t="s">
        <v>71</v>
      </c>
      <c r="B64" s="74" t="s">
        <v>382</v>
      </c>
      <c r="C64" s="1"/>
      <c r="D64" s="1"/>
      <c r="E64" s="31"/>
      <c r="F64" s="31"/>
      <c r="G64" s="44">
        <f t="shared" si="0"/>
        <v>0</v>
      </c>
      <c r="H64" s="49">
        <v>63</v>
      </c>
    </row>
    <row r="65" spans="1:8" customFormat="1" x14ac:dyDescent="0.25">
      <c r="A65" s="47" t="s">
        <v>71</v>
      </c>
      <c r="B65" s="75" t="s">
        <v>383</v>
      </c>
      <c r="C65" s="65"/>
      <c r="D65" s="65"/>
      <c r="E65" s="66"/>
      <c r="F65" s="66"/>
      <c r="G65" s="44">
        <f t="shared" si="0"/>
        <v>0</v>
      </c>
      <c r="H65" s="67">
        <v>52</v>
      </c>
    </row>
    <row r="66" spans="1:8" customFormat="1" x14ac:dyDescent="0.25">
      <c r="A66" s="47" t="s">
        <v>71</v>
      </c>
      <c r="B66" s="75" t="s">
        <v>384</v>
      </c>
      <c r="C66" s="65"/>
      <c r="D66" s="65"/>
      <c r="E66" s="66"/>
      <c r="F66" s="66"/>
      <c r="G66" s="44">
        <f t="shared" si="0"/>
        <v>0</v>
      </c>
      <c r="H66" s="67">
        <v>5</v>
      </c>
    </row>
    <row r="67" spans="1:8" customFormat="1" x14ac:dyDescent="0.25">
      <c r="A67" s="47" t="s">
        <v>71</v>
      </c>
      <c r="B67" s="75" t="s">
        <v>385</v>
      </c>
      <c r="C67" s="65"/>
      <c r="D67" s="65"/>
      <c r="E67" s="66"/>
      <c r="F67" s="66"/>
      <c r="G67" s="44">
        <f t="shared" si="0"/>
        <v>0</v>
      </c>
      <c r="H67" s="67">
        <v>2</v>
      </c>
    </row>
    <row r="68" spans="1:8" customFormat="1" x14ac:dyDescent="0.25">
      <c r="A68" s="47" t="s">
        <v>71</v>
      </c>
      <c r="B68" s="75" t="s">
        <v>386</v>
      </c>
      <c r="C68" s="65"/>
      <c r="D68" s="65"/>
      <c r="E68" s="66"/>
      <c r="F68" s="66"/>
      <c r="G68" s="44">
        <f t="shared" ref="G68:G87" si="1">D68+F68</f>
        <v>0</v>
      </c>
      <c r="H68" s="67">
        <v>2</v>
      </c>
    </row>
    <row r="69" spans="1:8" customFormat="1" x14ac:dyDescent="0.25">
      <c r="A69" s="47" t="s">
        <v>71</v>
      </c>
      <c r="B69" s="75" t="s">
        <v>387</v>
      </c>
      <c r="C69" s="65"/>
      <c r="D69" s="65"/>
      <c r="E69" s="66">
        <v>43</v>
      </c>
      <c r="F69" s="66"/>
      <c r="G69" s="44">
        <f t="shared" si="1"/>
        <v>0</v>
      </c>
      <c r="H69" s="67"/>
    </row>
    <row r="70" spans="1:8" customFormat="1" x14ac:dyDescent="0.25">
      <c r="A70" s="47" t="s">
        <v>71</v>
      </c>
      <c r="B70" s="75" t="s">
        <v>388</v>
      </c>
      <c r="C70" s="65"/>
      <c r="D70" s="65"/>
      <c r="E70" s="66">
        <v>12</v>
      </c>
      <c r="F70" s="66"/>
      <c r="G70" s="44">
        <f t="shared" si="1"/>
        <v>0</v>
      </c>
      <c r="H70" s="67"/>
    </row>
    <row r="71" spans="1:8" customFormat="1" x14ac:dyDescent="0.25">
      <c r="A71" s="47" t="s">
        <v>71</v>
      </c>
      <c r="B71" s="75" t="s">
        <v>389</v>
      </c>
      <c r="C71" s="65"/>
      <c r="D71" s="65"/>
      <c r="E71" s="66">
        <v>5</v>
      </c>
      <c r="F71" s="66"/>
      <c r="G71" s="44">
        <f t="shared" si="1"/>
        <v>0</v>
      </c>
      <c r="H71" s="67"/>
    </row>
    <row r="72" spans="1:8" customFormat="1" x14ac:dyDescent="0.25">
      <c r="A72" s="47" t="s">
        <v>71</v>
      </c>
      <c r="B72" s="75" t="s">
        <v>390</v>
      </c>
      <c r="C72" s="65"/>
      <c r="D72" s="65"/>
      <c r="E72" s="66">
        <v>308</v>
      </c>
      <c r="F72" s="66"/>
      <c r="G72" s="44">
        <f t="shared" si="1"/>
        <v>0</v>
      </c>
      <c r="H72" s="67"/>
    </row>
    <row r="73" spans="1:8" customFormat="1" x14ac:dyDescent="0.25">
      <c r="A73" s="47" t="s">
        <v>71</v>
      </c>
      <c r="B73" s="75" t="s">
        <v>391</v>
      </c>
      <c r="C73" s="65"/>
      <c r="D73" s="65"/>
      <c r="E73" s="66">
        <v>7</v>
      </c>
      <c r="F73" s="66"/>
      <c r="G73" s="44">
        <f t="shared" si="1"/>
        <v>0</v>
      </c>
      <c r="H73" s="67"/>
    </row>
    <row r="74" spans="1:8" customFormat="1" x14ac:dyDescent="0.25">
      <c r="A74" s="47" t="s">
        <v>71</v>
      </c>
      <c r="B74" s="75" t="s">
        <v>392</v>
      </c>
      <c r="C74" s="65"/>
      <c r="D74" s="65"/>
      <c r="E74" s="66">
        <v>166</v>
      </c>
      <c r="F74" s="66"/>
      <c r="G74" s="44">
        <f t="shared" si="1"/>
        <v>0</v>
      </c>
      <c r="H74" s="67"/>
    </row>
    <row r="75" spans="1:8" customFormat="1" x14ac:dyDescent="0.25">
      <c r="A75" s="47" t="s">
        <v>71</v>
      </c>
      <c r="B75" s="75" t="s">
        <v>393</v>
      </c>
      <c r="C75" s="65"/>
      <c r="D75" s="65"/>
      <c r="E75" s="66">
        <v>142</v>
      </c>
      <c r="F75" s="66"/>
      <c r="G75" s="44">
        <f t="shared" si="1"/>
        <v>0</v>
      </c>
      <c r="H75" s="67"/>
    </row>
    <row r="76" spans="1:8" customFormat="1" x14ac:dyDescent="0.25">
      <c r="A76" s="47" t="s">
        <v>71</v>
      </c>
      <c r="B76" s="75" t="s">
        <v>394</v>
      </c>
      <c r="C76" s="65"/>
      <c r="D76" s="65"/>
      <c r="E76" s="66">
        <v>3</v>
      </c>
      <c r="F76" s="66"/>
      <c r="G76" s="44">
        <f t="shared" si="1"/>
        <v>0</v>
      </c>
      <c r="H76" s="67"/>
    </row>
    <row r="77" spans="1:8" customFormat="1" x14ac:dyDescent="0.25">
      <c r="A77" s="47" t="s">
        <v>71</v>
      </c>
      <c r="B77" s="75" t="s">
        <v>395</v>
      </c>
      <c r="C77" s="65"/>
      <c r="D77" s="65"/>
      <c r="E77" s="66">
        <v>1</v>
      </c>
      <c r="F77" s="66"/>
      <c r="G77" s="44">
        <f t="shared" si="1"/>
        <v>0</v>
      </c>
      <c r="H77" s="67"/>
    </row>
    <row r="78" spans="1:8" customFormat="1" x14ac:dyDescent="0.25">
      <c r="A78" s="47" t="s">
        <v>71</v>
      </c>
      <c r="B78" s="75" t="s">
        <v>396</v>
      </c>
      <c r="C78" s="65"/>
      <c r="D78" s="65"/>
      <c r="E78" s="66">
        <v>6</v>
      </c>
      <c r="F78" s="66"/>
      <c r="G78" s="44">
        <f t="shared" si="1"/>
        <v>0</v>
      </c>
      <c r="H78" s="67"/>
    </row>
    <row r="79" spans="1:8" customFormat="1" x14ac:dyDescent="0.25">
      <c r="A79" s="47" t="s">
        <v>71</v>
      </c>
      <c r="B79" s="75" t="s">
        <v>397</v>
      </c>
      <c r="C79" s="65"/>
      <c r="D79" s="65"/>
      <c r="E79" s="66">
        <v>153</v>
      </c>
      <c r="F79" s="66"/>
      <c r="G79" s="44">
        <f t="shared" si="1"/>
        <v>0</v>
      </c>
      <c r="H79" s="67"/>
    </row>
    <row r="80" spans="1:8" customFormat="1" x14ac:dyDescent="0.25">
      <c r="A80" s="47" t="s">
        <v>71</v>
      </c>
      <c r="B80" s="75" t="s">
        <v>398</v>
      </c>
      <c r="C80" s="65"/>
      <c r="D80" s="65"/>
      <c r="E80" s="66">
        <v>38</v>
      </c>
      <c r="F80" s="66"/>
      <c r="G80" s="44">
        <f t="shared" si="1"/>
        <v>0</v>
      </c>
      <c r="H80" s="67"/>
    </row>
    <row r="81" spans="1:8" customFormat="1" x14ac:dyDescent="0.25">
      <c r="A81" s="47" t="s">
        <v>71</v>
      </c>
      <c r="B81" s="75" t="s">
        <v>399</v>
      </c>
      <c r="C81" s="65"/>
      <c r="D81" s="65"/>
      <c r="E81" s="66">
        <v>1</v>
      </c>
      <c r="F81" s="66"/>
      <c r="G81" s="44">
        <f t="shared" si="1"/>
        <v>0</v>
      </c>
      <c r="H81" s="67"/>
    </row>
    <row r="82" spans="1:8" customFormat="1" x14ac:dyDescent="0.25">
      <c r="A82" s="47" t="s">
        <v>71</v>
      </c>
      <c r="B82" s="75" t="s">
        <v>400</v>
      </c>
      <c r="C82" s="65"/>
      <c r="D82" s="65"/>
      <c r="E82" s="66">
        <v>6</v>
      </c>
      <c r="F82" s="66"/>
      <c r="G82" s="44">
        <f t="shared" si="1"/>
        <v>0</v>
      </c>
      <c r="H82" s="67"/>
    </row>
    <row r="83" spans="1:8" customFormat="1" x14ac:dyDescent="0.25">
      <c r="A83" s="47" t="s">
        <v>71</v>
      </c>
      <c r="B83" s="75" t="s">
        <v>401</v>
      </c>
      <c r="C83" s="65"/>
      <c r="D83" s="65"/>
      <c r="E83" s="66">
        <v>606</v>
      </c>
      <c r="F83" s="66"/>
      <c r="G83" s="44">
        <f t="shared" si="1"/>
        <v>0</v>
      </c>
      <c r="H83" s="67"/>
    </row>
    <row r="84" spans="1:8" customFormat="1" x14ac:dyDescent="0.25">
      <c r="A84" s="47" t="s">
        <v>71</v>
      </c>
      <c r="B84" s="75" t="s">
        <v>402</v>
      </c>
      <c r="C84" s="65"/>
      <c r="D84" s="65"/>
      <c r="E84" s="66">
        <v>4</v>
      </c>
      <c r="F84" s="66"/>
      <c r="G84" s="44">
        <f t="shared" si="1"/>
        <v>0</v>
      </c>
      <c r="H84" s="67"/>
    </row>
    <row r="85" spans="1:8" customFormat="1" x14ac:dyDescent="0.25">
      <c r="A85" s="47" t="s">
        <v>71</v>
      </c>
      <c r="B85" s="75" t="s">
        <v>403</v>
      </c>
      <c r="C85" s="65"/>
      <c r="D85" s="65"/>
      <c r="E85" s="66">
        <v>1619</v>
      </c>
      <c r="F85" s="66"/>
      <c r="G85" s="44">
        <f t="shared" si="1"/>
        <v>0</v>
      </c>
      <c r="H85" s="67"/>
    </row>
    <row r="86" spans="1:8" customFormat="1" x14ac:dyDescent="0.25">
      <c r="A86" s="47" t="s">
        <v>71</v>
      </c>
      <c r="B86" s="75" t="s">
        <v>404</v>
      </c>
      <c r="C86" s="65"/>
      <c r="D86" s="65"/>
      <c r="E86" s="66">
        <v>65</v>
      </c>
      <c r="F86" s="66"/>
      <c r="G86" s="44">
        <f t="shared" si="1"/>
        <v>0</v>
      </c>
      <c r="H86" s="67"/>
    </row>
    <row r="87" spans="1:8" customFormat="1" x14ac:dyDescent="0.25">
      <c r="A87" s="47" t="s">
        <v>71</v>
      </c>
      <c r="B87" s="75" t="s">
        <v>405</v>
      </c>
      <c r="C87" s="65"/>
      <c r="D87" s="65"/>
      <c r="E87" s="66">
        <v>106</v>
      </c>
      <c r="F87" s="66"/>
      <c r="G87" s="44">
        <f t="shared" si="1"/>
        <v>0</v>
      </c>
      <c r="H87" s="67"/>
    </row>
    <row r="88" spans="1:8" customFormat="1" x14ac:dyDescent="0.25">
      <c r="A88" s="47" t="s">
        <v>71</v>
      </c>
      <c r="B88" s="75" t="s">
        <v>406</v>
      </c>
      <c r="C88" s="65"/>
      <c r="D88" s="65"/>
      <c r="E88" s="66">
        <v>160</v>
      </c>
      <c r="F88" s="66"/>
      <c r="G88" s="44">
        <f t="shared" ref="G88:G92" si="2">D88+F88</f>
        <v>0</v>
      </c>
      <c r="H88" s="67"/>
    </row>
    <row r="89" spans="1:8" customFormat="1" x14ac:dyDescent="0.25">
      <c r="A89" s="47" t="s">
        <v>71</v>
      </c>
      <c r="B89" s="75" t="s">
        <v>407</v>
      </c>
      <c r="C89" s="65"/>
      <c r="D89" s="65"/>
      <c r="E89" s="66">
        <v>2</v>
      </c>
      <c r="F89" s="66"/>
      <c r="G89" s="44">
        <f t="shared" si="2"/>
        <v>0</v>
      </c>
      <c r="H89" s="67"/>
    </row>
    <row r="90" spans="1:8" customFormat="1" x14ac:dyDescent="0.25">
      <c r="A90" s="47" t="s">
        <v>71</v>
      </c>
      <c r="B90" s="75" t="s">
        <v>408</v>
      </c>
      <c r="C90" s="65"/>
      <c r="D90" s="65"/>
      <c r="E90" s="66">
        <v>1</v>
      </c>
      <c r="F90" s="66"/>
      <c r="G90" s="44">
        <f t="shared" si="2"/>
        <v>0</v>
      </c>
      <c r="H90" s="67"/>
    </row>
    <row r="91" spans="1:8" customFormat="1" x14ac:dyDescent="0.25">
      <c r="A91" s="47" t="s">
        <v>71</v>
      </c>
      <c r="B91" s="75" t="s">
        <v>409</v>
      </c>
      <c r="C91" s="65"/>
      <c r="D91" s="65"/>
      <c r="E91" s="66">
        <v>3</v>
      </c>
      <c r="F91" s="66"/>
      <c r="G91" s="44">
        <f t="shared" si="2"/>
        <v>0</v>
      </c>
      <c r="H91" s="67"/>
    </row>
    <row r="92" spans="1:8" customFormat="1" x14ac:dyDescent="0.25">
      <c r="A92" s="47" t="s">
        <v>71</v>
      </c>
      <c r="B92" s="75" t="s">
        <v>410</v>
      </c>
      <c r="C92" s="65"/>
      <c r="D92" s="65"/>
      <c r="E92" s="66">
        <v>1</v>
      </c>
      <c r="F92" s="66"/>
      <c r="G92" s="44">
        <f t="shared" si="2"/>
        <v>0</v>
      </c>
      <c r="H92" s="67"/>
    </row>
    <row r="93" spans="1:8" customFormat="1" ht="15" customHeight="1" x14ac:dyDescent="0.25">
      <c r="A93" s="47" t="s">
        <v>60</v>
      </c>
      <c r="B93" s="21" t="s">
        <v>220</v>
      </c>
      <c r="C93" s="52"/>
      <c r="D93" s="52"/>
      <c r="E93" s="53">
        <v>3</v>
      </c>
      <c r="F93" s="53">
        <v>3</v>
      </c>
      <c r="G93" s="44">
        <f t="shared" ref="G93:G131" si="3">D93+F93</f>
        <v>3</v>
      </c>
      <c r="H93" s="54"/>
    </row>
    <row r="94" spans="1:8" customFormat="1" ht="15" customHeight="1" x14ac:dyDescent="0.25">
      <c r="A94" s="47" t="s">
        <v>60</v>
      </c>
      <c r="B94" s="21" t="s">
        <v>221</v>
      </c>
      <c r="C94" s="1"/>
      <c r="D94" s="1"/>
      <c r="E94" s="31">
        <v>1</v>
      </c>
      <c r="F94" s="31"/>
      <c r="G94" s="44">
        <f t="shared" si="3"/>
        <v>0</v>
      </c>
      <c r="H94" s="49">
        <v>1</v>
      </c>
    </row>
    <row r="95" spans="1:8" customFormat="1" ht="15" customHeight="1" x14ac:dyDescent="0.25">
      <c r="A95" s="47" t="s">
        <v>60</v>
      </c>
      <c r="B95" s="21" t="s">
        <v>222</v>
      </c>
      <c r="C95" s="1"/>
      <c r="D95" s="1"/>
      <c r="E95" s="31">
        <v>31</v>
      </c>
      <c r="F95" s="31">
        <v>30</v>
      </c>
      <c r="G95" s="44">
        <f t="shared" si="3"/>
        <v>30</v>
      </c>
      <c r="H95" s="49">
        <v>1</v>
      </c>
    </row>
    <row r="96" spans="1:8" customFormat="1" ht="15" customHeight="1" x14ac:dyDescent="0.25">
      <c r="A96" s="47" t="s">
        <v>60</v>
      </c>
      <c r="B96" s="21" t="s">
        <v>223</v>
      </c>
      <c r="C96" s="1"/>
      <c r="D96" s="1"/>
      <c r="E96" s="31">
        <v>53</v>
      </c>
      <c r="F96" s="31">
        <v>51</v>
      </c>
      <c r="G96" s="44">
        <f t="shared" si="3"/>
        <v>51</v>
      </c>
      <c r="H96" s="49">
        <v>2</v>
      </c>
    </row>
    <row r="97" spans="1:8" customFormat="1" ht="15" customHeight="1" x14ac:dyDescent="0.25">
      <c r="A97" s="47" t="s">
        <v>60</v>
      </c>
      <c r="B97" s="21" t="s">
        <v>224</v>
      </c>
      <c r="C97" s="1" t="s">
        <v>193</v>
      </c>
      <c r="D97" s="1"/>
      <c r="E97" s="31">
        <v>1</v>
      </c>
      <c r="F97" s="31">
        <v>1</v>
      </c>
      <c r="G97" s="44">
        <f t="shared" si="3"/>
        <v>1</v>
      </c>
      <c r="H97" s="49"/>
    </row>
    <row r="98" spans="1:8" customFormat="1" ht="15" customHeight="1" x14ac:dyDescent="0.25">
      <c r="A98" s="47" t="s">
        <v>60</v>
      </c>
      <c r="B98" s="21" t="s">
        <v>225</v>
      </c>
      <c r="C98" s="1"/>
      <c r="D98" s="1"/>
      <c r="E98" s="31">
        <v>1</v>
      </c>
      <c r="F98" s="31">
        <v>1</v>
      </c>
      <c r="G98" s="44">
        <f t="shared" si="3"/>
        <v>1</v>
      </c>
      <c r="H98" s="49"/>
    </row>
    <row r="99" spans="1:8" customFormat="1" ht="15" customHeight="1" x14ac:dyDescent="0.25">
      <c r="A99" s="47" t="s">
        <v>60</v>
      </c>
      <c r="B99" s="21" t="s">
        <v>226</v>
      </c>
      <c r="C99" s="1"/>
      <c r="D99" s="1"/>
      <c r="E99" s="31">
        <v>1783</v>
      </c>
      <c r="F99" s="31">
        <v>1711</v>
      </c>
      <c r="G99" s="44">
        <f t="shared" si="3"/>
        <v>1711</v>
      </c>
      <c r="H99" s="49">
        <v>65</v>
      </c>
    </row>
    <row r="100" spans="1:8" customFormat="1" ht="15" customHeight="1" x14ac:dyDescent="0.25">
      <c r="A100" s="47" t="s">
        <v>60</v>
      </c>
      <c r="B100" s="21" t="s">
        <v>227</v>
      </c>
      <c r="C100" s="1"/>
      <c r="D100" s="1"/>
      <c r="E100" s="31">
        <v>11</v>
      </c>
      <c r="F100" s="31">
        <v>7</v>
      </c>
      <c r="G100" s="44">
        <f t="shared" si="3"/>
        <v>7</v>
      </c>
      <c r="H100" s="49">
        <v>4</v>
      </c>
    </row>
    <row r="101" spans="1:8" customFormat="1" ht="15" customHeight="1" x14ac:dyDescent="0.25">
      <c r="A101" s="47" t="s">
        <v>60</v>
      </c>
      <c r="B101" s="21" t="s">
        <v>228</v>
      </c>
      <c r="C101" s="1"/>
      <c r="D101" s="1"/>
      <c r="E101" s="53">
        <v>909</v>
      </c>
      <c r="F101" s="53">
        <v>866</v>
      </c>
      <c r="G101" s="44">
        <f t="shared" si="3"/>
        <v>866</v>
      </c>
      <c r="H101" s="49">
        <v>43</v>
      </c>
    </row>
    <row r="102" spans="1:8" customFormat="1" ht="15" customHeight="1" x14ac:dyDescent="0.25">
      <c r="A102" s="50" t="s">
        <v>60</v>
      </c>
      <c r="B102" s="21" t="s">
        <v>229</v>
      </c>
      <c r="C102" s="52"/>
      <c r="D102" s="52"/>
      <c r="E102" s="53">
        <v>3</v>
      </c>
      <c r="F102" s="53">
        <v>2</v>
      </c>
      <c r="G102" s="44">
        <f t="shared" si="3"/>
        <v>2</v>
      </c>
      <c r="H102" s="54">
        <v>1</v>
      </c>
    </row>
    <row r="103" spans="1:8" customFormat="1" ht="15" customHeight="1" x14ac:dyDescent="0.25">
      <c r="A103" s="47" t="s">
        <v>60</v>
      </c>
      <c r="B103" s="21" t="s">
        <v>230</v>
      </c>
      <c r="C103" s="1"/>
      <c r="D103" s="1"/>
      <c r="E103" s="31">
        <v>6</v>
      </c>
      <c r="F103" s="31"/>
      <c r="G103" s="44">
        <f t="shared" si="3"/>
        <v>0</v>
      </c>
      <c r="H103" s="49">
        <v>6</v>
      </c>
    </row>
    <row r="104" spans="1:8" customFormat="1" ht="15" customHeight="1" x14ac:dyDescent="0.25">
      <c r="A104" s="47" t="s">
        <v>60</v>
      </c>
      <c r="B104" s="21" t="s">
        <v>231</v>
      </c>
      <c r="C104" s="1"/>
      <c r="D104" s="1"/>
      <c r="E104" s="31">
        <v>1</v>
      </c>
      <c r="F104" s="31"/>
      <c r="G104" s="44">
        <f t="shared" si="3"/>
        <v>0</v>
      </c>
      <c r="H104" s="49">
        <v>1</v>
      </c>
    </row>
    <row r="105" spans="1:8" customFormat="1" ht="15" customHeight="1" x14ac:dyDescent="0.25">
      <c r="A105" s="47" t="s">
        <v>60</v>
      </c>
      <c r="B105" s="21" t="s">
        <v>232</v>
      </c>
      <c r="C105" s="1"/>
      <c r="D105" s="1"/>
      <c r="E105" s="31">
        <v>1412</v>
      </c>
      <c r="F105" s="31">
        <v>1405</v>
      </c>
      <c r="G105" s="44">
        <f t="shared" si="3"/>
        <v>1405</v>
      </c>
      <c r="H105" s="49"/>
    </row>
    <row r="106" spans="1:8" customFormat="1" ht="15" customHeight="1" x14ac:dyDescent="0.25">
      <c r="A106" s="47" t="s">
        <v>60</v>
      </c>
      <c r="B106" s="21" t="s">
        <v>233</v>
      </c>
      <c r="C106" s="1"/>
      <c r="D106" s="1"/>
      <c r="E106" s="31">
        <v>46</v>
      </c>
      <c r="F106" s="31">
        <v>23</v>
      </c>
      <c r="G106" s="44">
        <f t="shared" si="3"/>
        <v>23</v>
      </c>
      <c r="H106" s="49">
        <v>21</v>
      </c>
    </row>
    <row r="107" spans="1:8" customFormat="1" ht="15" customHeight="1" x14ac:dyDescent="0.25">
      <c r="A107" s="47" t="s">
        <v>60</v>
      </c>
      <c r="B107" s="21" t="s">
        <v>234</v>
      </c>
      <c r="C107" s="1"/>
      <c r="D107" s="1"/>
      <c r="E107" s="31">
        <v>21</v>
      </c>
      <c r="F107" s="31">
        <v>21</v>
      </c>
      <c r="G107" s="44">
        <f t="shared" si="3"/>
        <v>21</v>
      </c>
      <c r="H107" s="49"/>
    </row>
    <row r="108" spans="1:8" customFormat="1" ht="15" customHeight="1" x14ac:dyDescent="0.25">
      <c r="A108" s="47" t="s">
        <v>60</v>
      </c>
      <c r="B108" s="21" t="s">
        <v>175</v>
      </c>
      <c r="C108" s="1"/>
      <c r="D108" s="1"/>
      <c r="E108" s="31">
        <v>6</v>
      </c>
      <c r="F108" s="31">
        <v>6</v>
      </c>
      <c r="G108" s="44">
        <f t="shared" si="3"/>
        <v>6</v>
      </c>
      <c r="H108" s="49"/>
    </row>
    <row r="109" spans="1:8" customFormat="1" ht="15" customHeight="1" x14ac:dyDescent="0.25">
      <c r="A109" s="47" t="s">
        <v>60</v>
      </c>
      <c r="B109" s="21" t="s">
        <v>235</v>
      </c>
      <c r="C109" s="1"/>
      <c r="D109" s="1"/>
      <c r="E109" s="31">
        <v>196</v>
      </c>
      <c r="F109" s="31">
        <v>194</v>
      </c>
      <c r="G109" s="44">
        <f t="shared" si="3"/>
        <v>194</v>
      </c>
      <c r="H109" s="49">
        <v>1</v>
      </c>
    </row>
    <row r="110" spans="1:8" customFormat="1" ht="15" customHeight="1" x14ac:dyDescent="0.25">
      <c r="A110" s="47" t="s">
        <v>60</v>
      </c>
      <c r="B110" s="21" t="s">
        <v>145</v>
      </c>
      <c r="C110" s="1"/>
      <c r="D110" s="1"/>
      <c r="E110" s="31">
        <v>224</v>
      </c>
      <c r="F110" s="31">
        <v>223</v>
      </c>
      <c r="G110" s="44">
        <f t="shared" si="3"/>
        <v>223</v>
      </c>
      <c r="H110" s="49">
        <v>1</v>
      </c>
    </row>
    <row r="111" spans="1:8" customFormat="1" ht="15" customHeight="1" x14ac:dyDescent="0.25">
      <c r="A111" s="47" t="s">
        <v>60</v>
      </c>
      <c r="B111" s="21" t="s">
        <v>132</v>
      </c>
      <c r="C111" s="1"/>
      <c r="D111" s="1"/>
      <c r="E111" s="31">
        <v>1276</v>
      </c>
      <c r="F111" s="31">
        <v>1256</v>
      </c>
      <c r="G111" s="44">
        <f t="shared" si="3"/>
        <v>1256</v>
      </c>
      <c r="H111" s="49">
        <v>20</v>
      </c>
    </row>
    <row r="112" spans="1:8" customFormat="1" ht="15" customHeight="1" x14ac:dyDescent="0.25">
      <c r="A112" s="47" t="s">
        <v>60</v>
      </c>
      <c r="B112" s="21" t="s">
        <v>137</v>
      </c>
      <c r="C112" s="1"/>
      <c r="D112" s="1"/>
      <c r="E112" s="31">
        <v>397</v>
      </c>
      <c r="F112" s="31">
        <v>397</v>
      </c>
      <c r="G112" s="44">
        <f t="shared" si="3"/>
        <v>397</v>
      </c>
      <c r="H112" s="49"/>
    </row>
    <row r="113" spans="1:8" customFormat="1" ht="15" customHeight="1" x14ac:dyDescent="0.25">
      <c r="A113" s="47" t="s">
        <v>60</v>
      </c>
      <c r="B113" s="21" t="s">
        <v>139</v>
      </c>
      <c r="C113" s="1"/>
      <c r="D113" s="1"/>
      <c r="E113" s="31">
        <v>214</v>
      </c>
      <c r="F113" s="31">
        <v>213</v>
      </c>
      <c r="G113" s="44">
        <f t="shared" si="3"/>
        <v>213</v>
      </c>
      <c r="H113" s="49">
        <v>1</v>
      </c>
    </row>
    <row r="114" spans="1:8" customFormat="1" ht="15" customHeight="1" x14ac:dyDescent="0.25">
      <c r="A114" s="47" t="s">
        <v>60</v>
      </c>
      <c r="B114" s="21" t="s">
        <v>136</v>
      </c>
      <c r="C114" s="1"/>
      <c r="D114" s="1"/>
      <c r="E114" s="31">
        <v>250</v>
      </c>
      <c r="F114" s="31">
        <v>252</v>
      </c>
      <c r="G114" s="44">
        <f t="shared" si="3"/>
        <v>252</v>
      </c>
      <c r="H114" s="49">
        <v>2</v>
      </c>
    </row>
    <row r="115" spans="1:8" customFormat="1" ht="15" customHeight="1" x14ac:dyDescent="0.25">
      <c r="A115" s="47" t="s">
        <v>60</v>
      </c>
      <c r="B115" s="21" t="s">
        <v>236</v>
      </c>
      <c r="C115" s="1"/>
      <c r="D115" s="1"/>
      <c r="E115" s="31">
        <v>4</v>
      </c>
      <c r="F115" s="31">
        <v>4</v>
      </c>
      <c r="G115" s="44">
        <f t="shared" si="3"/>
        <v>4</v>
      </c>
      <c r="H115" s="49"/>
    </row>
    <row r="116" spans="1:8" customFormat="1" ht="15" customHeight="1" x14ac:dyDescent="0.25">
      <c r="A116" s="47" t="s">
        <v>60</v>
      </c>
      <c r="B116" s="21" t="s">
        <v>237</v>
      </c>
      <c r="C116" s="1"/>
      <c r="D116" s="1"/>
      <c r="E116" s="31">
        <v>1</v>
      </c>
      <c r="F116" s="31">
        <v>1</v>
      </c>
      <c r="G116" s="44">
        <f t="shared" si="3"/>
        <v>1</v>
      </c>
      <c r="H116" s="49"/>
    </row>
    <row r="117" spans="1:8" customFormat="1" ht="15" customHeight="1" x14ac:dyDescent="0.25">
      <c r="A117" s="47" t="s">
        <v>60</v>
      </c>
      <c r="B117" s="21" t="s">
        <v>176</v>
      </c>
      <c r="C117" s="52"/>
      <c r="D117" s="52"/>
      <c r="E117" s="53">
        <v>2</v>
      </c>
      <c r="F117" s="53">
        <v>2</v>
      </c>
      <c r="G117" s="44">
        <f t="shared" si="3"/>
        <v>2</v>
      </c>
      <c r="H117" s="54"/>
    </row>
    <row r="118" spans="1:8" customFormat="1" ht="15" customHeight="1" x14ac:dyDescent="0.25">
      <c r="A118" s="50" t="s">
        <v>60</v>
      </c>
      <c r="B118" s="21" t="s">
        <v>135</v>
      </c>
      <c r="C118" s="1"/>
      <c r="D118" s="1"/>
      <c r="E118" s="31">
        <v>539</v>
      </c>
      <c r="F118" s="31">
        <v>529</v>
      </c>
      <c r="G118" s="44">
        <f t="shared" si="3"/>
        <v>529</v>
      </c>
      <c r="H118" s="49">
        <v>10</v>
      </c>
    </row>
    <row r="119" spans="1:8" customFormat="1" ht="15" customHeight="1" x14ac:dyDescent="0.25">
      <c r="A119" s="50" t="s">
        <v>60</v>
      </c>
      <c r="B119" s="21" t="s">
        <v>140</v>
      </c>
      <c r="C119" s="52"/>
      <c r="D119" s="52"/>
      <c r="E119" s="53">
        <v>45</v>
      </c>
      <c r="F119" s="53">
        <v>45</v>
      </c>
      <c r="G119" s="44">
        <f t="shared" si="3"/>
        <v>45</v>
      </c>
      <c r="H119" s="54"/>
    </row>
    <row r="120" spans="1:8" customFormat="1" ht="15" customHeight="1" x14ac:dyDescent="0.25">
      <c r="A120" s="47" t="s">
        <v>60</v>
      </c>
      <c r="B120" s="21" t="s">
        <v>146</v>
      </c>
      <c r="C120" s="1"/>
      <c r="D120" s="1"/>
      <c r="E120" s="31">
        <v>5</v>
      </c>
      <c r="F120" s="31">
        <v>4</v>
      </c>
      <c r="G120" s="44">
        <f t="shared" si="3"/>
        <v>4</v>
      </c>
      <c r="H120" s="49">
        <v>1</v>
      </c>
    </row>
    <row r="121" spans="1:8" customFormat="1" ht="15" customHeight="1" x14ac:dyDescent="0.25">
      <c r="A121" s="50" t="s">
        <v>60</v>
      </c>
      <c r="B121" s="21" t="s">
        <v>238</v>
      </c>
      <c r="C121" s="52"/>
      <c r="D121" s="52"/>
      <c r="E121" s="53">
        <v>1</v>
      </c>
      <c r="F121" s="53">
        <v>1</v>
      </c>
      <c r="G121" s="44">
        <f t="shared" si="3"/>
        <v>1</v>
      </c>
      <c r="H121" s="54"/>
    </row>
    <row r="122" spans="1:8" customFormat="1" ht="15" customHeight="1" x14ac:dyDescent="0.25">
      <c r="A122" s="47" t="s">
        <v>60</v>
      </c>
      <c r="B122" s="21" t="s">
        <v>177</v>
      </c>
      <c r="C122" s="1"/>
      <c r="D122" s="1"/>
      <c r="E122" s="31">
        <v>5</v>
      </c>
      <c r="F122" s="31">
        <v>5</v>
      </c>
      <c r="G122" s="44">
        <f t="shared" si="3"/>
        <v>5</v>
      </c>
      <c r="H122" s="49"/>
    </row>
    <row r="123" spans="1:8" customFormat="1" ht="15" customHeight="1" x14ac:dyDescent="0.25">
      <c r="A123" s="47" t="s">
        <v>60</v>
      </c>
      <c r="B123" s="21" t="s">
        <v>191</v>
      </c>
      <c r="C123" s="52"/>
      <c r="D123" s="52"/>
      <c r="E123" s="53">
        <v>5</v>
      </c>
      <c r="F123" s="53">
        <v>5</v>
      </c>
      <c r="G123" s="44">
        <f t="shared" si="3"/>
        <v>5</v>
      </c>
      <c r="H123" s="54"/>
    </row>
    <row r="124" spans="1:8" customFormat="1" ht="15" customHeight="1" x14ac:dyDescent="0.25">
      <c r="A124" s="47" t="s">
        <v>60</v>
      </c>
      <c r="B124" s="21" t="s">
        <v>138</v>
      </c>
      <c r="C124" s="52"/>
      <c r="D124" s="52"/>
      <c r="E124" s="53">
        <v>302</v>
      </c>
      <c r="F124" s="53">
        <v>302</v>
      </c>
      <c r="G124" s="44">
        <f t="shared" si="3"/>
        <v>302</v>
      </c>
      <c r="H124" s="54"/>
    </row>
    <row r="125" spans="1:8" customFormat="1" ht="15" customHeight="1" x14ac:dyDescent="0.25">
      <c r="A125" s="47" t="s">
        <v>60</v>
      </c>
      <c r="B125" s="21" t="s">
        <v>178</v>
      </c>
      <c r="C125" s="52"/>
      <c r="D125" s="52"/>
      <c r="E125" s="53">
        <v>138</v>
      </c>
      <c r="F125" s="53">
        <v>138</v>
      </c>
      <c r="G125" s="44">
        <f t="shared" si="3"/>
        <v>138</v>
      </c>
      <c r="H125" s="54"/>
    </row>
    <row r="126" spans="1:8" customFormat="1" ht="15" customHeight="1" x14ac:dyDescent="0.25">
      <c r="A126" s="47" t="s">
        <v>60</v>
      </c>
      <c r="B126" s="21" t="s">
        <v>239</v>
      </c>
      <c r="C126" s="52"/>
      <c r="D126" s="52"/>
      <c r="E126" s="53">
        <v>3</v>
      </c>
      <c r="F126" s="53">
        <v>3</v>
      </c>
      <c r="G126" s="44">
        <f t="shared" si="3"/>
        <v>3</v>
      </c>
      <c r="H126" s="54"/>
    </row>
    <row r="127" spans="1:8" customFormat="1" ht="15" customHeight="1" x14ac:dyDescent="0.25">
      <c r="A127" s="47" t="s">
        <v>60</v>
      </c>
      <c r="B127" s="21" t="s">
        <v>179</v>
      </c>
      <c r="C127" s="1"/>
      <c r="D127" s="1"/>
      <c r="E127" s="31">
        <v>136</v>
      </c>
      <c r="F127" s="31">
        <v>136</v>
      </c>
      <c r="G127" s="44">
        <f t="shared" si="3"/>
        <v>136</v>
      </c>
      <c r="H127" s="49"/>
    </row>
    <row r="128" spans="1:8" customFormat="1" ht="15" customHeight="1" x14ac:dyDescent="0.25">
      <c r="A128" s="47" t="s">
        <v>60</v>
      </c>
      <c r="B128" s="21" t="s">
        <v>143</v>
      </c>
      <c r="C128" s="1"/>
      <c r="D128" s="1"/>
      <c r="E128" s="31">
        <v>5</v>
      </c>
      <c r="F128" s="31">
        <v>4</v>
      </c>
      <c r="G128" s="44">
        <f t="shared" si="3"/>
        <v>4</v>
      </c>
      <c r="H128" s="49">
        <v>1</v>
      </c>
    </row>
    <row r="129" spans="1:8" customFormat="1" ht="15" customHeight="1" x14ac:dyDescent="0.25">
      <c r="A129" s="47" t="s">
        <v>60</v>
      </c>
      <c r="B129" s="71" t="s">
        <v>192</v>
      </c>
      <c r="C129" s="1"/>
      <c r="D129" s="1"/>
      <c r="E129" s="31">
        <v>9</v>
      </c>
      <c r="F129" s="31">
        <v>9</v>
      </c>
      <c r="G129" s="44">
        <f t="shared" si="3"/>
        <v>9</v>
      </c>
      <c r="H129" s="49"/>
    </row>
    <row r="130" spans="1:8" customFormat="1" ht="15" customHeight="1" x14ac:dyDescent="0.25">
      <c r="A130" s="47" t="s">
        <v>60</v>
      </c>
      <c r="B130" s="71" t="s">
        <v>180</v>
      </c>
      <c r="C130" s="1"/>
      <c r="D130" s="1"/>
      <c r="E130" s="31">
        <v>21</v>
      </c>
      <c r="F130" s="31">
        <v>21</v>
      </c>
      <c r="G130" s="44">
        <f t="shared" si="3"/>
        <v>21</v>
      </c>
      <c r="H130" s="49"/>
    </row>
    <row r="131" spans="1:8" customFormat="1" ht="15" customHeight="1" x14ac:dyDescent="0.25">
      <c r="A131" s="47" t="s">
        <v>60</v>
      </c>
      <c r="B131" s="71" t="s">
        <v>240</v>
      </c>
      <c r="C131" s="1"/>
      <c r="D131" s="1"/>
      <c r="E131" s="31">
        <v>6</v>
      </c>
      <c r="F131" s="31">
        <v>6</v>
      </c>
      <c r="G131" s="44">
        <f t="shared" si="3"/>
        <v>6</v>
      </c>
      <c r="H131" s="49"/>
    </row>
    <row r="132" spans="1:8" customFormat="1" ht="15" customHeight="1" x14ac:dyDescent="0.25">
      <c r="A132" s="47" t="s">
        <v>60</v>
      </c>
      <c r="B132" s="71" t="s">
        <v>144</v>
      </c>
      <c r="C132" s="1"/>
      <c r="D132" s="1"/>
      <c r="E132" s="31">
        <v>228</v>
      </c>
      <c r="F132" s="31">
        <v>226</v>
      </c>
      <c r="G132" s="44">
        <f t="shared" ref="G132:G195" si="4">D132+F132</f>
        <v>226</v>
      </c>
      <c r="H132" s="49">
        <v>2</v>
      </c>
    </row>
    <row r="133" spans="1:8" customFormat="1" ht="15" customHeight="1" x14ac:dyDescent="0.25">
      <c r="A133" s="47" t="s">
        <v>60</v>
      </c>
      <c r="B133" s="71" t="s">
        <v>38</v>
      </c>
      <c r="C133" s="1"/>
      <c r="D133" s="1"/>
      <c r="E133" s="31">
        <v>2364</v>
      </c>
      <c r="F133" s="31">
        <v>2343</v>
      </c>
      <c r="G133" s="44">
        <f t="shared" si="4"/>
        <v>2343</v>
      </c>
      <c r="H133" s="49">
        <v>21</v>
      </c>
    </row>
    <row r="134" spans="1:8" customFormat="1" ht="15" customHeight="1" x14ac:dyDescent="0.25">
      <c r="A134" s="47" t="s">
        <v>60</v>
      </c>
      <c r="B134" s="71" t="s">
        <v>142</v>
      </c>
      <c r="C134" s="1"/>
      <c r="D134" s="1"/>
      <c r="E134" s="31">
        <v>23</v>
      </c>
      <c r="F134" s="31">
        <v>23</v>
      </c>
      <c r="G134" s="44">
        <f t="shared" si="4"/>
        <v>23</v>
      </c>
      <c r="H134" s="49"/>
    </row>
    <row r="135" spans="1:8" customFormat="1" ht="15" customHeight="1" x14ac:dyDescent="0.25">
      <c r="A135" s="47" t="s">
        <v>60</v>
      </c>
      <c r="B135" s="71" t="s">
        <v>241</v>
      </c>
      <c r="C135" s="1"/>
      <c r="D135" s="1"/>
      <c r="E135" s="31">
        <v>1</v>
      </c>
      <c r="F135" s="31">
        <v>1</v>
      </c>
      <c r="G135" s="44">
        <f t="shared" si="4"/>
        <v>1</v>
      </c>
      <c r="H135" s="49"/>
    </row>
    <row r="136" spans="1:8" customFormat="1" ht="15" customHeight="1" x14ac:dyDescent="0.25">
      <c r="A136" s="47" t="s">
        <v>60</v>
      </c>
      <c r="B136" s="71" t="s">
        <v>141</v>
      </c>
      <c r="C136" s="1"/>
      <c r="D136" s="1"/>
      <c r="E136" s="31">
        <v>62</v>
      </c>
      <c r="F136" s="31">
        <v>62</v>
      </c>
      <c r="G136" s="44">
        <f t="shared" si="4"/>
        <v>62</v>
      </c>
      <c r="H136" s="49"/>
    </row>
    <row r="137" spans="1:8" customFormat="1" ht="15" customHeight="1" x14ac:dyDescent="0.25">
      <c r="A137" s="47" t="s">
        <v>67</v>
      </c>
      <c r="B137" s="57" t="s">
        <v>242</v>
      </c>
      <c r="C137" s="1"/>
      <c r="D137" s="1"/>
      <c r="E137" s="31">
        <v>20</v>
      </c>
      <c r="F137" s="31">
        <v>3</v>
      </c>
      <c r="G137" s="44">
        <f t="shared" si="4"/>
        <v>3</v>
      </c>
      <c r="H137" s="49">
        <v>17</v>
      </c>
    </row>
    <row r="138" spans="1:8" customFormat="1" ht="15" customHeight="1" x14ac:dyDescent="0.25">
      <c r="A138" s="50" t="s">
        <v>67</v>
      </c>
      <c r="B138" s="21" t="s">
        <v>243</v>
      </c>
      <c r="C138" s="52"/>
      <c r="D138" s="52"/>
      <c r="E138" s="53">
        <v>24</v>
      </c>
      <c r="F138" s="53">
        <v>24</v>
      </c>
      <c r="G138" s="44">
        <f t="shared" si="4"/>
        <v>24</v>
      </c>
      <c r="H138" s="54"/>
    </row>
    <row r="139" spans="1:8" customFormat="1" ht="15" customHeight="1" x14ac:dyDescent="0.25">
      <c r="A139" s="47" t="s">
        <v>67</v>
      </c>
      <c r="B139" s="21" t="s">
        <v>244</v>
      </c>
      <c r="C139" s="1"/>
      <c r="D139" s="1"/>
      <c r="E139" s="31">
        <v>5</v>
      </c>
      <c r="F139" s="31"/>
      <c r="G139" s="44">
        <f t="shared" si="4"/>
        <v>0</v>
      </c>
      <c r="H139" s="49">
        <v>5</v>
      </c>
    </row>
    <row r="140" spans="1:8" customFormat="1" ht="15" customHeight="1" x14ac:dyDescent="0.25">
      <c r="A140" s="47" t="s">
        <v>67</v>
      </c>
      <c r="B140" s="21" t="s">
        <v>245</v>
      </c>
      <c r="C140" s="1"/>
      <c r="D140" s="1"/>
      <c r="E140" s="31">
        <v>22</v>
      </c>
      <c r="F140" s="31">
        <v>18</v>
      </c>
      <c r="G140" s="44">
        <f t="shared" si="4"/>
        <v>18</v>
      </c>
      <c r="H140" s="49">
        <v>4</v>
      </c>
    </row>
    <row r="141" spans="1:8" customFormat="1" ht="15" customHeight="1" x14ac:dyDescent="0.25">
      <c r="A141" s="50" t="s">
        <v>67</v>
      </c>
      <c r="B141" s="21" t="s">
        <v>246</v>
      </c>
      <c r="C141" s="52"/>
      <c r="D141" s="52"/>
      <c r="E141" s="53">
        <v>24</v>
      </c>
      <c r="F141" s="53">
        <v>24</v>
      </c>
      <c r="G141" s="44">
        <f t="shared" si="4"/>
        <v>24</v>
      </c>
      <c r="H141" s="54"/>
    </row>
    <row r="142" spans="1:8" customFormat="1" ht="15" customHeight="1" x14ac:dyDescent="0.25">
      <c r="A142" s="47" t="s">
        <v>67</v>
      </c>
      <c r="B142" s="21" t="s">
        <v>247</v>
      </c>
      <c r="C142" s="1"/>
      <c r="D142" s="1"/>
      <c r="E142" s="31">
        <v>347</v>
      </c>
      <c r="F142" s="31">
        <v>325</v>
      </c>
      <c r="G142" s="44">
        <f t="shared" si="4"/>
        <v>325</v>
      </c>
      <c r="H142" s="49">
        <v>22</v>
      </c>
    </row>
    <row r="143" spans="1:8" customFormat="1" ht="15" customHeight="1" x14ac:dyDescent="0.25">
      <c r="A143" s="47" t="s">
        <v>67</v>
      </c>
      <c r="B143" s="21" t="s">
        <v>248</v>
      </c>
      <c r="C143" s="1"/>
      <c r="D143" s="1"/>
      <c r="E143" s="31">
        <v>13</v>
      </c>
      <c r="F143" s="31"/>
      <c r="G143" s="44">
        <f t="shared" si="4"/>
        <v>0</v>
      </c>
      <c r="H143" s="49">
        <v>13</v>
      </c>
    </row>
    <row r="144" spans="1:8" customFormat="1" ht="15" customHeight="1" x14ac:dyDescent="0.25">
      <c r="A144" s="47" t="s">
        <v>67</v>
      </c>
      <c r="B144" s="21" t="s">
        <v>249</v>
      </c>
      <c r="C144" s="1"/>
      <c r="D144" s="1"/>
      <c r="E144" s="31">
        <v>48</v>
      </c>
      <c r="F144" s="31">
        <v>33</v>
      </c>
      <c r="G144" s="44">
        <f t="shared" si="4"/>
        <v>33</v>
      </c>
      <c r="H144" s="49">
        <v>15</v>
      </c>
    </row>
    <row r="145" spans="1:8" customFormat="1" ht="15" customHeight="1" x14ac:dyDescent="0.25">
      <c r="A145" s="47" t="s">
        <v>67</v>
      </c>
      <c r="B145" s="21" t="s">
        <v>250</v>
      </c>
      <c r="C145" s="1"/>
      <c r="D145" s="1"/>
      <c r="E145" s="31">
        <v>108</v>
      </c>
      <c r="F145" s="31">
        <v>106</v>
      </c>
      <c r="G145" s="44">
        <f t="shared" si="4"/>
        <v>106</v>
      </c>
      <c r="H145" s="49">
        <v>2</v>
      </c>
    </row>
    <row r="146" spans="1:8" customFormat="1" ht="15" customHeight="1" x14ac:dyDescent="0.25">
      <c r="A146" s="47" t="s">
        <v>67</v>
      </c>
      <c r="B146" s="21" t="s">
        <v>251</v>
      </c>
      <c r="C146" s="52"/>
      <c r="D146" s="52"/>
      <c r="E146" s="53">
        <v>103</v>
      </c>
      <c r="F146" s="53">
        <v>102</v>
      </c>
      <c r="G146" s="44">
        <f t="shared" si="4"/>
        <v>102</v>
      </c>
      <c r="H146" s="54">
        <v>1</v>
      </c>
    </row>
    <row r="147" spans="1:8" customFormat="1" ht="15" customHeight="1" x14ac:dyDescent="0.25">
      <c r="A147" s="47" t="s">
        <v>67</v>
      </c>
      <c r="B147" s="21" t="s">
        <v>252</v>
      </c>
      <c r="C147" s="1"/>
      <c r="D147" s="1"/>
      <c r="E147" s="31">
        <v>4</v>
      </c>
      <c r="F147" s="31">
        <v>4</v>
      </c>
      <c r="G147" s="44">
        <f t="shared" si="4"/>
        <v>4</v>
      </c>
      <c r="H147" s="49"/>
    </row>
    <row r="148" spans="1:8" customFormat="1" ht="15" customHeight="1" x14ac:dyDescent="0.25">
      <c r="A148" s="47" t="s">
        <v>67</v>
      </c>
      <c r="B148" s="21" t="s">
        <v>253</v>
      </c>
      <c r="C148" s="1"/>
      <c r="D148" s="1"/>
      <c r="E148" s="31">
        <v>249</v>
      </c>
      <c r="F148" s="31">
        <v>249</v>
      </c>
      <c r="G148" s="44">
        <f t="shared" si="4"/>
        <v>249</v>
      </c>
      <c r="H148" s="49"/>
    </row>
    <row r="149" spans="1:8" customFormat="1" ht="15" customHeight="1" x14ac:dyDescent="0.25">
      <c r="A149" s="47" t="s">
        <v>67</v>
      </c>
      <c r="B149" s="21" t="s">
        <v>254</v>
      </c>
      <c r="C149" s="1"/>
      <c r="D149" s="1"/>
      <c r="E149" s="31">
        <v>6</v>
      </c>
      <c r="F149" s="31">
        <v>6</v>
      </c>
      <c r="G149" s="44">
        <f t="shared" si="4"/>
        <v>6</v>
      </c>
      <c r="H149" s="49"/>
    </row>
    <row r="150" spans="1:8" customFormat="1" ht="15" customHeight="1" x14ac:dyDescent="0.25">
      <c r="A150" s="47" t="s">
        <v>67</v>
      </c>
      <c r="B150" s="21" t="s">
        <v>255</v>
      </c>
      <c r="C150" s="1"/>
      <c r="D150" s="1"/>
      <c r="E150" s="31">
        <v>6</v>
      </c>
      <c r="F150" s="31">
        <v>6</v>
      </c>
      <c r="G150" s="44">
        <f t="shared" si="4"/>
        <v>6</v>
      </c>
      <c r="H150" s="49"/>
    </row>
    <row r="151" spans="1:8" customFormat="1" ht="15" customHeight="1" x14ac:dyDescent="0.25">
      <c r="A151" s="47" t="s">
        <v>67</v>
      </c>
      <c r="B151" s="21" t="s">
        <v>256</v>
      </c>
      <c r="C151" s="1"/>
      <c r="D151" s="1"/>
      <c r="E151" s="31">
        <v>13</v>
      </c>
      <c r="F151" s="31">
        <v>11</v>
      </c>
      <c r="G151" s="44">
        <f t="shared" si="4"/>
        <v>11</v>
      </c>
      <c r="H151" s="49">
        <v>2</v>
      </c>
    </row>
    <row r="152" spans="1:8" customFormat="1" ht="15" customHeight="1" x14ac:dyDescent="0.25">
      <c r="A152" s="47" t="s">
        <v>67</v>
      </c>
      <c r="B152" s="21" t="s">
        <v>257</v>
      </c>
      <c r="C152" s="1"/>
      <c r="D152" s="1"/>
      <c r="E152" s="31">
        <v>1</v>
      </c>
      <c r="F152" s="31">
        <v>1</v>
      </c>
      <c r="G152" s="44">
        <f t="shared" si="4"/>
        <v>1</v>
      </c>
      <c r="H152" s="49"/>
    </row>
    <row r="153" spans="1:8" customFormat="1" ht="15" customHeight="1" x14ac:dyDescent="0.25">
      <c r="A153" s="47" t="s">
        <v>67</v>
      </c>
      <c r="B153" s="21" t="s">
        <v>258</v>
      </c>
      <c r="C153" s="1"/>
      <c r="D153" s="1"/>
      <c r="E153" s="31">
        <v>233</v>
      </c>
      <c r="F153" s="31"/>
      <c r="G153" s="44">
        <f t="shared" si="4"/>
        <v>0</v>
      </c>
      <c r="H153" s="49">
        <v>233</v>
      </c>
    </row>
    <row r="154" spans="1:8" customFormat="1" ht="15" customHeight="1" x14ac:dyDescent="0.25">
      <c r="A154" s="50" t="s">
        <v>67</v>
      </c>
      <c r="B154" s="21" t="s">
        <v>259</v>
      </c>
      <c r="C154" s="52"/>
      <c r="D154" s="52"/>
      <c r="E154" s="53">
        <v>3</v>
      </c>
      <c r="F154" s="53">
        <v>3</v>
      </c>
      <c r="G154" s="44">
        <f t="shared" si="4"/>
        <v>3</v>
      </c>
      <c r="H154" s="54"/>
    </row>
    <row r="155" spans="1:8" customFormat="1" ht="15" customHeight="1" x14ac:dyDescent="0.25">
      <c r="A155" s="47" t="s">
        <v>67</v>
      </c>
      <c r="B155" s="21" t="s">
        <v>260</v>
      </c>
      <c r="C155" s="1"/>
      <c r="D155" s="1"/>
      <c r="E155" s="31">
        <v>5</v>
      </c>
      <c r="F155" s="31"/>
      <c r="G155" s="44">
        <f t="shared" si="4"/>
        <v>0</v>
      </c>
      <c r="H155" s="49">
        <v>5</v>
      </c>
    </row>
    <row r="156" spans="1:8" customFormat="1" ht="15" customHeight="1" x14ac:dyDescent="0.25">
      <c r="A156" s="47" t="s">
        <v>67</v>
      </c>
      <c r="B156" s="21" t="s">
        <v>261</v>
      </c>
      <c r="C156" s="1"/>
      <c r="D156" s="1"/>
      <c r="E156" s="31">
        <v>1</v>
      </c>
      <c r="F156" s="31"/>
      <c r="G156" s="44">
        <f t="shared" si="4"/>
        <v>0</v>
      </c>
      <c r="H156" s="49">
        <v>1</v>
      </c>
    </row>
    <row r="157" spans="1:8" customFormat="1" ht="15" customHeight="1" x14ac:dyDescent="0.25">
      <c r="A157" s="47" t="s">
        <v>67</v>
      </c>
      <c r="B157" s="21" t="s">
        <v>262</v>
      </c>
      <c r="C157" s="1"/>
      <c r="D157" s="1"/>
      <c r="E157" s="31">
        <v>4</v>
      </c>
      <c r="F157" s="31">
        <v>2</v>
      </c>
      <c r="G157" s="44">
        <f t="shared" si="4"/>
        <v>2</v>
      </c>
      <c r="H157" s="49">
        <v>2</v>
      </c>
    </row>
    <row r="158" spans="1:8" customFormat="1" ht="15" customHeight="1" x14ac:dyDescent="0.25">
      <c r="A158" s="47" t="s">
        <v>67</v>
      </c>
      <c r="B158" s="21" t="s">
        <v>263</v>
      </c>
      <c r="C158" s="1"/>
      <c r="D158" s="1"/>
      <c r="E158" s="31">
        <v>70</v>
      </c>
      <c r="F158" s="31">
        <v>70</v>
      </c>
      <c r="G158" s="44">
        <f t="shared" si="4"/>
        <v>70</v>
      </c>
      <c r="H158" s="49"/>
    </row>
    <row r="159" spans="1:8" customFormat="1" ht="15" customHeight="1" x14ac:dyDescent="0.25">
      <c r="A159" s="50" t="s">
        <v>67</v>
      </c>
      <c r="B159" s="21" t="s">
        <v>264</v>
      </c>
      <c r="C159" s="52"/>
      <c r="D159" s="52"/>
      <c r="E159" s="53">
        <v>3213</v>
      </c>
      <c r="F159" s="53">
        <v>2761</v>
      </c>
      <c r="G159" s="44">
        <f t="shared" si="4"/>
        <v>2761</v>
      </c>
      <c r="H159" s="54">
        <v>452</v>
      </c>
    </row>
    <row r="160" spans="1:8" customFormat="1" ht="15" customHeight="1" x14ac:dyDescent="0.25">
      <c r="A160" s="47" t="s">
        <v>67</v>
      </c>
      <c r="B160" s="21" t="s">
        <v>265</v>
      </c>
      <c r="C160" s="1"/>
      <c r="D160" s="1"/>
      <c r="E160" s="31">
        <v>22</v>
      </c>
      <c r="F160" s="31"/>
      <c r="G160" s="44">
        <f t="shared" si="4"/>
        <v>0</v>
      </c>
      <c r="H160" s="49">
        <v>22</v>
      </c>
    </row>
    <row r="161" spans="1:8" customFormat="1" ht="15" customHeight="1" x14ac:dyDescent="0.25">
      <c r="A161" s="47" t="s">
        <v>67</v>
      </c>
      <c r="B161" s="21" t="s">
        <v>266</v>
      </c>
      <c r="C161" s="1"/>
      <c r="D161" s="1"/>
      <c r="E161" s="31">
        <v>1</v>
      </c>
      <c r="F161" s="31">
        <v>1</v>
      </c>
      <c r="G161" s="44">
        <f t="shared" si="4"/>
        <v>1</v>
      </c>
      <c r="H161" s="49"/>
    </row>
    <row r="162" spans="1:8" customFormat="1" ht="15" customHeight="1" x14ac:dyDescent="0.25">
      <c r="A162" s="50" t="s">
        <v>67</v>
      </c>
      <c r="B162" s="21" t="s">
        <v>267</v>
      </c>
      <c r="C162" s="52"/>
      <c r="D162" s="52"/>
      <c r="E162" s="53">
        <v>13</v>
      </c>
      <c r="F162" s="53">
        <v>13</v>
      </c>
      <c r="G162" s="44">
        <f t="shared" si="4"/>
        <v>13</v>
      </c>
      <c r="H162" s="54"/>
    </row>
    <row r="163" spans="1:8" customFormat="1" ht="15" customHeight="1" x14ac:dyDescent="0.25">
      <c r="A163" s="47" t="s">
        <v>67</v>
      </c>
      <c r="B163" s="21" t="s">
        <v>268</v>
      </c>
      <c r="C163" s="1"/>
      <c r="D163" s="1"/>
      <c r="E163" s="31">
        <v>6</v>
      </c>
      <c r="F163" s="31">
        <v>6</v>
      </c>
      <c r="G163" s="44">
        <f t="shared" si="4"/>
        <v>6</v>
      </c>
      <c r="H163" s="49"/>
    </row>
    <row r="164" spans="1:8" customFormat="1" ht="15" customHeight="1" x14ac:dyDescent="0.25">
      <c r="A164" s="50" t="s">
        <v>67</v>
      </c>
      <c r="B164" s="21" t="s">
        <v>269</v>
      </c>
      <c r="C164" s="52"/>
      <c r="D164" s="52"/>
      <c r="E164" s="53">
        <v>104</v>
      </c>
      <c r="F164" s="53"/>
      <c r="G164" s="44">
        <f t="shared" si="4"/>
        <v>0</v>
      </c>
      <c r="H164" s="54">
        <v>104</v>
      </c>
    </row>
    <row r="165" spans="1:8" customFormat="1" ht="15" customHeight="1" x14ac:dyDescent="0.25">
      <c r="A165" s="47" t="s">
        <v>67</v>
      </c>
      <c r="B165" s="21" t="s">
        <v>270</v>
      </c>
      <c r="C165" s="1"/>
      <c r="D165" s="1"/>
      <c r="E165" s="31">
        <v>150</v>
      </c>
      <c r="F165" s="31">
        <v>149</v>
      </c>
      <c r="G165" s="44">
        <f t="shared" si="4"/>
        <v>149</v>
      </c>
      <c r="H165" s="49">
        <v>1</v>
      </c>
    </row>
    <row r="166" spans="1:8" customFormat="1" ht="15" customHeight="1" x14ac:dyDescent="0.25">
      <c r="A166" s="50" t="s">
        <v>67</v>
      </c>
      <c r="B166" s="21" t="s">
        <v>271</v>
      </c>
      <c r="C166" s="52"/>
      <c r="D166" s="52"/>
      <c r="E166" s="53">
        <v>104</v>
      </c>
      <c r="F166" s="53">
        <v>103</v>
      </c>
      <c r="G166" s="44">
        <f t="shared" si="4"/>
        <v>103</v>
      </c>
      <c r="H166" s="54">
        <v>1</v>
      </c>
    </row>
    <row r="167" spans="1:8" customFormat="1" ht="15" customHeight="1" x14ac:dyDescent="0.25">
      <c r="A167" s="47" t="s">
        <v>67</v>
      </c>
      <c r="B167" s="21" t="s">
        <v>272</v>
      </c>
      <c r="C167" s="1"/>
      <c r="D167" s="1"/>
      <c r="E167" s="31">
        <v>2</v>
      </c>
      <c r="F167" s="31"/>
      <c r="G167" s="44">
        <f t="shared" si="4"/>
        <v>0</v>
      </c>
      <c r="H167" s="49">
        <v>2</v>
      </c>
    </row>
    <row r="168" spans="1:8" customFormat="1" ht="15" customHeight="1" x14ac:dyDescent="0.25">
      <c r="A168" s="47" t="s">
        <v>67</v>
      </c>
      <c r="B168" s="21" t="s">
        <v>273</v>
      </c>
      <c r="C168" s="1"/>
      <c r="D168" s="1"/>
      <c r="E168" s="31">
        <v>52</v>
      </c>
      <c r="F168" s="31"/>
      <c r="G168" s="44">
        <f t="shared" si="4"/>
        <v>0</v>
      </c>
      <c r="H168" s="49">
        <v>52</v>
      </c>
    </row>
    <row r="169" spans="1:8" customFormat="1" ht="15" customHeight="1" x14ac:dyDescent="0.25">
      <c r="A169" s="47" t="s">
        <v>67</v>
      </c>
      <c r="B169" s="21" t="s">
        <v>274</v>
      </c>
      <c r="C169" s="1"/>
      <c r="D169" s="1"/>
      <c r="E169" s="31">
        <v>170</v>
      </c>
      <c r="F169" s="31">
        <v>168</v>
      </c>
      <c r="G169" s="44">
        <f t="shared" si="4"/>
        <v>168</v>
      </c>
      <c r="H169" s="49">
        <v>2</v>
      </c>
    </row>
    <row r="170" spans="1:8" customFormat="1" ht="15" customHeight="1" x14ac:dyDescent="0.25">
      <c r="A170" s="47" t="s">
        <v>67</v>
      </c>
      <c r="B170" s="21" t="s">
        <v>275</v>
      </c>
      <c r="C170" s="1"/>
      <c r="D170" s="1"/>
      <c r="E170" s="31">
        <v>2</v>
      </c>
      <c r="F170" s="31">
        <v>2</v>
      </c>
      <c r="G170" s="44">
        <f t="shared" si="4"/>
        <v>2</v>
      </c>
      <c r="H170" s="49"/>
    </row>
    <row r="171" spans="1:8" customFormat="1" ht="15" customHeight="1" x14ac:dyDescent="0.25">
      <c r="A171" s="47" t="s">
        <v>67</v>
      </c>
      <c r="B171" s="21" t="s">
        <v>276</v>
      </c>
      <c r="C171" s="1"/>
      <c r="D171" s="1"/>
      <c r="E171" s="31">
        <v>141</v>
      </c>
      <c r="F171" s="31">
        <v>22</v>
      </c>
      <c r="G171" s="44">
        <f t="shared" si="4"/>
        <v>22</v>
      </c>
      <c r="H171" s="49">
        <v>119</v>
      </c>
    </row>
    <row r="172" spans="1:8" customFormat="1" ht="15" customHeight="1" x14ac:dyDescent="0.25">
      <c r="A172" s="47" t="s">
        <v>67</v>
      </c>
      <c r="B172" s="21" t="s">
        <v>277</v>
      </c>
      <c r="C172" s="1"/>
      <c r="D172" s="1"/>
      <c r="E172" s="31">
        <v>7</v>
      </c>
      <c r="F172" s="31">
        <v>7</v>
      </c>
      <c r="G172" s="44">
        <f t="shared" si="4"/>
        <v>7</v>
      </c>
      <c r="H172" s="49"/>
    </row>
    <row r="173" spans="1:8" customFormat="1" ht="15" customHeight="1" x14ac:dyDescent="0.25">
      <c r="A173" s="47" t="s">
        <v>67</v>
      </c>
      <c r="B173" s="21" t="s">
        <v>278</v>
      </c>
      <c r="C173" s="1"/>
      <c r="D173" s="1"/>
      <c r="E173" s="31">
        <v>94</v>
      </c>
      <c r="F173" s="31"/>
      <c r="G173" s="44">
        <f t="shared" si="4"/>
        <v>0</v>
      </c>
      <c r="H173" s="49">
        <v>94</v>
      </c>
    </row>
    <row r="174" spans="1:8" customFormat="1" ht="15" customHeight="1" x14ac:dyDescent="0.25">
      <c r="A174" s="47" t="s">
        <v>67</v>
      </c>
      <c r="B174" s="21" t="s">
        <v>279</v>
      </c>
      <c r="C174" s="1"/>
      <c r="D174" s="1"/>
      <c r="E174" s="31">
        <v>1</v>
      </c>
      <c r="F174" s="31">
        <v>1</v>
      </c>
      <c r="G174" s="44">
        <f t="shared" si="4"/>
        <v>1</v>
      </c>
      <c r="H174" s="49"/>
    </row>
    <row r="175" spans="1:8" customFormat="1" ht="15" customHeight="1" x14ac:dyDescent="0.25">
      <c r="A175" s="47" t="s">
        <v>67</v>
      </c>
      <c r="B175" s="21" t="s">
        <v>280</v>
      </c>
      <c r="C175" s="1"/>
      <c r="D175" s="1"/>
      <c r="E175" s="31">
        <v>61</v>
      </c>
      <c r="F175" s="31"/>
      <c r="G175" s="44">
        <f t="shared" si="4"/>
        <v>0</v>
      </c>
      <c r="H175" s="49">
        <v>61</v>
      </c>
    </row>
    <row r="176" spans="1:8" customFormat="1" ht="15" customHeight="1" x14ac:dyDescent="0.25">
      <c r="A176" s="47" t="s">
        <v>67</v>
      </c>
      <c r="B176" s="21" t="s">
        <v>281</v>
      </c>
      <c r="C176" s="1"/>
      <c r="D176" s="1"/>
      <c r="E176" s="31">
        <v>3</v>
      </c>
      <c r="F176" s="31"/>
      <c r="G176" s="44">
        <f t="shared" si="4"/>
        <v>0</v>
      </c>
      <c r="H176" s="49">
        <v>3</v>
      </c>
    </row>
    <row r="177" spans="1:8" customFormat="1" ht="15" customHeight="1" x14ac:dyDescent="0.25">
      <c r="A177" s="47" t="s">
        <v>61</v>
      </c>
      <c r="B177" s="21" t="s">
        <v>282</v>
      </c>
      <c r="C177" s="1"/>
      <c r="D177" s="1"/>
      <c r="E177" s="31">
        <v>7</v>
      </c>
      <c r="F177" s="31">
        <v>7</v>
      </c>
      <c r="G177" s="44">
        <f t="shared" si="4"/>
        <v>7</v>
      </c>
      <c r="H177" s="49"/>
    </row>
    <row r="178" spans="1:8" customFormat="1" ht="15" customHeight="1" x14ac:dyDescent="0.25">
      <c r="A178" s="47" t="s">
        <v>61</v>
      </c>
      <c r="B178" s="21" t="s">
        <v>283</v>
      </c>
      <c r="C178" s="1"/>
      <c r="D178" s="1"/>
      <c r="E178" s="31">
        <v>1</v>
      </c>
      <c r="F178" s="31">
        <v>1</v>
      </c>
      <c r="G178" s="44">
        <f t="shared" si="4"/>
        <v>1</v>
      </c>
      <c r="H178" s="49"/>
    </row>
    <row r="179" spans="1:8" customFormat="1" ht="15" customHeight="1" x14ac:dyDescent="0.25">
      <c r="A179" s="47" t="s">
        <v>61</v>
      </c>
      <c r="B179" s="21" t="s">
        <v>284</v>
      </c>
      <c r="C179" s="1"/>
      <c r="D179" s="1"/>
      <c r="E179" s="31">
        <v>14</v>
      </c>
      <c r="F179" s="31">
        <v>14</v>
      </c>
      <c r="G179" s="44">
        <f t="shared" si="4"/>
        <v>14</v>
      </c>
      <c r="H179" s="49"/>
    </row>
    <row r="180" spans="1:8" customFormat="1" ht="15" customHeight="1" x14ac:dyDescent="0.25">
      <c r="A180" s="47" t="s">
        <v>72</v>
      </c>
      <c r="B180" s="71" t="s">
        <v>37</v>
      </c>
      <c r="C180" s="1"/>
      <c r="D180" s="1"/>
      <c r="E180" s="31">
        <v>101</v>
      </c>
      <c r="F180" s="31">
        <v>101</v>
      </c>
      <c r="G180" s="44">
        <f t="shared" si="4"/>
        <v>101</v>
      </c>
      <c r="H180" s="49"/>
    </row>
    <row r="181" spans="1:8" customFormat="1" ht="15" customHeight="1" x14ac:dyDescent="0.25">
      <c r="A181" s="47" t="s">
        <v>72</v>
      </c>
      <c r="B181" s="71" t="s">
        <v>195</v>
      </c>
      <c r="C181" s="1"/>
      <c r="D181" s="1"/>
      <c r="E181" s="31">
        <v>6</v>
      </c>
      <c r="F181" s="31">
        <v>6</v>
      </c>
      <c r="G181" s="44">
        <f t="shared" si="4"/>
        <v>6</v>
      </c>
      <c r="H181" s="49"/>
    </row>
    <row r="182" spans="1:8" customFormat="1" ht="15" customHeight="1" x14ac:dyDescent="0.25">
      <c r="A182" s="47" t="s">
        <v>72</v>
      </c>
      <c r="B182" s="71" t="s">
        <v>194</v>
      </c>
      <c r="C182" s="1"/>
      <c r="D182" s="1"/>
      <c r="E182" s="31">
        <v>8</v>
      </c>
      <c r="F182" s="31">
        <v>8</v>
      </c>
      <c r="G182" s="44">
        <f t="shared" si="4"/>
        <v>8</v>
      </c>
      <c r="H182" s="49"/>
    </row>
    <row r="183" spans="1:8" customFormat="1" ht="26.1" customHeight="1" x14ac:dyDescent="0.25">
      <c r="A183" s="47" t="s">
        <v>73</v>
      </c>
      <c r="B183" s="21" t="s">
        <v>39</v>
      </c>
      <c r="C183" s="1"/>
      <c r="D183" s="1"/>
      <c r="E183" s="31">
        <v>2</v>
      </c>
      <c r="F183" s="31">
        <v>2</v>
      </c>
      <c r="G183" s="44">
        <f t="shared" si="4"/>
        <v>2</v>
      </c>
      <c r="H183" s="49"/>
    </row>
    <row r="184" spans="1:8" customFormat="1" ht="26.1" customHeight="1" x14ac:dyDescent="0.25">
      <c r="A184" s="47" t="s">
        <v>73</v>
      </c>
      <c r="B184" s="51" t="s">
        <v>196</v>
      </c>
      <c r="C184" s="52"/>
      <c r="D184" s="52"/>
      <c r="E184" s="53">
        <v>1</v>
      </c>
      <c r="F184" s="53"/>
      <c r="G184" s="44">
        <f t="shared" si="4"/>
        <v>0</v>
      </c>
      <c r="H184" s="54">
        <v>1</v>
      </c>
    </row>
    <row r="185" spans="1:8" customFormat="1" ht="26.1" customHeight="1" x14ac:dyDescent="0.25">
      <c r="A185" s="47" t="s">
        <v>73</v>
      </c>
      <c r="B185" s="51" t="s">
        <v>40</v>
      </c>
      <c r="C185" s="52"/>
      <c r="D185" s="52"/>
      <c r="E185" s="53">
        <v>12</v>
      </c>
      <c r="F185" s="53">
        <v>9</v>
      </c>
      <c r="G185" s="44">
        <f t="shared" si="4"/>
        <v>9</v>
      </c>
      <c r="H185" s="54">
        <v>3</v>
      </c>
    </row>
    <row r="186" spans="1:8" customFormat="1" ht="26.1" customHeight="1" x14ac:dyDescent="0.25">
      <c r="A186" s="47" t="s">
        <v>73</v>
      </c>
      <c r="B186" s="51" t="s">
        <v>92</v>
      </c>
      <c r="C186" s="52"/>
      <c r="D186" s="52"/>
      <c r="E186" s="53">
        <v>8</v>
      </c>
      <c r="F186" s="53"/>
      <c r="G186" s="44">
        <f t="shared" si="4"/>
        <v>0</v>
      </c>
      <c r="H186" s="54">
        <v>8</v>
      </c>
    </row>
    <row r="187" spans="1:8" customFormat="1" ht="26.1" customHeight="1" x14ac:dyDescent="0.25">
      <c r="A187" s="47" t="s">
        <v>73</v>
      </c>
      <c r="B187" s="51" t="s">
        <v>93</v>
      </c>
      <c r="C187" s="52"/>
      <c r="D187" s="52"/>
      <c r="E187" s="53">
        <v>51</v>
      </c>
      <c r="F187" s="53">
        <v>48</v>
      </c>
      <c r="G187" s="44">
        <f t="shared" si="4"/>
        <v>48</v>
      </c>
      <c r="H187" s="54">
        <v>3</v>
      </c>
    </row>
    <row r="188" spans="1:8" customFormat="1" ht="26.1" customHeight="1" x14ac:dyDescent="0.25">
      <c r="A188" s="47" t="s">
        <v>73</v>
      </c>
      <c r="B188" s="51" t="s">
        <v>94</v>
      </c>
      <c r="C188" s="52"/>
      <c r="D188" s="52"/>
      <c r="E188" s="53">
        <v>23</v>
      </c>
      <c r="F188" s="53">
        <v>23</v>
      </c>
      <c r="G188" s="44">
        <f t="shared" si="4"/>
        <v>23</v>
      </c>
      <c r="H188" s="54"/>
    </row>
    <row r="189" spans="1:8" customFormat="1" ht="26.1" customHeight="1" x14ac:dyDescent="0.25">
      <c r="A189" s="47" t="s">
        <v>73</v>
      </c>
      <c r="B189" s="51" t="s">
        <v>285</v>
      </c>
      <c r="C189" s="52"/>
      <c r="D189" s="52"/>
      <c r="E189" s="53">
        <v>10</v>
      </c>
      <c r="F189" s="53">
        <v>4</v>
      </c>
      <c r="G189" s="44">
        <f t="shared" si="4"/>
        <v>4</v>
      </c>
      <c r="H189" s="54">
        <v>6</v>
      </c>
    </row>
    <row r="190" spans="1:8" customFormat="1" ht="26.1" customHeight="1" x14ac:dyDescent="0.25">
      <c r="A190" s="47" t="s">
        <v>73</v>
      </c>
      <c r="B190" s="51" t="s">
        <v>95</v>
      </c>
      <c r="C190" s="52"/>
      <c r="D190" s="52"/>
      <c r="E190" s="53">
        <v>6</v>
      </c>
      <c r="F190" s="53">
        <v>4</v>
      </c>
      <c r="G190" s="44">
        <f t="shared" si="4"/>
        <v>4</v>
      </c>
      <c r="H190" s="54">
        <v>2</v>
      </c>
    </row>
    <row r="191" spans="1:8" customFormat="1" ht="26.1" customHeight="1" x14ac:dyDescent="0.25">
      <c r="A191" s="47" t="s">
        <v>73</v>
      </c>
      <c r="B191" s="51" t="s">
        <v>96</v>
      </c>
      <c r="C191" s="52"/>
      <c r="D191" s="52"/>
      <c r="E191" s="53">
        <v>2</v>
      </c>
      <c r="F191" s="53">
        <v>1</v>
      </c>
      <c r="G191" s="44">
        <f t="shared" si="4"/>
        <v>1</v>
      </c>
      <c r="H191" s="54">
        <v>1</v>
      </c>
    </row>
    <row r="192" spans="1:8" customFormat="1" ht="26.1" customHeight="1" x14ac:dyDescent="0.25">
      <c r="A192" s="47" t="s">
        <v>73</v>
      </c>
      <c r="B192" s="51" t="s">
        <v>97</v>
      </c>
      <c r="C192" s="52"/>
      <c r="D192" s="52"/>
      <c r="E192" s="53">
        <v>27</v>
      </c>
      <c r="F192" s="53">
        <v>3</v>
      </c>
      <c r="G192" s="44">
        <f t="shared" si="4"/>
        <v>3</v>
      </c>
      <c r="H192" s="54">
        <v>24</v>
      </c>
    </row>
    <row r="193" spans="1:8" customFormat="1" ht="26.1" customHeight="1" x14ac:dyDescent="0.25">
      <c r="A193" s="47" t="s">
        <v>73</v>
      </c>
      <c r="B193" s="51" t="s">
        <v>98</v>
      </c>
      <c r="C193" s="52"/>
      <c r="D193" s="52"/>
      <c r="E193" s="53">
        <v>71</v>
      </c>
      <c r="F193" s="53"/>
      <c r="G193" s="44">
        <f t="shared" si="4"/>
        <v>0</v>
      </c>
      <c r="H193" s="54">
        <v>71</v>
      </c>
    </row>
    <row r="194" spans="1:8" customFormat="1" ht="26.1" customHeight="1" x14ac:dyDescent="0.25">
      <c r="A194" s="47" t="s">
        <v>73</v>
      </c>
      <c r="B194" s="51" t="s">
        <v>286</v>
      </c>
      <c r="C194" s="52"/>
      <c r="D194" s="52"/>
      <c r="E194" s="53">
        <v>1</v>
      </c>
      <c r="F194" s="53"/>
      <c r="G194" s="44">
        <f t="shared" si="4"/>
        <v>0</v>
      </c>
      <c r="H194" s="54">
        <v>1</v>
      </c>
    </row>
    <row r="195" spans="1:8" customFormat="1" ht="26.1" customHeight="1" x14ac:dyDescent="0.25">
      <c r="A195" s="47" t="s">
        <v>73</v>
      </c>
      <c r="B195" s="51" t="s">
        <v>181</v>
      </c>
      <c r="C195" s="52"/>
      <c r="D195" s="52"/>
      <c r="E195" s="53">
        <v>14</v>
      </c>
      <c r="F195" s="53">
        <v>1</v>
      </c>
      <c r="G195" s="44">
        <f t="shared" si="4"/>
        <v>1</v>
      </c>
      <c r="H195" s="54">
        <v>13</v>
      </c>
    </row>
    <row r="196" spans="1:8" customFormat="1" ht="26.1" customHeight="1" x14ac:dyDescent="0.25">
      <c r="A196" s="47" t="s">
        <v>73</v>
      </c>
      <c r="B196" s="51" t="s">
        <v>99</v>
      </c>
      <c r="C196" s="52"/>
      <c r="D196" s="52"/>
      <c r="E196" s="53">
        <v>320</v>
      </c>
      <c r="F196" s="53">
        <v>3</v>
      </c>
      <c r="G196" s="44">
        <f t="shared" ref="G196:G259" si="5">D196+F196</f>
        <v>3</v>
      </c>
      <c r="H196" s="54">
        <v>317</v>
      </c>
    </row>
    <row r="197" spans="1:8" customFormat="1" ht="26.1" customHeight="1" x14ac:dyDescent="0.25">
      <c r="A197" s="47" t="s">
        <v>73</v>
      </c>
      <c r="B197" s="51" t="s">
        <v>41</v>
      </c>
      <c r="C197" s="52"/>
      <c r="D197" s="52"/>
      <c r="E197" s="53">
        <v>10</v>
      </c>
      <c r="F197" s="53"/>
      <c r="G197" s="44">
        <f t="shared" si="5"/>
        <v>0</v>
      </c>
      <c r="H197" s="54">
        <v>10</v>
      </c>
    </row>
    <row r="198" spans="1:8" customFormat="1" ht="26.1" customHeight="1" x14ac:dyDescent="0.25">
      <c r="A198" s="47" t="s">
        <v>73</v>
      </c>
      <c r="B198" s="51" t="s">
        <v>100</v>
      </c>
      <c r="C198" s="52"/>
      <c r="D198" s="52"/>
      <c r="E198" s="53">
        <v>1</v>
      </c>
      <c r="F198" s="53"/>
      <c r="G198" s="44">
        <f t="shared" si="5"/>
        <v>0</v>
      </c>
      <c r="H198" s="54">
        <v>1</v>
      </c>
    </row>
    <row r="199" spans="1:8" customFormat="1" ht="26.1" customHeight="1" x14ac:dyDescent="0.25">
      <c r="A199" s="47" t="s">
        <v>73</v>
      </c>
      <c r="B199" s="51" t="s">
        <v>102</v>
      </c>
      <c r="C199" s="52"/>
      <c r="D199" s="52"/>
      <c r="E199" s="53">
        <v>10</v>
      </c>
      <c r="F199" s="53"/>
      <c r="G199" s="44">
        <f t="shared" si="5"/>
        <v>0</v>
      </c>
      <c r="H199" s="54">
        <v>10</v>
      </c>
    </row>
    <row r="200" spans="1:8" customFormat="1" ht="26.1" customHeight="1" x14ac:dyDescent="0.25">
      <c r="A200" s="47" t="s">
        <v>73</v>
      </c>
      <c r="B200" s="51" t="s">
        <v>287</v>
      </c>
      <c r="C200" s="52"/>
      <c r="D200" s="52"/>
      <c r="E200" s="53">
        <v>5</v>
      </c>
      <c r="F200" s="53"/>
      <c r="G200" s="44">
        <f t="shared" si="5"/>
        <v>0</v>
      </c>
      <c r="H200" s="54">
        <v>5</v>
      </c>
    </row>
    <row r="201" spans="1:8" customFormat="1" ht="26.1" customHeight="1" x14ac:dyDescent="0.25">
      <c r="A201" s="47" t="s">
        <v>73</v>
      </c>
      <c r="B201" s="51" t="s">
        <v>101</v>
      </c>
      <c r="C201" s="52"/>
      <c r="D201" s="52"/>
      <c r="E201" s="53">
        <v>1</v>
      </c>
      <c r="F201" s="53">
        <v>1</v>
      </c>
      <c r="G201" s="44">
        <f t="shared" si="5"/>
        <v>1</v>
      </c>
      <c r="H201" s="54"/>
    </row>
    <row r="202" spans="1:8" customFormat="1" ht="26.1" customHeight="1" x14ac:dyDescent="0.25">
      <c r="A202" s="47" t="s">
        <v>73</v>
      </c>
      <c r="B202" s="51" t="s">
        <v>74</v>
      </c>
      <c r="C202" s="52"/>
      <c r="D202" s="52"/>
      <c r="E202" s="53">
        <v>5</v>
      </c>
      <c r="F202" s="53"/>
      <c r="G202" s="44">
        <f t="shared" si="5"/>
        <v>0</v>
      </c>
      <c r="H202" s="54">
        <v>5</v>
      </c>
    </row>
    <row r="203" spans="1:8" customFormat="1" ht="26.1" customHeight="1" x14ac:dyDescent="0.25">
      <c r="A203" s="47" t="s">
        <v>73</v>
      </c>
      <c r="B203" s="51" t="s">
        <v>103</v>
      </c>
      <c r="C203" s="52"/>
      <c r="D203" s="52"/>
      <c r="E203" s="53">
        <v>14</v>
      </c>
      <c r="F203" s="53">
        <v>1</v>
      </c>
      <c r="G203" s="44">
        <f t="shared" si="5"/>
        <v>1</v>
      </c>
      <c r="H203" s="54">
        <v>13</v>
      </c>
    </row>
    <row r="204" spans="1:8" customFormat="1" ht="26.1" customHeight="1" x14ac:dyDescent="0.25">
      <c r="A204" s="47" t="s">
        <v>73</v>
      </c>
      <c r="B204" s="51" t="s">
        <v>104</v>
      </c>
      <c r="C204" s="52"/>
      <c r="D204" s="52"/>
      <c r="E204" s="53">
        <v>243</v>
      </c>
      <c r="F204" s="53">
        <v>169</v>
      </c>
      <c r="G204" s="44">
        <f t="shared" si="5"/>
        <v>169</v>
      </c>
      <c r="H204" s="54">
        <v>74</v>
      </c>
    </row>
    <row r="205" spans="1:8" customFormat="1" ht="26.1" customHeight="1" x14ac:dyDescent="0.25">
      <c r="A205" s="47" t="s">
        <v>73</v>
      </c>
      <c r="B205" s="51" t="s">
        <v>105</v>
      </c>
      <c r="C205" s="52"/>
      <c r="D205" s="52"/>
      <c r="E205" s="53">
        <v>26</v>
      </c>
      <c r="F205" s="53">
        <v>1</v>
      </c>
      <c r="G205" s="44">
        <f t="shared" si="5"/>
        <v>1</v>
      </c>
      <c r="H205" s="54">
        <v>25</v>
      </c>
    </row>
    <row r="206" spans="1:8" customFormat="1" ht="26.1" customHeight="1" x14ac:dyDescent="0.25">
      <c r="A206" s="47" t="s">
        <v>73</v>
      </c>
      <c r="B206" s="51" t="s">
        <v>106</v>
      </c>
      <c r="C206" s="52"/>
      <c r="D206" s="52"/>
      <c r="E206" s="53">
        <v>15</v>
      </c>
      <c r="F206" s="53"/>
      <c r="G206" s="44">
        <f t="shared" si="5"/>
        <v>0</v>
      </c>
      <c r="H206" s="54">
        <v>15</v>
      </c>
    </row>
    <row r="207" spans="1:8" customFormat="1" ht="26.1" customHeight="1" x14ac:dyDescent="0.25">
      <c r="A207" s="47" t="s">
        <v>73</v>
      </c>
      <c r="B207" s="51" t="s">
        <v>288</v>
      </c>
      <c r="C207" s="52"/>
      <c r="D207" s="52"/>
      <c r="E207" s="53">
        <v>1</v>
      </c>
      <c r="F207" s="53"/>
      <c r="G207" s="44">
        <f t="shared" si="5"/>
        <v>0</v>
      </c>
      <c r="H207" s="54">
        <v>1</v>
      </c>
    </row>
    <row r="208" spans="1:8" customFormat="1" ht="26.1" customHeight="1" x14ac:dyDescent="0.25">
      <c r="A208" s="47" t="s">
        <v>73</v>
      </c>
      <c r="B208" s="51" t="s">
        <v>107</v>
      </c>
      <c r="C208" s="52"/>
      <c r="D208" s="52"/>
      <c r="E208" s="53">
        <v>180</v>
      </c>
      <c r="F208" s="53">
        <v>175</v>
      </c>
      <c r="G208" s="44">
        <f t="shared" si="5"/>
        <v>175</v>
      </c>
      <c r="H208" s="54">
        <v>5</v>
      </c>
    </row>
    <row r="209" spans="1:8" customFormat="1" ht="26.1" customHeight="1" x14ac:dyDescent="0.25">
      <c r="A209" s="47" t="s">
        <v>73</v>
      </c>
      <c r="B209" s="21" t="s">
        <v>42</v>
      </c>
      <c r="C209" s="1"/>
      <c r="D209" s="1"/>
      <c r="E209" s="31">
        <v>9</v>
      </c>
      <c r="F209" s="31">
        <v>9</v>
      </c>
      <c r="G209" s="44">
        <f t="shared" si="5"/>
        <v>9</v>
      </c>
      <c r="H209" s="49"/>
    </row>
    <row r="210" spans="1:8" customFormat="1" ht="26.1" customHeight="1" x14ac:dyDescent="0.25">
      <c r="A210" s="47" t="s">
        <v>73</v>
      </c>
      <c r="B210" s="21" t="s">
        <v>289</v>
      </c>
      <c r="C210" s="1"/>
      <c r="D210" s="1"/>
      <c r="E210" s="31">
        <v>2</v>
      </c>
      <c r="F210" s="31"/>
      <c r="G210" s="44">
        <f t="shared" si="5"/>
        <v>0</v>
      </c>
      <c r="H210" s="49">
        <v>2</v>
      </c>
    </row>
    <row r="211" spans="1:8" customFormat="1" ht="26.1" customHeight="1" x14ac:dyDescent="0.25">
      <c r="A211" s="47" t="s">
        <v>73</v>
      </c>
      <c r="B211" s="21" t="s">
        <v>75</v>
      </c>
      <c r="C211" s="1"/>
      <c r="D211" s="1"/>
      <c r="E211" s="31">
        <v>27</v>
      </c>
      <c r="F211" s="31">
        <v>7</v>
      </c>
      <c r="G211" s="44">
        <f t="shared" si="5"/>
        <v>7</v>
      </c>
      <c r="H211" s="49">
        <v>20</v>
      </c>
    </row>
    <row r="212" spans="1:8" customFormat="1" ht="26.1" customHeight="1" x14ac:dyDescent="0.25">
      <c r="A212" s="47" t="s">
        <v>73</v>
      </c>
      <c r="B212" s="21" t="s">
        <v>76</v>
      </c>
      <c r="C212" s="1"/>
      <c r="D212" s="1"/>
      <c r="E212" s="31">
        <v>7</v>
      </c>
      <c r="F212" s="31">
        <v>6</v>
      </c>
      <c r="G212" s="44">
        <f t="shared" si="5"/>
        <v>6</v>
      </c>
      <c r="H212" s="49">
        <v>1</v>
      </c>
    </row>
    <row r="213" spans="1:8" customFormat="1" ht="26.1" customHeight="1" x14ac:dyDescent="0.25">
      <c r="A213" s="47" t="s">
        <v>73</v>
      </c>
      <c r="B213" s="21" t="s">
        <v>147</v>
      </c>
      <c r="C213" s="1"/>
      <c r="D213" s="1"/>
      <c r="E213" s="31">
        <v>3</v>
      </c>
      <c r="F213" s="31">
        <v>1</v>
      </c>
      <c r="G213" s="44">
        <f t="shared" si="5"/>
        <v>1</v>
      </c>
      <c r="H213" s="49">
        <v>2</v>
      </c>
    </row>
    <row r="214" spans="1:8" customFormat="1" ht="26.1" customHeight="1" x14ac:dyDescent="0.25">
      <c r="A214" s="47" t="s">
        <v>73</v>
      </c>
      <c r="B214" s="21" t="s">
        <v>182</v>
      </c>
      <c r="C214" s="1"/>
      <c r="D214" s="1"/>
      <c r="E214" s="31">
        <v>1</v>
      </c>
      <c r="F214" s="31"/>
      <c r="G214" s="44">
        <f t="shared" si="5"/>
        <v>0</v>
      </c>
      <c r="H214" s="49">
        <v>1</v>
      </c>
    </row>
    <row r="215" spans="1:8" customFormat="1" ht="26.1" customHeight="1" x14ac:dyDescent="0.25">
      <c r="A215" s="47" t="s">
        <v>73</v>
      </c>
      <c r="B215" s="21" t="s">
        <v>183</v>
      </c>
      <c r="C215" s="1"/>
      <c r="D215" s="1"/>
      <c r="E215" s="31">
        <v>3</v>
      </c>
      <c r="F215" s="31"/>
      <c r="G215" s="44">
        <f t="shared" si="5"/>
        <v>0</v>
      </c>
      <c r="H215" s="49">
        <v>3</v>
      </c>
    </row>
    <row r="216" spans="1:8" customFormat="1" ht="26.1" customHeight="1" x14ac:dyDescent="0.25">
      <c r="A216" s="47" t="s">
        <v>73</v>
      </c>
      <c r="B216" s="21" t="s">
        <v>108</v>
      </c>
      <c r="C216" s="1"/>
      <c r="D216" s="1"/>
      <c r="E216" s="31">
        <v>63</v>
      </c>
      <c r="F216" s="31"/>
      <c r="G216" s="44">
        <f t="shared" si="5"/>
        <v>0</v>
      </c>
      <c r="H216" s="49">
        <v>63</v>
      </c>
    </row>
    <row r="217" spans="1:8" customFormat="1" ht="26.1" customHeight="1" x14ac:dyDescent="0.25">
      <c r="A217" s="47" t="s">
        <v>73</v>
      </c>
      <c r="B217" s="21" t="s">
        <v>109</v>
      </c>
      <c r="C217" s="1"/>
      <c r="D217" s="1"/>
      <c r="E217" s="31">
        <v>22</v>
      </c>
      <c r="F217" s="31">
        <v>1</v>
      </c>
      <c r="G217" s="44">
        <f t="shared" si="5"/>
        <v>1</v>
      </c>
      <c r="H217" s="49">
        <v>21</v>
      </c>
    </row>
    <row r="218" spans="1:8" customFormat="1" ht="26.1" customHeight="1" x14ac:dyDescent="0.25">
      <c r="A218" s="47" t="s">
        <v>73</v>
      </c>
      <c r="B218" s="21" t="s">
        <v>110</v>
      </c>
      <c r="C218" s="1"/>
      <c r="D218" s="1"/>
      <c r="E218" s="31">
        <v>14</v>
      </c>
      <c r="F218" s="31">
        <v>2</v>
      </c>
      <c r="G218" s="44">
        <f t="shared" si="5"/>
        <v>2</v>
      </c>
      <c r="H218" s="49">
        <v>12</v>
      </c>
    </row>
    <row r="219" spans="1:8" customFormat="1" ht="26.1" customHeight="1" x14ac:dyDescent="0.25">
      <c r="A219" s="47" t="s">
        <v>73</v>
      </c>
      <c r="B219" s="21" t="s">
        <v>111</v>
      </c>
      <c r="C219" s="1"/>
      <c r="D219" s="1"/>
      <c r="E219" s="31">
        <v>6</v>
      </c>
      <c r="F219" s="31"/>
      <c r="G219" s="44">
        <f t="shared" si="5"/>
        <v>0</v>
      </c>
      <c r="H219" s="49">
        <v>6</v>
      </c>
    </row>
    <row r="220" spans="1:8" customFormat="1" ht="26.1" customHeight="1" x14ac:dyDescent="0.25">
      <c r="A220" s="47" t="s">
        <v>73</v>
      </c>
      <c r="B220" s="21" t="s">
        <v>197</v>
      </c>
      <c r="C220" s="1"/>
      <c r="D220" s="1"/>
      <c r="E220" s="31">
        <v>1</v>
      </c>
      <c r="F220" s="31"/>
      <c r="G220" s="44">
        <f t="shared" si="5"/>
        <v>0</v>
      </c>
      <c r="H220" s="49">
        <v>1</v>
      </c>
    </row>
    <row r="221" spans="1:8" customFormat="1" ht="26.1" customHeight="1" x14ac:dyDescent="0.25">
      <c r="A221" s="47" t="s">
        <v>73</v>
      </c>
      <c r="B221" s="21" t="s">
        <v>112</v>
      </c>
      <c r="C221" s="1"/>
      <c r="D221" s="1"/>
      <c r="E221" s="31">
        <v>84</v>
      </c>
      <c r="F221" s="31">
        <v>7</v>
      </c>
      <c r="G221" s="44">
        <f t="shared" si="5"/>
        <v>7</v>
      </c>
      <c r="H221" s="49">
        <v>77</v>
      </c>
    </row>
    <row r="222" spans="1:8" customFormat="1" ht="26.1" customHeight="1" x14ac:dyDescent="0.25">
      <c r="A222" s="47" t="s">
        <v>73</v>
      </c>
      <c r="B222" s="21" t="s">
        <v>198</v>
      </c>
      <c r="C222" s="1"/>
      <c r="D222" s="1"/>
      <c r="E222" s="31">
        <v>1</v>
      </c>
      <c r="F222" s="31"/>
      <c r="G222" s="44">
        <f t="shared" si="5"/>
        <v>0</v>
      </c>
      <c r="H222" s="49">
        <v>1</v>
      </c>
    </row>
    <row r="223" spans="1:8" customFormat="1" ht="26.1" customHeight="1" x14ac:dyDescent="0.25">
      <c r="A223" s="47" t="s">
        <v>73</v>
      </c>
      <c r="B223" s="21" t="s">
        <v>113</v>
      </c>
      <c r="C223" s="1"/>
      <c r="D223" s="1"/>
      <c r="E223" s="31">
        <v>10</v>
      </c>
      <c r="F223" s="31">
        <v>9</v>
      </c>
      <c r="G223" s="44">
        <f t="shared" si="5"/>
        <v>9</v>
      </c>
      <c r="H223" s="49">
        <v>1</v>
      </c>
    </row>
    <row r="224" spans="1:8" customFormat="1" ht="26.1" customHeight="1" x14ac:dyDescent="0.25">
      <c r="A224" s="47" t="s">
        <v>73</v>
      </c>
      <c r="B224" s="21" t="s">
        <v>114</v>
      </c>
      <c r="C224" s="1"/>
      <c r="D224" s="1"/>
      <c r="E224" s="31">
        <v>211</v>
      </c>
      <c r="F224" s="31">
        <v>169</v>
      </c>
      <c r="G224" s="44">
        <f t="shared" si="5"/>
        <v>169</v>
      </c>
      <c r="H224" s="49">
        <v>42</v>
      </c>
    </row>
    <row r="225" spans="1:8" customFormat="1" ht="26.1" customHeight="1" x14ac:dyDescent="0.25">
      <c r="A225" s="47" t="s">
        <v>73</v>
      </c>
      <c r="B225" s="21" t="s">
        <v>115</v>
      </c>
      <c r="C225" s="1"/>
      <c r="D225" s="1"/>
      <c r="E225" s="31">
        <v>21</v>
      </c>
      <c r="F225" s="31">
        <v>18</v>
      </c>
      <c r="G225" s="44">
        <f t="shared" si="5"/>
        <v>18</v>
      </c>
      <c r="H225" s="49">
        <v>3</v>
      </c>
    </row>
    <row r="226" spans="1:8" customFormat="1" ht="26.1" customHeight="1" x14ac:dyDescent="0.25">
      <c r="A226" s="47" t="s">
        <v>73</v>
      </c>
      <c r="B226" s="21" t="s">
        <v>116</v>
      </c>
      <c r="C226" s="1"/>
      <c r="D226" s="1"/>
      <c r="E226" s="31">
        <v>664</v>
      </c>
      <c r="F226" s="31">
        <v>638</v>
      </c>
      <c r="G226" s="44">
        <f t="shared" si="5"/>
        <v>638</v>
      </c>
      <c r="H226" s="49">
        <v>26</v>
      </c>
    </row>
    <row r="227" spans="1:8" customFormat="1" ht="26.1" customHeight="1" x14ac:dyDescent="0.25">
      <c r="A227" s="47" t="s">
        <v>73</v>
      </c>
      <c r="B227" s="21" t="s">
        <v>117</v>
      </c>
      <c r="C227" s="1"/>
      <c r="D227" s="1"/>
      <c r="E227" s="31">
        <v>195</v>
      </c>
      <c r="F227" s="31">
        <v>20</v>
      </c>
      <c r="G227" s="44">
        <f t="shared" si="5"/>
        <v>20</v>
      </c>
      <c r="H227" s="49">
        <v>175</v>
      </c>
    </row>
    <row r="228" spans="1:8" customFormat="1" ht="26.1" customHeight="1" x14ac:dyDescent="0.25">
      <c r="A228" s="47" t="s">
        <v>73</v>
      </c>
      <c r="B228" s="21" t="s">
        <v>43</v>
      </c>
      <c r="C228" s="1"/>
      <c r="D228" s="1"/>
      <c r="E228" s="31">
        <v>32</v>
      </c>
      <c r="F228" s="31">
        <v>31</v>
      </c>
      <c r="G228" s="44">
        <f t="shared" si="5"/>
        <v>31</v>
      </c>
      <c r="H228" s="49">
        <v>1</v>
      </c>
    </row>
    <row r="229" spans="1:8" customFormat="1" ht="26.1" customHeight="1" x14ac:dyDescent="0.25">
      <c r="A229" s="47" t="s">
        <v>73</v>
      </c>
      <c r="B229" s="21" t="s">
        <v>118</v>
      </c>
      <c r="C229" s="1"/>
      <c r="D229" s="1"/>
      <c r="E229" s="31">
        <v>3364</v>
      </c>
      <c r="F229" s="31">
        <v>3111</v>
      </c>
      <c r="G229" s="44">
        <f t="shared" si="5"/>
        <v>3111</v>
      </c>
      <c r="H229" s="49">
        <v>253</v>
      </c>
    </row>
    <row r="230" spans="1:8" customFormat="1" ht="26.1" customHeight="1" x14ac:dyDescent="0.25">
      <c r="A230" s="47" t="s">
        <v>73</v>
      </c>
      <c r="B230" s="21" t="s">
        <v>119</v>
      </c>
      <c r="C230" s="1"/>
      <c r="D230" s="1"/>
      <c r="E230" s="31">
        <v>2951</v>
      </c>
      <c r="F230" s="31">
        <v>2721</v>
      </c>
      <c r="G230" s="44">
        <f t="shared" si="5"/>
        <v>2721</v>
      </c>
      <c r="H230" s="49">
        <v>230</v>
      </c>
    </row>
    <row r="231" spans="1:8" customFormat="1" ht="26.1" customHeight="1" x14ac:dyDescent="0.25">
      <c r="A231" s="47" t="s">
        <v>73</v>
      </c>
      <c r="B231" s="21" t="s">
        <v>120</v>
      </c>
      <c r="C231" s="1"/>
      <c r="D231" s="1"/>
      <c r="E231" s="31">
        <v>140</v>
      </c>
      <c r="F231" s="31">
        <v>26</v>
      </c>
      <c r="G231" s="44">
        <f t="shared" si="5"/>
        <v>26</v>
      </c>
      <c r="H231" s="49">
        <v>114</v>
      </c>
    </row>
    <row r="232" spans="1:8" customFormat="1" ht="26.1" customHeight="1" x14ac:dyDescent="0.25">
      <c r="A232" s="47" t="s">
        <v>73</v>
      </c>
      <c r="B232" s="21" t="s">
        <v>121</v>
      </c>
      <c r="C232" s="1"/>
      <c r="D232" s="1"/>
      <c r="E232" s="31">
        <v>513</v>
      </c>
      <c r="F232" s="31">
        <v>486</v>
      </c>
      <c r="G232" s="44">
        <f t="shared" si="5"/>
        <v>486</v>
      </c>
      <c r="H232" s="49">
        <v>27</v>
      </c>
    </row>
    <row r="233" spans="1:8" customFormat="1" ht="26.1" customHeight="1" x14ac:dyDescent="0.25">
      <c r="A233" s="47" t="s">
        <v>73</v>
      </c>
      <c r="B233" s="21" t="s">
        <v>122</v>
      </c>
      <c r="C233" s="1"/>
      <c r="D233" s="1"/>
      <c r="E233" s="31">
        <v>435</v>
      </c>
      <c r="F233" s="31">
        <v>14</v>
      </c>
      <c r="G233" s="44">
        <f t="shared" si="5"/>
        <v>14</v>
      </c>
      <c r="H233" s="49">
        <v>421</v>
      </c>
    </row>
    <row r="234" spans="1:8" customFormat="1" ht="26.1" customHeight="1" x14ac:dyDescent="0.25">
      <c r="A234" s="47" t="s">
        <v>73</v>
      </c>
      <c r="B234" s="21" t="s">
        <v>123</v>
      </c>
      <c r="C234" s="1"/>
      <c r="D234" s="1"/>
      <c r="E234" s="31">
        <v>28</v>
      </c>
      <c r="F234" s="31">
        <v>4</v>
      </c>
      <c r="G234" s="44">
        <f t="shared" si="5"/>
        <v>4</v>
      </c>
      <c r="H234" s="49">
        <v>24</v>
      </c>
    </row>
    <row r="235" spans="1:8" customFormat="1" ht="26.1" customHeight="1" x14ac:dyDescent="0.25">
      <c r="A235" s="47" t="s">
        <v>73</v>
      </c>
      <c r="B235" s="21" t="s">
        <v>124</v>
      </c>
      <c r="C235" s="1"/>
      <c r="D235" s="1"/>
      <c r="E235" s="31">
        <v>317</v>
      </c>
      <c r="F235" s="31">
        <v>290</v>
      </c>
      <c r="G235" s="44">
        <f t="shared" si="5"/>
        <v>290</v>
      </c>
      <c r="H235" s="49">
        <v>27</v>
      </c>
    </row>
    <row r="236" spans="1:8" customFormat="1" ht="26.1" customHeight="1" x14ac:dyDescent="0.25">
      <c r="A236" s="47" t="s">
        <v>73</v>
      </c>
      <c r="B236" s="21" t="s">
        <v>44</v>
      </c>
      <c r="C236" s="1"/>
      <c r="D236" s="1"/>
      <c r="E236" s="31">
        <v>28</v>
      </c>
      <c r="F236" s="31">
        <v>6</v>
      </c>
      <c r="G236" s="44">
        <f t="shared" si="5"/>
        <v>6</v>
      </c>
      <c r="H236" s="49">
        <v>22</v>
      </c>
    </row>
    <row r="237" spans="1:8" customFormat="1" ht="26.1" customHeight="1" x14ac:dyDescent="0.25">
      <c r="A237" s="47" t="s">
        <v>73</v>
      </c>
      <c r="B237" s="21" t="s">
        <v>45</v>
      </c>
      <c r="C237" s="1"/>
      <c r="D237" s="1"/>
      <c r="E237" s="31">
        <v>143</v>
      </c>
      <c r="F237" s="31">
        <v>21</v>
      </c>
      <c r="G237" s="44">
        <f t="shared" si="5"/>
        <v>21</v>
      </c>
      <c r="H237" s="49">
        <v>122</v>
      </c>
    </row>
    <row r="238" spans="1:8" customFormat="1" ht="26.1" customHeight="1" x14ac:dyDescent="0.25">
      <c r="A238" s="47" t="s">
        <v>73</v>
      </c>
      <c r="B238" s="21" t="s">
        <v>125</v>
      </c>
      <c r="C238" s="1"/>
      <c r="D238" s="1"/>
      <c r="E238" s="31">
        <v>18</v>
      </c>
      <c r="F238" s="31">
        <v>4</v>
      </c>
      <c r="G238" s="44">
        <f t="shared" si="5"/>
        <v>4</v>
      </c>
      <c r="H238" s="49">
        <v>14</v>
      </c>
    </row>
    <row r="239" spans="1:8" customFormat="1" ht="26.1" customHeight="1" x14ac:dyDescent="0.25">
      <c r="A239" s="47" t="s">
        <v>73</v>
      </c>
      <c r="B239" s="21" t="s">
        <v>126</v>
      </c>
      <c r="C239" s="1"/>
      <c r="D239" s="1"/>
      <c r="E239" s="31">
        <v>87</v>
      </c>
      <c r="F239" s="31"/>
      <c r="G239" s="44">
        <f t="shared" si="5"/>
        <v>0</v>
      </c>
      <c r="H239" s="49">
        <v>87</v>
      </c>
    </row>
    <row r="240" spans="1:8" customFormat="1" ht="26.1" customHeight="1" x14ac:dyDescent="0.25">
      <c r="A240" s="47" t="s">
        <v>73</v>
      </c>
      <c r="B240" s="21" t="s">
        <v>127</v>
      </c>
      <c r="C240" s="1"/>
      <c r="D240" s="1"/>
      <c r="E240" s="31">
        <v>399</v>
      </c>
      <c r="F240" s="31">
        <v>6</v>
      </c>
      <c r="G240" s="44">
        <f t="shared" si="5"/>
        <v>6</v>
      </c>
      <c r="H240" s="49">
        <v>393</v>
      </c>
    </row>
    <row r="241" spans="1:8" customFormat="1" ht="26.1" customHeight="1" x14ac:dyDescent="0.25">
      <c r="A241" s="47" t="s">
        <v>73</v>
      </c>
      <c r="B241" s="21" t="s">
        <v>128</v>
      </c>
      <c r="C241" s="1"/>
      <c r="D241" s="1"/>
      <c r="E241" s="31">
        <v>110</v>
      </c>
      <c r="F241" s="31">
        <v>106</v>
      </c>
      <c r="G241" s="44">
        <f t="shared" si="5"/>
        <v>106</v>
      </c>
      <c r="H241" s="49">
        <v>4</v>
      </c>
    </row>
    <row r="242" spans="1:8" customFormat="1" ht="26.1" customHeight="1" x14ac:dyDescent="0.25">
      <c r="A242" s="47" t="s">
        <v>73</v>
      </c>
      <c r="B242" s="21" t="s">
        <v>129</v>
      </c>
      <c r="C242" s="1"/>
      <c r="D242" s="1"/>
      <c r="E242" s="31">
        <v>172</v>
      </c>
      <c r="F242" s="31">
        <v>172</v>
      </c>
      <c r="G242" s="44">
        <f t="shared" si="5"/>
        <v>172</v>
      </c>
      <c r="H242" s="49"/>
    </row>
    <row r="243" spans="1:8" customFormat="1" ht="26.1" customHeight="1" x14ac:dyDescent="0.25">
      <c r="A243" s="47" t="s">
        <v>73</v>
      </c>
      <c r="B243" s="21" t="s">
        <v>130</v>
      </c>
      <c r="C243" s="1"/>
      <c r="D243" s="1"/>
      <c r="E243" s="31">
        <v>12</v>
      </c>
      <c r="F243" s="31">
        <v>5</v>
      </c>
      <c r="G243" s="44">
        <f t="shared" si="5"/>
        <v>5</v>
      </c>
      <c r="H243" s="49">
        <v>7</v>
      </c>
    </row>
    <row r="244" spans="1:8" customFormat="1" ht="26.1" customHeight="1" x14ac:dyDescent="0.25">
      <c r="A244" s="47" t="s">
        <v>73</v>
      </c>
      <c r="B244" s="21" t="s">
        <v>131</v>
      </c>
      <c r="C244" s="1"/>
      <c r="D244" s="1"/>
      <c r="E244" s="31">
        <v>232</v>
      </c>
      <c r="F244" s="31">
        <v>220</v>
      </c>
      <c r="G244" s="44">
        <f t="shared" si="5"/>
        <v>220</v>
      </c>
      <c r="H244" s="49">
        <v>12</v>
      </c>
    </row>
    <row r="245" spans="1:8" customFormat="1" ht="26.1" customHeight="1" x14ac:dyDescent="0.25">
      <c r="A245" s="47" t="s">
        <v>73</v>
      </c>
      <c r="B245" s="21" t="s">
        <v>46</v>
      </c>
      <c r="C245" s="1"/>
      <c r="D245" s="1"/>
      <c r="E245" s="31">
        <v>131</v>
      </c>
      <c r="F245" s="31">
        <v>127</v>
      </c>
      <c r="G245" s="44">
        <f t="shared" si="5"/>
        <v>127</v>
      </c>
      <c r="H245" s="49">
        <v>4</v>
      </c>
    </row>
    <row r="246" spans="1:8" customFormat="1" ht="15" customHeight="1" x14ac:dyDescent="0.25">
      <c r="A246" s="47" t="s">
        <v>78</v>
      </c>
      <c r="B246" s="72" t="s">
        <v>290</v>
      </c>
      <c r="C246" s="1"/>
      <c r="D246" s="1"/>
      <c r="E246" s="31">
        <v>15</v>
      </c>
      <c r="F246" s="31">
        <v>8</v>
      </c>
      <c r="G246" s="44">
        <f t="shared" si="5"/>
        <v>8</v>
      </c>
      <c r="H246" s="49">
        <v>6</v>
      </c>
    </row>
    <row r="247" spans="1:8" customFormat="1" ht="15" customHeight="1" x14ac:dyDescent="0.25">
      <c r="A247" s="47" t="s">
        <v>78</v>
      </c>
      <c r="B247" s="59" t="s">
        <v>291</v>
      </c>
      <c r="C247" s="1"/>
      <c r="D247" s="1"/>
      <c r="E247" s="31">
        <v>338</v>
      </c>
      <c r="F247" s="31">
        <v>301</v>
      </c>
      <c r="G247" s="44">
        <f t="shared" si="5"/>
        <v>301</v>
      </c>
      <c r="H247" s="49">
        <v>37</v>
      </c>
    </row>
    <row r="248" spans="1:8" customFormat="1" ht="15" customHeight="1" x14ac:dyDescent="0.25">
      <c r="A248" s="47" t="s">
        <v>78</v>
      </c>
      <c r="B248" s="59" t="s">
        <v>292</v>
      </c>
      <c r="C248" s="1"/>
      <c r="D248" s="1"/>
      <c r="E248" s="31">
        <v>2</v>
      </c>
      <c r="F248" s="31">
        <v>2</v>
      </c>
      <c r="G248" s="44">
        <f t="shared" si="5"/>
        <v>2</v>
      </c>
      <c r="H248" s="49"/>
    </row>
    <row r="249" spans="1:8" customFormat="1" ht="15" customHeight="1" x14ac:dyDescent="0.25">
      <c r="A249" s="47" t="s">
        <v>78</v>
      </c>
      <c r="B249" s="70" t="s">
        <v>293</v>
      </c>
      <c r="C249" s="1"/>
      <c r="D249" s="1"/>
      <c r="E249" s="31">
        <v>2</v>
      </c>
      <c r="F249" s="31">
        <v>2</v>
      </c>
      <c r="G249" s="44">
        <f t="shared" si="5"/>
        <v>2</v>
      </c>
      <c r="H249" s="49"/>
    </row>
    <row r="250" spans="1:8" customFormat="1" ht="15" customHeight="1" x14ac:dyDescent="0.25">
      <c r="A250" s="47" t="s">
        <v>78</v>
      </c>
      <c r="B250" s="70" t="s">
        <v>294</v>
      </c>
      <c r="C250" s="1"/>
      <c r="D250" s="1"/>
      <c r="E250" s="31">
        <v>2</v>
      </c>
      <c r="F250" s="31">
        <v>2</v>
      </c>
      <c r="G250" s="44">
        <f t="shared" si="5"/>
        <v>2</v>
      </c>
      <c r="H250" s="49"/>
    </row>
    <row r="251" spans="1:8" customFormat="1" ht="15" customHeight="1" x14ac:dyDescent="0.25">
      <c r="A251" s="47" t="s">
        <v>78</v>
      </c>
      <c r="B251" s="59" t="s">
        <v>295</v>
      </c>
      <c r="C251" s="1"/>
      <c r="D251" s="1"/>
      <c r="E251" s="31">
        <v>11</v>
      </c>
      <c r="F251" s="31">
        <v>11</v>
      </c>
      <c r="G251" s="44">
        <f t="shared" si="5"/>
        <v>11</v>
      </c>
      <c r="H251" s="49"/>
    </row>
    <row r="252" spans="1:8" customFormat="1" ht="15" customHeight="1" x14ac:dyDescent="0.25">
      <c r="A252" s="47" t="s">
        <v>78</v>
      </c>
      <c r="B252" s="59" t="s">
        <v>296</v>
      </c>
      <c r="C252" s="1"/>
      <c r="D252" s="1"/>
      <c r="E252" s="31">
        <v>259</v>
      </c>
      <c r="F252" s="31">
        <v>175</v>
      </c>
      <c r="G252" s="44">
        <f t="shared" si="5"/>
        <v>175</v>
      </c>
      <c r="H252" s="49">
        <v>84</v>
      </c>
    </row>
    <row r="253" spans="1:8" customFormat="1" ht="15" customHeight="1" x14ac:dyDescent="0.25">
      <c r="A253" s="47" t="s">
        <v>78</v>
      </c>
      <c r="B253" s="59" t="s">
        <v>297</v>
      </c>
      <c r="C253" s="1"/>
      <c r="D253" s="1"/>
      <c r="E253" s="31">
        <v>114</v>
      </c>
      <c r="F253" s="31">
        <v>107</v>
      </c>
      <c r="G253" s="44">
        <f t="shared" si="5"/>
        <v>107</v>
      </c>
      <c r="H253" s="49">
        <v>7</v>
      </c>
    </row>
    <row r="254" spans="1:8" customFormat="1" ht="15" customHeight="1" x14ac:dyDescent="0.25">
      <c r="A254" s="47" t="s">
        <v>78</v>
      </c>
      <c r="B254" s="59" t="s">
        <v>298</v>
      </c>
      <c r="C254" s="1"/>
      <c r="D254" s="1"/>
      <c r="E254" s="31">
        <v>5</v>
      </c>
      <c r="F254" s="31">
        <v>5</v>
      </c>
      <c r="G254" s="44">
        <f t="shared" si="5"/>
        <v>5</v>
      </c>
      <c r="H254" s="49"/>
    </row>
    <row r="255" spans="1:8" customFormat="1" ht="15" customHeight="1" x14ac:dyDescent="0.25">
      <c r="A255" s="47" t="s">
        <v>78</v>
      </c>
      <c r="B255" s="59" t="s">
        <v>299</v>
      </c>
      <c r="C255" s="1"/>
      <c r="D255" s="1"/>
      <c r="E255" s="31">
        <v>10</v>
      </c>
      <c r="F255" s="31">
        <v>10</v>
      </c>
      <c r="G255" s="44">
        <f t="shared" si="5"/>
        <v>10</v>
      </c>
      <c r="H255" s="49"/>
    </row>
    <row r="256" spans="1:8" customFormat="1" ht="15" customHeight="1" x14ac:dyDescent="0.25">
      <c r="A256" s="47" t="s">
        <v>77</v>
      </c>
      <c r="B256" s="21" t="s">
        <v>27</v>
      </c>
      <c r="C256" s="1"/>
      <c r="D256" s="1"/>
      <c r="E256" s="31">
        <v>26</v>
      </c>
      <c r="F256" s="31">
        <v>1</v>
      </c>
      <c r="G256" s="44">
        <f t="shared" si="5"/>
        <v>1</v>
      </c>
      <c r="H256" s="49">
        <v>14</v>
      </c>
    </row>
    <row r="257" spans="1:8" customFormat="1" ht="15" customHeight="1" x14ac:dyDescent="0.25">
      <c r="A257" s="47" t="s">
        <v>77</v>
      </c>
      <c r="B257" s="51" t="s">
        <v>184</v>
      </c>
      <c r="C257" s="52"/>
      <c r="D257" s="52"/>
      <c r="E257" s="53">
        <v>142</v>
      </c>
      <c r="F257" s="53">
        <v>2</v>
      </c>
      <c r="G257" s="44">
        <f t="shared" si="5"/>
        <v>2</v>
      </c>
      <c r="H257" s="54">
        <v>137</v>
      </c>
    </row>
    <row r="258" spans="1:8" customFormat="1" ht="15" customHeight="1" x14ac:dyDescent="0.25">
      <c r="A258" s="47" t="s">
        <v>77</v>
      </c>
      <c r="B258" s="51" t="s">
        <v>28</v>
      </c>
      <c r="C258" s="52"/>
      <c r="D258" s="52"/>
      <c r="E258" s="53">
        <v>2</v>
      </c>
      <c r="F258" s="53"/>
      <c r="G258" s="44">
        <f t="shared" si="5"/>
        <v>0</v>
      </c>
      <c r="H258" s="54">
        <v>1</v>
      </c>
    </row>
    <row r="259" spans="1:8" customFormat="1" ht="15" customHeight="1" x14ac:dyDescent="0.25">
      <c r="A259" s="47" t="s">
        <v>77</v>
      </c>
      <c r="B259" s="21" t="s">
        <v>29</v>
      </c>
      <c r="C259" s="1"/>
      <c r="D259" s="1"/>
      <c r="E259" s="31">
        <v>14</v>
      </c>
      <c r="F259" s="31">
        <v>1</v>
      </c>
      <c r="G259" s="44">
        <f t="shared" si="5"/>
        <v>1</v>
      </c>
      <c r="H259" s="49">
        <v>12</v>
      </c>
    </row>
    <row r="260" spans="1:8" customFormat="1" ht="15" customHeight="1" x14ac:dyDescent="0.25">
      <c r="A260" s="47" t="s">
        <v>77</v>
      </c>
      <c r="B260" s="21" t="s">
        <v>300</v>
      </c>
      <c r="C260" s="1"/>
      <c r="D260" s="1"/>
      <c r="E260" s="31">
        <v>4</v>
      </c>
      <c r="F260" s="31"/>
      <c r="G260" s="44">
        <f t="shared" ref="G260:G336" si="6">D260+F260</f>
        <v>0</v>
      </c>
      <c r="H260" s="49">
        <v>4</v>
      </c>
    </row>
    <row r="261" spans="1:8" customFormat="1" ht="15" customHeight="1" x14ac:dyDescent="0.25">
      <c r="A261" s="47" t="s">
        <v>77</v>
      </c>
      <c r="B261" s="21" t="s">
        <v>185</v>
      </c>
      <c r="C261" s="1"/>
      <c r="D261" s="1"/>
      <c r="E261" s="31">
        <v>19</v>
      </c>
      <c r="F261" s="31">
        <v>8</v>
      </c>
      <c r="G261" s="44">
        <f t="shared" si="6"/>
        <v>8</v>
      </c>
      <c r="H261" s="49">
        <v>11</v>
      </c>
    </row>
    <row r="262" spans="1:8" customFormat="1" ht="15" customHeight="1" x14ac:dyDescent="0.25">
      <c r="A262" s="47" t="s">
        <v>77</v>
      </c>
      <c r="B262" s="21" t="s">
        <v>30</v>
      </c>
      <c r="C262" s="1"/>
      <c r="D262" s="1"/>
      <c r="E262" s="31">
        <v>3</v>
      </c>
      <c r="F262" s="31"/>
      <c r="G262" s="44">
        <f t="shared" si="6"/>
        <v>0</v>
      </c>
      <c r="H262" s="49">
        <v>3</v>
      </c>
    </row>
    <row r="263" spans="1:8" customFormat="1" ht="15" customHeight="1" x14ac:dyDescent="0.25">
      <c r="A263" s="47" t="s">
        <v>77</v>
      </c>
      <c r="B263" s="21" t="s">
        <v>301</v>
      </c>
      <c r="C263" s="1"/>
      <c r="D263" s="1"/>
      <c r="E263" s="31">
        <v>2</v>
      </c>
      <c r="F263" s="31">
        <v>1</v>
      </c>
      <c r="G263" s="44">
        <f t="shared" si="6"/>
        <v>1</v>
      </c>
      <c r="H263" s="49"/>
    </row>
    <row r="264" spans="1:8" customFormat="1" ht="15" customHeight="1" x14ac:dyDescent="0.25">
      <c r="A264" s="47" t="s">
        <v>77</v>
      </c>
      <c r="B264" s="51" t="s">
        <v>31</v>
      </c>
      <c r="C264" s="52"/>
      <c r="D264" s="52"/>
      <c r="E264" s="53">
        <v>3</v>
      </c>
      <c r="F264" s="53">
        <v>2</v>
      </c>
      <c r="G264" s="44">
        <f t="shared" si="6"/>
        <v>2</v>
      </c>
      <c r="H264" s="54">
        <v>1</v>
      </c>
    </row>
    <row r="265" spans="1:8" customFormat="1" ht="15" customHeight="1" x14ac:dyDescent="0.25">
      <c r="A265" s="47" t="s">
        <v>77</v>
      </c>
      <c r="B265" s="21" t="s">
        <v>2</v>
      </c>
      <c r="C265" s="1"/>
      <c r="D265" s="1"/>
      <c r="E265" s="31">
        <v>309</v>
      </c>
      <c r="F265" s="31">
        <v>217</v>
      </c>
      <c r="G265" s="44">
        <f t="shared" si="6"/>
        <v>217</v>
      </c>
      <c r="H265" s="49">
        <v>76</v>
      </c>
    </row>
    <row r="266" spans="1:8" customFormat="1" ht="15" customHeight="1" x14ac:dyDescent="0.25">
      <c r="A266" s="47" t="s">
        <v>77</v>
      </c>
      <c r="B266" s="73" t="s">
        <v>302</v>
      </c>
      <c r="C266" s="1"/>
      <c r="D266" s="1"/>
      <c r="E266" s="31">
        <v>1</v>
      </c>
      <c r="F266" s="31"/>
      <c r="G266" s="44">
        <f t="shared" si="6"/>
        <v>0</v>
      </c>
      <c r="H266" s="49">
        <v>1</v>
      </c>
    </row>
    <row r="267" spans="1:8" customFormat="1" ht="15" customHeight="1" x14ac:dyDescent="0.25">
      <c r="A267" s="47" t="s">
        <v>79</v>
      </c>
      <c r="B267" s="21" t="s">
        <v>303</v>
      </c>
      <c r="C267" s="1"/>
      <c r="D267" s="1"/>
      <c r="E267" s="31">
        <v>43</v>
      </c>
      <c r="F267" s="31"/>
      <c r="G267" s="44">
        <f t="shared" si="6"/>
        <v>0</v>
      </c>
      <c r="H267" s="49">
        <v>42</v>
      </c>
    </row>
    <row r="268" spans="1:8" customFormat="1" ht="15" customHeight="1" x14ac:dyDescent="0.25">
      <c r="A268" s="50" t="s">
        <v>79</v>
      </c>
      <c r="B268" s="51" t="s">
        <v>304</v>
      </c>
      <c r="C268" s="52"/>
      <c r="D268" s="52"/>
      <c r="E268" s="53">
        <v>211</v>
      </c>
      <c r="F268" s="53"/>
      <c r="G268" s="44">
        <f t="shared" si="6"/>
        <v>0</v>
      </c>
      <c r="H268" s="54">
        <v>203</v>
      </c>
    </row>
    <row r="269" spans="1:8" customFormat="1" ht="15" customHeight="1" x14ac:dyDescent="0.25">
      <c r="A269" s="47" t="s">
        <v>80</v>
      </c>
      <c r="B269" s="21" t="s">
        <v>148</v>
      </c>
      <c r="C269" s="1"/>
      <c r="D269" s="1"/>
      <c r="E269" s="31">
        <v>2738</v>
      </c>
      <c r="F269" s="31">
        <v>2738</v>
      </c>
      <c r="G269" s="44">
        <f t="shared" si="6"/>
        <v>2738</v>
      </c>
      <c r="H269" s="49"/>
    </row>
    <row r="270" spans="1:8" customFormat="1" ht="15" customHeight="1" x14ac:dyDescent="0.25">
      <c r="A270" s="47" t="s">
        <v>80</v>
      </c>
      <c r="B270" s="21" t="s">
        <v>200</v>
      </c>
      <c r="C270" s="1"/>
      <c r="D270" s="1"/>
      <c r="E270" s="31">
        <v>1196</v>
      </c>
      <c r="F270" s="31">
        <v>1196</v>
      </c>
      <c r="G270" s="44">
        <f t="shared" si="6"/>
        <v>1196</v>
      </c>
      <c r="H270" s="49"/>
    </row>
    <row r="271" spans="1:8" customFormat="1" ht="15" customHeight="1" x14ac:dyDescent="0.25">
      <c r="A271" s="47" t="s">
        <v>80</v>
      </c>
      <c r="B271" s="21" t="s">
        <v>199</v>
      </c>
      <c r="C271" s="1"/>
      <c r="D271" s="1"/>
      <c r="E271" s="31">
        <v>756</v>
      </c>
      <c r="F271" s="31">
        <v>756</v>
      </c>
      <c r="G271" s="44">
        <f t="shared" si="6"/>
        <v>756</v>
      </c>
      <c r="H271" s="49"/>
    </row>
    <row r="272" spans="1:8" customFormat="1" ht="15" customHeight="1" x14ac:dyDescent="0.25">
      <c r="A272" s="47" t="s">
        <v>80</v>
      </c>
      <c r="B272" s="60" t="s">
        <v>149</v>
      </c>
      <c r="C272" s="61"/>
      <c r="D272" s="61"/>
      <c r="E272" s="62">
        <v>243</v>
      </c>
      <c r="F272" s="62">
        <v>243</v>
      </c>
      <c r="G272" s="44">
        <f t="shared" si="6"/>
        <v>243</v>
      </c>
      <c r="H272" s="63"/>
    </row>
    <row r="273" spans="1:8" customFormat="1" ht="15" customHeight="1" x14ac:dyDescent="0.25">
      <c r="A273" s="47" t="s">
        <v>80</v>
      </c>
      <c r="B273" s="60" t="s">
        <v>3</v>
      </c>
      <c r="C273" s="61"/>
      <c r="D273" s="61"/>
      <c r="E273" s="62">
        <v>181</v>
      </c>
      <c r="F273" s="62">
        <v>181</v>
      </c>
      <c r="G273" s="44">
        <f t="shared" si="6"/>
        <v>181</v>
      </c>
      <c r="H273" s="63"/>
    </row>
    <row r="274" spans="1:8" customFormat="1" ht="15" customHeight="1" x14ac:dyDescent="0.25">
      <c r="A274" s="47" t="s">
        <v>80</v>
      </c>
      <c r="B274" s="60" t="s">
        <v>4</v>
      </c>
      <c r="C274" s="61"/>
      <c r="D274" s="61"/>
      <c r="E274" s="62">
        <v>76</v>
      </c>
      <c r="F274" s="62">
        <v>76</v>
      </c>
      <c r="G274" s="44">
        <f t="shared" si="6"/>
        <v>76</v>
      </c>
      <c r="H274" s="63"/>
    </row>
    <row r="275" spans="1:8" customFormat="1" ht="15" customHeight="1" x14ac:dyDescent="0.25">
      <c r="A275" s="47" t="s">
        <v>80</v>
      </c>
      <c r="B275" s="60" t="s">
        <v>6</v>
      </c>
      <c r="C275" s="61"/>
      <c r="D275" s="61"/>
      <c r="E275" s="62">
        <v>59</v>
      </c>
      <c r="F275" s="62">
        <v>59</v>
      </c>
      <c r="G275" s="44">
        <f t="shared" si="6"/>
        <v>59</v>
      </c>
      <c r="H275" s="63"/>
    </row>
    <row r="276" spans="1:8" customFormat="1" ht="15" customHeight="1" x14ac:dyDescent="0.25">
      <c r="A276" s="47" t="s">
        <v>80</v>
      </c>
      <c r="B276" s="21" t="s">
        <v>5</v>
      </c>
      <c r="C276" s="1"/>
      <c r="D276" s="1"/>
      <c r="E276" s="31">
        <v>3</v>
      </c>
      <c r="F276" s="31">
        <v>3</v>
      </c>
      <c r="G276" s="44">
        <f t="shared" si="6"/>
        <v>3</v>
      </c>
      <c r="H276" s="49"/>
    </row>
    <row r="277" spans="1:8" customFormat="1" ht="15" customHeight="1" x14ac:dyDescent="0.25">
      <c r="A277" s="47" t="s">
        <v>86</v>
      </c>
      <c r="B277" s="21" t="s">
        <v>411</v>
      </c>
      <c r="C277" s="1"/>
      <c r="D277" s="1"/>
      <c r="E277" s="31">
        <v>32</v>
      </c>
      <c r="F277" s="31">
        <v>26</v>
      </c>
      <c r="G277" s="44">
        <f t="shared" si="6"/>
        <v>26</v>
      </c>
      <c r="H277" s="49">
        <v>6</v>
      </c>
    </row>
    <row r="278" spans="1:8" customFormat="1" ht="15" customHeight="1" x14ac:dyDescent="0.25">
      <c r="A278" s="47" t="s">
        <v>86</v>
      </c>
      <c r="B278" s="21" t="s">
        <v>412</v>
      </c>
      <c r="C278" s="1"/>
      <c r="D278" s="1"/>
      <c r="E278" s="31">
        <v>1</v>
      </c>
      <c r="F278" s="31">
        <v>0</v>
      </c>
      <c r="G278" s="44">
        <f t="shared" si="6"/>
        <v>0</v>
      </c>
      <c r="H278" s="49">
        <v>1</v>
      </c>
    </row>
    <row r="279" spans="1:8" customFormat="1" ht="15" customHeight="1" x14ac:dyDescent="0.25">
      <c r="A279" s="47" t="s">
        <v>86</v>
      </c>
      <c r="B279" s="21" t="s">
        <v>413</v>
      </c>
      <c r="C279" s="1"/>
      <c r="D279" s="1"/>
      <c r="E279" s="31">
        <v>1</v>
      </c>
      <c r="F279" s="31">
        <v>1</v>
      </c>
      <c r="G279" s="44">
        <f t="shared" si="6"/>
        <v>1</v>
      </c>
      <c r="H279" s="49">
        <v>0</v>
      </c>
    </row>
    <row r="280" spans="1:8" customFormat="1" ht="15" customHeight="1" x14ac:dyDescent="0.25">
      <c r="A280" s="47" t="s">
        <v>86</v>
      </c>
      <c r="B280" s="21" t="s">
        <v>414</v>
      </c>
      <c r="C280" s="1"/>
      <c r="D280" s="1"/>
      <c r="E280" s="31">
        <v>8</v>
      </c>
      <c r="F280" s="31">
        <v>8</v>
      </c>
      <c r="G280" s="44">
        <f t="shared" si="6"/>
        <v>8</v>
      </c>
      <c r="H280" s="49">
        <v>0</v>
      </c>
    </row>
    <row r="281" spans="1:8" customFormat="1" ht="15" customHeight="1" x14ac:dyDescent="0.25">
      <c r="A281" s="47" t="s">
        <v>86</v>
      </c>
      <c r="B281" s="21" t="s">
        <v>415</v>
      </c>
      <c r="C281" s="1"/>
      <c r="D281" s="1"/>
      <c r="E281" s="31">
        <v>31</v>
      </c>
      <c r="F281" s="31">
        <v>27</v>
      </c>
      <c r="G281" s="44">
        <f t="shared" si="6"/>
        <v>27</v>
      </c>
      <c r="H281" s="49">
        <v>4</v>
      </c>
    </row>
    <row r="282" spans="1:8" customFormat="1" ht="15" customHeight="1" x14ac:dyDescent="0.25">
      <c r="A282" s="47" t="s">
        <v>86</v>
      </c>
      <c r="B282" s="21" t="s">
        <v>416</v>
      </c>
      <c r="C282" s="1"/>
      <c r="D282" s="1"/>
      <c r="E282" s="31">
        <v>1</v>
      </c>
      <c r="F282" s="31">
        <v>1</v>
      </c>
      <c r="G282" s="44">
        <f t="shared" si="6"/>
        <v>1</v>
      </c>
      <c r="H282" s="49">
        <v>0</v>
      </c>
    </row>
    <row r="283" spans="1:8" customFormat="1" ht="15" customHeight="1" x14ac:dyDescent="0.25">
      <c r="A283" s="47" t="s">
        <v>86</v>
      </c>
      <c r="B283" s="21" t="s">
        <v>417</v>
      </c>
      <c r="C283" s="1"/>
      <c r="D283" s="1"/>
      <c r="E283" s="31">
        <v>1</v>
      </c>
      <c r="F283" s="31">
        <v>1</v>
      </c>
      <c r="G283" s="44">
        <f t="shared" si="6"/>
        <v>1</v>
      </c>
      <c r="H283" s="49">
        <v>0</v>
      </c>
    </row>
    <row r="284" spans="1:8" customFormat="1" ht="15" customHeight="1" x14ac:dyDescent="0.25">
      <c r="A284" s="47" t="s">
        <v>86</v>
      </c>
      <c r="B284" s="75" t="s">
        <v>418</v>
      </c>
      <c r="C284" s="65"/>
      <c r="D284" s="65"/>
      <c r="E284" s="66">
        <v>71</v>
      </c>
      <c r="F284" s="66">
        <v>52</v>
      </c>
      <c r="G284" s="77">
        <f t="shared" ref="G284:G296" si="7">D284+F284</f>
        <v>52</v>
      </c>
      <c r="H284" s="67">
        <v>19</v>
      </c>
    </row>
    <row r="285" spans="1:8" customFormat="1" ht="15" customHeight="1" x14ac:dyDescent="0.25">
      <c r="A285" s="47" t="s">
        <v>86</v>
      </c>
      <c r="B285" s="75" t="s">
        <v>419</v>
      </c>
      <c r="C285" s="65"/>
      <c r="D285" s="65"/>
      <c r="E285" s="66">
        <v>17</v>
      </c>
      <c r="F285" s="66">
        <v>17</v>
      </c>
      <c r="G285" s="77">
        <f t="shared" si="7"/>
        <v>17</v>
      </c>
      <c r="H285" s="67">
        <v>0</v>
      </c>
    </row>
    <row r="286" spans="1:8" customFormat="1" ht="15" customHeight="1" x14ac:dyDescent="0.25">
      <c r="A286" s="47" t="s">
        <v>86</v>
      </c>
      <c r="B286" s="75" t="s">
        <v>420</v>
      </c>
      <c r="C286" s="65"/>
      <c r="D286" s="65"/>
      <c r="E286" s="66">
        <v>1</v>
      </c>
      <c r="F286" s="66">
        <v>1</v>
      </c>
      <c r="G286" s="77">
        <f t="shared" si="7"/>
        <v>1</v>
      </c>
      <c r="H286" s="67">
        <v>0</v>
      </c>
    </row>
    <row r="287" spans="1:8" customFormat="1" ht="15" customHeight="1" x14ac:dyDescent="0.25">
      <c r="A287" s="47" t="s">
        <v>86</v>
      </c>
      <c r="B287" s="75" t="s">
        <v>421</v>
      </c>
      <c r="C287" s="65"/>
      <c r="D287" s="65"/>
      <c r="E287" s="66">
        <v>26</v>
      </c>
      <c r="F287" s="66">
        <v>26</v>
      </c>
      <c r="G287" s="77">
        <f t="shared" si="7"/>
        <v>26</v>
      </c>
      <c r="H287" s="67">
        <v>0</v>
      </c>
    </row>
    <row r="288" spans="1:8" customFormat="1" ht="15" customHeight="1" x14ac:dyDescent="0.25">
      <c r="A288" s="47" t="s">
        <v>86</v>
      </c>
      <c r="B288" s="75" t="s">
        <v>422</v>
      </c>
      <c r="C288" s="65"/>
      <c r="D288" s="65"/>
      <c r="E288" s="66">
        <v>5</v>
      </c>
      <c r="F288" s="66">
        <v>5</v>
      </c>
      <c r="G288" s="77">
        <f t="shared" si="7"/>
        <v>5</v>
      </c>
      <c r="H288" s="67">
        <v>0</v>
      </c>
    </row>
    <row r="289" spans="1:8" customFormat="1" ht="15" customHeight="1" x14ac:dyDescent="0.25">
      <c r="A289" s="47" t="s">
        <v>86</v>
      </c>
      <c r="B289" s="75" t="s">
        <v>423</v>
      </c>
      <c r="C289" s="65"/>
      <c r="D289" s="65"/>
      <c r="E289" s="66">
        <v>1</v>
      </c>
      <c r="F289" s="66">
        <v>1</v>
      </c>
      <c r="G289" s="77">
        <f t="shared" si="7"/>
        <v>1</v>
      </c>
      <c r="H289" s="67">
        <v>0</v>
      </c>
    </row>
    <row r="290" spans="1:8" customFormat="1" ht="15" customHeight="1" x14ac:dyDescent="0.25">
      <c r="A290" s="47" t="s">
        <v>86</v>
      </c>
      <c r="B290" s="75" t="s">
        <v>424</v>
      </c>
      <c r="C290" s="65"/>
      <c r="D290" s="65"/>
      <c r="E290" s="66">
        <v>1</v>
      </c>
      <c r="F290" s="66">
        <v>1</v>
      </c>
      <c r="G290" s="77">
        <f t="shared" si="7"/>
        <v>1</v>
      </c>
      <c r="H290" s="67">
        <v>0</v>
      </c>
    </row>
    <row r="291" spans="1:8" customFormat="1" ht="15" customHeight="1" x14ac:dyDescent="0.25">
      <c r="A291" s="47" t="s">
        <v>86</v>
      </c>
      <c r="B291" s="75" t="s">
        <v>425</v>
      </c>
      <c r="C291" s="65"/>
      <c r="D291" s="65"/>
      <c r="E291" s="66">
        <v>10</v>
      </c>
      <c r="F291" s="66">
        <v>10</v>
      </c>
      <c r="G291" s="77">
        <f t="shared" si="7"/>
        <v>10</v>
      </c>
      <c r="H291" s="67">
        <v>0</v>
      </c>
    </row>
    <row r="292" spans="1:8" customFormat="1" ht="15" customHeight="1" x14ac:dyDescent="0.25">
      <c r="A292" s="47" t="s">
        <v>86</v>
      </c>
      <c r="B292" s="75" t="s">
        <v>150</v>
      </c>
      <c r="C292" s="65"/>
      <c r="D292" s="65"/>
      <c r="E292" s="66">
        <v>17</v>
      </c>
      <c r="F292" s="66">
        <v>17</v>
      </c>
      <c r="G292" s="77">
        <f t="shared" si="7"/>
        <v>17</v>
      </c>
      <c r="H292" s="67">
        <v>0</v>
      </c>
    </row>
    <row r="293" spans="1:8" customFormat="1" ht="15" customHeight="1" x14ac:dyDescent="0.25">
      <c r="A293" s="47" t="s">
        <v>86</v>
      </c>
      <c r="B293" s="75" t="s">
        <v>426</v>
      </c>
      <c r="C293" s="65"/>
      <c r="D293" s="65"/>
      <c r="E293" s="66">
        <v>1</v>
      </c>
      <c r="F293" s="66">
        <v>0</v>
      </c>
      <c r="G293" s="77">
        <f t="shared" si="7"/>
        <v>0</v>
      </c>
      <c r="H293" s="67">
        <v>1</v>
      </c>
    </row>
    <row r="294" spans="1:8" customFormat="1" ht="15" customHeight="1" x14ac:dyDescent="0.25">
      <c r="A294" s="47" t="s">
        <v>86</v>
      </c>
      <c r="B294" s="75" t="s">
        <v>427</v>
      </c>
      <c r="C294" s="65"/>
      <c r="D294" s="65"/>
      <c r="E294" s="66">
        <v>4</v>
      </c>
      <c r="F294" s="66">
        <v>4</v>
      </c>
      <c r="G294" s="77">
        <f t="shared" si="7"/>
        <v>4</v>
      </c>
      <c r="H294" s="67">
        <v>0</v>
      </c>
    </row>
    <row r="295" spans="1:8" customFormat="1" ht="15" customHeight="1" x14ac:dyDescent="0.25">
      <c r="A295" s="47" t="s">
        <v>86</v>
      </c>
      <c r="B295" s="75" t="s">
        <v>428</v>
      </c>
      <c r="C295" s="65"/>
      <c r="D295" s="65"/>
      <c r="E295" s="66">
        <v>1</v>
      </c>
      <c r="F295" s="66">
        <v>1</v>
      </c>
      <c r="G295" s="77">
        <f t="shared" si="7"/>
        <v>1</v>
      </c>
      <c r="H295" s="67">
        <v>0</v>
      </c>
    </row>
    <row r="296" spans="1:8" customFormat="1" ht="15" customHeight="1" x14ac:dyDescent="0.25">
      <c r="A296" s="47" t="s">
        <v>86</v>
      </c>
      <c r="B296" s="75" t="s">
        <v>186</v>
      </c>
      <c r="C296" s="65"/>
      <c r="D296" s="65"/>
      <c r="E296" s="66">
        <v>17</v>
      </c>
      <c r="F296" s="66">
        <v>4</v>
      </c>
      <c r="G296" s="77">
        <f t="shared" si="7"/>
        <v>4</v>
      </c>
      <c r="H296" s="67">
        <v>13</v>
      </c>
    </row>
    <row r="297" spans="1:8" customFormat="1" ht="15" customHeight="1" x14ac:dyDescent="0.25">
      <c r="A297" s="50" t="s">
        <v>81</v>
      </c>
      <c r="B297" s="21" t="s">
        <v>305</v>
      </c>
      <c r="C297" s="52"/>
      <c r="D297" s="52"/>
      <c r="E297" s="53">
        <v>620</v>
      </c>
      <c r="F297" s="53">
        <v>499</v>
      </c>
      <c r="G297" s="44">
        <f t="shared" si="6"/>
        <v>499</v>
      </c>
      <c r="H297" s="54">
        <v>121</v>
      </c>
    </row>
    <row r="298" spans="1:8" customFormat="1" ht="15" customHeight="1" x14ac:dyDescent="0.25">
      <c r="A298" s="47" t="s">
        <v>81</v>
      </c>
      <c r="B298" s="21" t="s">
        <v>306</v>
      </c>
      <c r="C298" s="1"/>
      <c r="D298" s="1"/>
      <c r="E298" s="31">
        <v>306</v>
      </c>
      <c r="F298" s="31">
        <v>273</v>
      </c>
      <c r="G298" s="44">
        <f t="shared" si="6"/>
        <v>273</v>
      </c>
      <c r="H298" s="49">
        <v>33</v>
      </c>
    </row>
    <row r="299" spans="1:8" customFormat="1" ht="15" customHeight="1" x14ac:dyDescent="0.25">
      <c r="A299" s="47" t="s">
        <v>81</v>
      </c>
      <c r="B299" s="21" t="s">
        <v>307</v>
      </c>
      <c r="C299" s="1"/>
      <c r="D299" s="1"/>
      <c r="E299" s="31">
        <v>4</v>
      </c>
      <c r="F299" s="31">
        <v>2</v>
      </c>
      <c r="G299" s="44">
        <f t="shared" si="6"/>
        <v>2</v>
      </c>
      <c r="H299" s="49">
        <v>2</v>
      </c>
    </row>
    <row r="300" spans="1:8" customFormat="1" ht="15" customHeight="1" x14ac:dyDescent="0.25">
      <c r="A300" s="47" t="s">
        <v>81</v>
      </c>
      <c r="B300" s="21" t="s">
        <v>308</v>
      </c>
      <c r="C300" s="1"/>
      <c r="D300" s="1"/>
      <c r="E300" s="31">
        <v>193</v>
      </c>
      <c r="F300" s="31">
        <v>181</v>
      </c>
      <c r="G300" s="44">
        <f t="shared" si="6"/>
        <v>181</v>
      </c>
      <c r="H300" s="49">
        <v>12</v>
      </c>
    </row>
    <row r="301" spans="1:8" customFormat="1" ht="15" customHeight="1" x14ac:dyDescent="0.25">
      <c r="A301" s="47" t="s">
        <v>81</v>
      </c>
      <c r="B301" s="21" t="s">
        <v>309</v>
      </c>
      <c r="C301" s="1"/>
      <c r="D301" s="1"/>
      <c r="E301" s="31">
        <v>86</v>
      </c>
      <c r="F301" s="31">
        <v>82</v>
      </c>
      <c r="G301" s="44">
        <f t="shared" si="6"/>
        <v>82</v>
      </c>
      <c r="H301" s="49">
        <v>4</v>
      </c>
    </row>
    <row r="302" spans="1:8" customFormat="1" ht="15" customHeight="1" x14ac:dyDescent="0.25">
      <c r="A302" s="47" t="s">
        <v>81</v>
      </c>
      <c r="B302" s="21" t="s">
        <v>310</v>
      </c>
      <c r="C302" s="1"/>
      <c r="D302" s="1"/>
      <c r="E302" s="31">
        <v>1</v>
      </c>
      <c r="F302" s="31">
        <v>1</v>
      </c>
      <c r="G302" s="44">
        <f t="shared" si="6"/>
        <v>1</v>
      </c>
      <c r="H302" s="49"/>
    </row>
    <row r="303" spans="1:8" customFormat="1" ht="15" customHeight="1" x14ac:dyDescent="0.25">
      <c r="A303" s="47" t="s">
        <v>81</v>
      </c>
      <c r="B303" s="21" t="s">
        <v>311</v>
      </c>
      <c r="C303" s="1"/>
      <c r="D303" s="1"/>
      <c r="E303" s="31">
        <v>24</v>
      </c>
      <c r="F303" s="31">
        <v>24</v>
      </c>
      <c r="G303" s="44">
        <f t="shared" si="6"/>
        <v>24</v>
      </c>
      <c r="H303" s="49"/>
    </row>
    <row r="304" spans="1:8" customFormat="1" ht="15" customHeight="1" x14ac:dyDescent="0.25">
      <c r="A304" s="47" t="s">
        <v>81</v>
      </c>
      <c r="B304" s="21" t="s">
        <v>312</v>
      </c>
      <c r="C304" s="1"/>
      <c r="D304" s="1"/>
      <c r="E304" s="31">
        <v>1</v>
      </c>
      <c r="F304" s="31"/>
      <c r="G304" s="44">
        <f t="shared" si="6"/>
        <v>0</v>
      </c>
      <c r="H304" s="49">
        <v>1</v>
      </c>
    </row>
    <row r="305" spans="1:8" customFormat="1" ht="15" customHeight="1" x14ac:dyDescent="0.25">
      <c r="A305" s="47" t="s">
        <v>81</v>
      </c>
      <c r="B305" s="21" t="s">
        <v>313</v>
      </c>
      <c r="C305" s="1"/>
      <c r="D305" s="1"/>
      <c r="E305" s="31">
        <v>5</v>
      </c>
      <c r="F305" s="31">
        <v>5</v>
      </c>
      <c r="G305" s="44">
        <f t="shared" si="6"/>
        <v>5</v>
      </c>
      <c r="H305" s="49"/>
    </row>
    <row r="306" spans="1:8" customFormat="1" ht="15" customHeight="1" x14ac:dyDescent="0.25">
      <c r="A306" s="47" t="s">
        <v>81</v>
      </c>
      <c r="B306" s="21" t="s">
        <v>314</v>
      </c>
      <c r="C306" s="1"/>
      <c r="D306" s="1"/>
      <c r="E306" s="31">
        <v>3</v>
      </c>
      <c r="F306" s="31">
        <v>1</v>
      </c>
      <c r="G306" s="44">
        <f t="shared" si="6"/>
        <v>1</v>
      </c>
      <c r="H306" s="49">
        <v>2</v>
      </c>
    </row>
    <row r="307" spans="1:8" customFormat="1" ht="15" customHeight="1" x14ac:dyDescent="0.25">
      <c r="A307" s="47" t="s">
        <v>81</v>
      </c>
      <c r="B307" s="21" t="s">
        <v>315</v>
      </c>
      <c r="C307" s="1"/>
      <c r="D307" s="1"/>
      <c r="E307" s="31">
        <v>3</v>
      </c>
      <c r="F307" s="31"/>
      <c r="G307" s="44">
        <f t="shared" si="6"/>
        <v>0</v>
      </c>
      <c r="H307" s="49">
        <v>3</v>
      </c>
    </row>
    <row r="308" spans="1:8" customFormat="1" ht="15" customHeight="1" x14ac:dyDescent="0.25">
      <c r="A308" s="47" t="s">
        <v>81</v>
      </c>
      <c r="B308" s="21" t="s">
        <v>316</v>
      </c>
      <c r="C308" s="1"/>
      <c r="D308" s="1"/>
      <c r="E308" s="31">
        <v>1</v>
      </c>
      <c r="F308" s="31">
        <v>1</v>
      </c>
      <c r="G308" s="44">
        <f t="shared" si="6"/>
        <v>1</v>
      </c>
      <c r="H308" s="49"/>
    </row>
    <row r="309" spans="1:8" customFormat="1" ht="15" customHeight="1" x14ac:dyDescent="0.25">
      <c r="A309" s="47" t="s">
        <v>81</v>
      </c>
      <c r="B309" s="21" t="s">
        <v>317</v>
      </c>
      <c r="C309" s="1"/>
      <c r="D309" s="1"/>
      <c r="E309" s="31">
        <v>2</v>
      </c>
      <c r="F309" s="31">
        <v>1</v>
      </c>
      <c r="G309" s="44">
        <f t="shared" si="6"/>
        <v>1</v>
      </c>
      <c r="H309" s="49">
        <v>1</v>
      </c>
    </row>
    <row r="310" spans="1:8" customFormat="1" ht="15" customHeight="1" x14ac:dyDescent="0.25">
      <c r="A310" s="47" t="s">
        <v>82</v>
      </c>
      <c r="B310" s="21" t="s">
        <v>201</v>
      </c>
      <c r="C310" s="1"/>
      <c r="D310" s="1"/>
      <c r="E310" s="31">
        <v>4</v>
      </c>
      <c r="F310" s="31">
        <v>3</v>
      </c>
      <c r="G310" s="44">
        <f t="shared" si="6"/>
        <v>3</v>
      </c>
      <c r="H310" s="49"/>
    </row>
    <row r="311" spans="1:8" customFormat="1" ht="15" customHeight="1" x14ac:dyDescent="0.25">
      <c r="A311" s="47" t="s">
        <v>82</v>
      </c>
      <c r="B311" s="21" t="s">
        <v>151</v>
      </c>
      <c r="C311" s="1"/>
      <c r="D311" s="1"/>
      <c r="E311" s="31">
        <v>196</v>
      </c>
      <c r="F311" s="31">
        <v>189</v>
      </c>
      <c r="G311" s="44">
        <f t="shared" si="6"/>
        <v>189</v>
      </c>
      <c r="H311" s="49"/>
    </row>
    <row r="312" spans="1:8" customFormat="1" ht="15" customHeight="1" x14ac:dyDescent="0.25">
      <c r="A312" s="47" t="s">
        <v>82</v>
      </c>
      <c r="B312" s="21" t="s">
        <v>152</v>
      </c>
      <c r="C312" s="1"/>
      <c r="D312" s="1"/>
      <c r="E312" s="31">
        <v>33</v>
      </c>
      <c r="F312" s="31">
        <v>26</v>
      </c>
      <c r="G312" s="44">
        <f t="shared" si="6"/>
        <v>26</v>
      </c>
      <c r="H312" s="49"/>
    </row>
    <row r="313" spans="1:8" customFormat="1" ht="15" customHeight="1" x14ac:dyDescent="0.25">
      <c r="A313" s="47" t="s">
        <v>82</v>
      </c>
      <c r="B313" s="21" t="s">
        <v>168</v>
      </c>
      <c r="C313" s="1"/>
      <c r="D313" s="1"/>
      <c r="E313" s="31">
        <v>7</v>
      </c>
      <c r="F313" s="31"/>
      <c r="G313" s="44">
        <f t="shared" si="6"/>
        <v>0</v>
      </c>
      <c r="H313" s="49">
        <v>4</v>
      </c>
    </row>
    <row r="314" spans="1:8" customFormat="1" ht="15" customHeight="1" x14ac:dyDescent="0.25">
      <c r="A314" s="47" t="s">
        <v>82</v>
      </c>
      <c r="B314" s="21" t="s">
        <v>153</v>
      </c>
      <c r="C314" s="1"/>
      <c r="D314" s="1"/>
      <c r="E314" s="31">
        <v>23</v>
      </c>
      <c r="F314" s="31">
        <v>15</v>
      </c>
      <c r="G314" s="44">
        <f t="shared" si="6"/>
        <v>15</v>
      </c>
      <c r="H314" s="49"/>
    </row>
    <row r="315" spans="1:8" customFormat="1" ht="15" customHeight="1" x14ac:dyDescent="0.25">
      <c r="A315" s="47" t="s">
        <v>82</v>
      </c>
      <c r="B315" s="21" t="s">
        <v>154</v>
      </c>
      <c r="C315" s="1"/>
      <c r="D315" s="1"/>
      <c r="E315" s="31">
        <v>230</v>
      </c>
      <c r="F315" s="31">
        <v>219</v>
      </c>
      <c r="G315" s="44">
        <f t="shared" si="6"/>
        <v>219</v>
      </c>
      <c r="H315" s="49"/>
    </row>
    <row r="316" spans="1:8" customFormat="1" ht="15" customHeight="1" x14ac:dyDescent="0.25">
      <c r="A316" s="47" t="s">
        <v>82</v>
      </c>
      <c r="B316" s="21" t="s">
        <v>155</v>
      </c>
      <c r="C316" s="1"/>
      <c r="D316" s="1"/>
      <c r="E316" s="31">
        <v>30</v>
      </c>
      <c r="F316" s="31">
        <v>29</v>
      </c>
      <c r="G316" s="44">
        <f t="shared" si="6"/>
        <v>29</v>
      </c>
      <c r="H316" s="49"/>
    </row>
    <row r="317" spans="1:8" customFormat="1" ht="15" customHeight="1" x14ac:dyDescent="0.25">
      <c r="A317" s="47" t="s">
        <v>82</v>
      </c>
      <c r="B317" s="21" t="s">
        <v>156</v>
      </c>
      <c r="C317" s="1"/>
      <c r="D317" s="1"/>
      <c r="E317" s="31">
        <v>6</v>
      </c>
      <c r="F317" s="31">
        <v>4</v>
      </c>
      <c r="G317" s="44">
        <f t="shared" si="6"/>
        <v>4</v>
      </c>
      <c r="H317" s="49"/>
    </row>
    <row r="318" spans="1:8" customFormat="1" ht="15" customHeight="1" x14ac:dyDescent="0.25">
      <c r="A318" s="47" t="s">
        <v>82</v>
      </c>
      <c r="B318" s="21" t="s">
        <v>157</v>
      </c>
      <c r="C318" s="1"/>
      <c r="D318" s="1"/>
      <c r="E318" s="31">
        <v>209</v>
      </c>
      <c r="F318" s="31">
        <v>193</v>
      </c>
      <c r="G318" s="44">
        <f t="shared" si="6"/>
        <v>193</v>
      </c>
      <c r="H318" s="49">
        <v>6</v>
      </c>
    </row>
    <row r="319" spans="1:8" customFormat="1" ht="15" customHeight="1" x14ac:dyDescent="0.25">
      <c r="A319" s="47" t="s">
        <v>82</v>
      </c>
      <c r="B319" s="21" t="s">
        <v>158</v>
      </c>
      <c r="C319" s="1"/>
      <c r="D319" s="1"/>
      <c r="E319" s="31">
        <v>386</v>
      </c>
      <c r="F319" s="31">
        <v>141</v>
      </c>
      <c r="G319" s="44">
        <f t="shared" si="6"/>
        <v>141</v>
      </c>
      <c r="H319" s="49">
        <v>177</v>
      </c>
    </row>
    <row r="320" spans="1:8" customFormat="1" ht="15" customHeight="1" x14ac:dyDescent="0.25">
      <c r="A320" s="47" t="s">
        <v>82</v>
      </c>
      <c r="B320" s="21" t="s">
        <v>159</v>
      </c>
      <c r="C320" s="1"/>
      <c r="D320" s="1"/>
      <c r="E320" s="31">
        <v>580</v>
      </c>
      <c r="F320" s="31">
        <v>451</v>
      </c>
      <c r="G320" s="44">
        <f t="shared" si="6"/>
        <v>451</v>
      </c>
      <c r="H320" s="49">
        <v>16</v>
      </c>
    </row>
    <row r="321" spans="1:8" customFormat="1" ht="15" customHeight="1" x14ac:dyDescent="0.25">
      <c r="A321" s="47" t="s">
        <v>82</v>
      </c>
      <c r="B321" s="21" t="s">
        <v>160</v>
      </c>
      <c r="C321" s="1"/>
      <c r="D321" s="1"/>
      <c r="E321" s="31">
        <v>39</v>
      </c>
      <c r="F321" s="31"/>
      <c r="G321" s="44">
        <f t="shared" si="6"/>
        <v>0</v>
      </c>
      <c r="H321" s="49">
        <v>31</v>
      </c>
    </row>
    <row r="322" spans="1:8" customFormat="1" ht="15" customHeight="1" x14ac:dyDescent="0.25">
      <c r="A322" s="47" t="s">
        <v>82</v>
      </c>
      <c r="B322" s="21" t="s">
        <v>161</v>
      </c>
      <c r="C322" s="1"/>
      <c r="D322" s="1"/>
      <c r="E322" s="31">
        <v>205</v>
      </c>
      <c r="F322" s="31">
        <v>166</v>
      </c>
      <c r="G322" s="44">
        <f t="shared" si="6"/>
        <v>166</v>
      </c>
      <c r="H322" s="49">
        <v>16</v>
      </c>
    </row>
    <row r="323" spans="1:8" customFormat="1" ht="15" customHeight="1" x14ac:dyDescent="0.25">
      <c r="A323" s="47" t="s">
        <v>82</v>
      </c>
      <c r="B323" s="21" t="s">
        <v>162</v>
      </c>
      <c r="C323" s="1"/>
      <c r="D323" s="1"/>
      <c r="E323" s="31">
        <v>7</v>
      </c>
      <c r="F323" s="31">
        <v>2</v>
      </c>
      <c r="G323" s="44">
        <f t="shared" si="6"/>
        <v>2</v>
      </c>
      <c r="H323" s="49"/>
    </row>
    <row r="324" spans="1:8" customFormat="1" ht="15" customHeight="1" x14ac:dyDescent="0.25">
      <c r="A324" s="47" t="s">
        <v>82</v>
      </c>
      <c r="B324" s="21" t="s">
        <v>163</v>
      </c>
      <c r="C324" s="1"/>
      <c r="D324" s="1"/>
      <c r="E324" s="31">
        <v>44</v>
      </c>
      <c r="F324" s="31">
        <v>35</v>
      </c>
      <c r="G324" s="44">
        <f t="shared" si="6"/>
        <v>35</v>
      </c>
      <c r="H324" s="49">
        <v>1</v>
      </c>
    </row>
    <row r="325" spans="1:8" customFormat="1" ht="15" customHeight="1" x14ac:dyDescent="0.25">
      <c r="A325" s="47" t="s">
        <v>82</v>
      </c>
      <c r="B325" s="60" t="s">
        <v>164</v>
      </c>
      <c r="C325" s="61"/>
      <c r="D325" s="61"/>
      <c r="E325" s="62">
        <v>1</v>
      </c>
      <c r="F325" s="62">
        <v>1</v>
      </c>
      <c r="G325" s="44">
        <f t="shared" si="6"/>
        <v>1</v>
      </c>
      <c r="H325" s="63"/>
    </row>
    <row r="326" spans="1:8" customFormat="1" ht="15" customHeight="1" x14ac:dyDescent="0.25">
      <c r="A326" s="47" t="s">
        <v>82</v>
      </c>
      <c r="B326" s="60" t="s">
        <v>202</v>
      </c>
      <c r="C326" s="61"/>
      <c r="D326" s="61"/>
      <c r="E326" s="62">
        <v>1</v>
      </c>
      <c r="F326" s="62"/>
      <c r="G326" s="44">
        <f t="shared" si="6"/>
        <v>0</v>
      </c>
      <c r="H326" s="63"/>
    </row>
    <row r="327" spans="1:8" customFormat="1" ht="15" customHeight="1" x14ac:dyDescent="0.25">
      <c r="A327" s="47" t="s">
        <v>82</v>
      </c>
      <c r="B327" s="60" t="s">
        <v>165</v>
      </c>
      <c r="C327" s="61"/>
      <c r="D327" s="61"/>
      <c r="E327" s="62">
        <v>563</v>
      </c>
      <c r="F327" s="62">
        <v>520</v>
      </c>
      <c r="G327" s="44">
        <f t="shared" si="6"/>
        <v>520</v>
      </c>
      <c r="H327" s="63"/>
    </row>
    <row r="328" spans="1:8" customFormat="1" ht="15" customHeight="1" x14ac:dyDescent="0.25">
      <c r="A328" s="47" t="s">
        <v>82</v>
      </c>
      <c r="B328" s="60" t="s">
        <v>166</v>
      </c>
      <c r="C328" s="61"/>
      <c r="D328" s="61"/>
      <c r="E328" s="62">
        <v>395</v>
      </c>
      <c r="F328" s="62">
        <v>378</v>
      </c>
      <c r="G328" s="44">
        <f t="shared" si="6"/>
        <v>378</v>
      </c>
      <c r="H328" s="63"/>
    </row>
    <row r="329" spans="1:8" customFormat="1" ht="15" customHeight="1" x14ac:dyDescent="0.25">
      <c r="A329" s="47" t="s">
        <v>82</v>
      </c>
      <c r="B329" s="60" t="s">
        <v>167</v>
      </c>
      <c r="C329" s="61"/>
      <c r="D329" s="61"/>
      <c r="E329" s="62">
        <v>68</v>
      </c>
      <c r="F329" s="62">
        <v>45</v>
      </c>
      <c r="G329" s="44">
        <f t="shared" si="6"/>
        <v>45</v>
      </c>
      <c r="H329" s="63"/>
    </row>
    <row r="330" spans="1:8" customFormat="1" ht="15" customHeight="1" x14ac:dyDescent="0.25">
      <c r="A330" s="47" t="s">
        <v>85</v>
      </c>
      <c r="B330" s="21" t="s">
        <v>318</v>
      </c>
      <c r="C330" s="1"/>
      <c r="D330" s="1"/>
      <c r="E330" s="31">
        <v>1</v>
      </c>
      <c r="F330" s="31">
        <v>1</v>
      </c>
      <c r="G330" s="44">
        <f t="shared" si="6"/>
        <v>1</v>
      </c>
      <c r="H330" s="49"/>
    </row>
    <row r="331" spans="1:8" customFormat="1" ht="15" customHeight="1" x14ac:dyDescent="0.25">
      <c r="A331" s="47" t="s">
        <v>84</v>
      </c>
      <c r="B331" s="73" t="s">
        <v>319</v>
      </c>
      <c r="C331" s="1"/>
      <c r="D331" s="1"/>
      <c r="E331" s="31">
        <v>93</v>
      </c>
      <c r="F331" s="31">
        <v>92</v>
      </c>
      <c r="G331" s="44">
        <f t="shared" si="6"/>
        <v>92</v>
      </c>
      <c r="H331" s="49">
        <v>36</v>
      </c>
    </row>
    <row r="332" spans="1:8" customFormat="1" ht="15" customHeight="1" x14ac:dyDescent="0.25">
      <c r="A332" s="47" t="s">
        <v>84</v>
      </c>
      <c r="B332" s="73" t="s">
        <v>320</v>
      </c>
      <c r="C332" s="1"/>
      <c r="D332" s="1"/>
      <c r="E332" s="31">
        <v>212</v>
      </c>
      <c r="F332" s="31">
        <v>211</v>
      </c>
      <c r="G332" s="44">
        <f t="shared" si="6"/>
        <v>211</v>
      </c>
      <c r="H332" s="49">
        <v>44</v>
      </c>
    </row>
    <row r="333" spans="1:8" customFormat="1" ht="15" customHeight="1" x14ac:dyDescent="0.25">
      <c r="A333" s="47" t="s">
        <v>69</v>
      </c>
      <c r="B333" s="21" t="s">
        <v>321</v>
      </c>
      <c r="C333" s="1"/>
      <c r="D333" s="1"/>
      <c r="E333" s="31">
        <v>933</v>
      </c>
      <c r="F333" s="31">
        <v>930</v>
      </c>
      <c r="G333" s="44">
        <f t="shared" si="6"/>
        <v>930</v>
      </c>
      <c r="H333" s="49">
        <v>1828</v>
      </c>
    </row>
    <row r="334" spans="1:8" customFormat="1" ht="15" customHeight="1" x14ac:dyDescent="0.25">
      <c r="A334" s="47" t="s">
        <v>69</v>
      </c>
      <c r="B334" s="21" t="s">
        <v>322</v>
      </c>
      <c r="C334" s="1"/>
      <c r="D334" s="1"/>
      <c r="E334" s="31">
        <v>32</v>
      </c>
      <c r="F334" s="31">
        <v>31</v>
      </c>
      <c r="G334" s="44">
        <f t="shared" si="6"/>
        <v>31</v>
      </c>
      <c r="H334" s="49"/>
    </row>
    <row r="335" spans="1:8" customFormat="1" ht="15" customHeight="1" x14ac:dyDescent="0.25">
      <c r="A335" s="47" t="s">
        <v>69</v>
      </c>
      <c r="B335" s="21" t="s">
        <v>323</v>
      </c>
      <c r="C335" s="1"/>
      <c r="D335" s="1"/>
      <c r="E335" s="31">
        <v>36</v>
      </c>
      <c r="F335" s="31">
        <v>36</v>
      </c>
      <c r="G335" s="44">
        <f t="shared" si="6"/>
        <v>36</v>
      </c>
      <c r="H335" s="49">
        <v>1</v>
      </c>
    </row>
    <row r="336" spans="1:8" customFormat="1" ht="15" customHeight="1" x14ac:dyDescent="0.25">
      <c r="A336" s="47" t="s">
        <v>69</v>
      </c>
      <c r="B336" s="21" t="s">
        <v>324</v>
      </c>
      <c r="C336" s="1"/>
      <c r="D336" s="1"/>
      <c r="E336" s="31">
        <v>32</v>
      </c>
      <c r="F336" s="31">
        <v>32</v>
      </c>
      <c r="G336" s="44">
        <f t="shared" si="6"/>
        <v>32</v>
      </c>
      <c r="H336" s="49">
        <v>4</v>
      </c>
    </row>
    <row r="337" spans="1:8" customFormat="1" ht="15" customHeight="1" x14ac:dyDescent="0.25">
      <c r="A337" s="47" t="s">
        <v>69</v>
      </c>
      <c r="B337" s="21" t="s">
        <v>325</v>
      </c>
      <c r="C337" s="1"/>
      <c r="D337" s="1"/>
      <c r="E337" s="31">
        <v>28</v>
      </c>
      <c r="F337" s="31">
        <v>28</v>
      </c>
      <c r="G337" s="44">
        <f t="shared" ref="G337:G376" si="8">D337+F337</f>
        <v>28</v>
      </c>
      <c r="H337" s="49">
        <v>98</v>
      </c>
    </row>
    <row r="338" spans="1:8" customFormat="1" ht="15" customHeight="1" x14ac:dyDescent="0.25">
      <c r="A338" s="47" t="s">
        <v>69</v>
      </c>
      <c r="B338" s="21" t="s">
        <v>326</v>
      </c>
      <c r="C338" s="1"/>
      <c r="D338" s="1"/>
      <c r="E338" s="31">
        <v>229</v>
      </c>
      <c r="F338" s="31">
        <v>227</v>
      </c>
      <c r="G338" s="44">
        <f t="shared" si="8"/>
        <v>227</v>
      </c>
      <c r="H338" s="49">
        <v>981</v>
      </c>
    </row>
    <row r="339" spans="1:8" customFormat="1" ht="15" customHeight="1" x14ac:dyDescent="0.25">
      <c r="A339" s="47" t="s">
        <v>69</v>
      </c>
      <c r="B339" s="21" t="s">
        <v>327</v>
      </c>
      <c r="C339" s="1"/>
      <c r="D339" s="1"/>
      <c r="E339" s="31">
        <v>98</v>
      </c>
      <c r="F339" s="31">
        <v>96</v>
      </c>
      <c r="G339" s="44">
        <f t="shared" si="8"/>
        <v>96</v>
      </c>
      <c r="H339" s="49">
        <v>190</v>
      </c>
    </row>
    <row r="340" spans="1:8" customFormat="1" ht="15" customHeight="1" x14ac:dyDescent="0.25">
      <c r="A340" s="47" t="s">
        <v>69</v>
      </c>
      <c r="B340" s="21" t="s">
        <v>328</v>
      </c>
      <c r="C340" s="1"/>
      <c r="D340" s="1"/>
      <c r="E340" s="31">
        <v>649</v>
      </c>
      <c r="F340" s="31">
        <v>644</v>
      </c>
      <c r="G340" s="44">
        <f t="shared" si="8"/>
        <v>644</v>
      </c>
      <c r="H340" s="49">
        <v>214</v>
      </c>
    </row>
    <row r="341" spans="1:8" customFormat="1" ht="15" customHeight="1" x14ac:dyDescent="0.25">
      <c r="A341" s="47" t="s">
        <v>69</v>
      </c>
      <c r="B341" s="21" t="s">
        <v>329</v>
      </c>
      <c r="C341" s="1"/>
      <c r="D341" s="1"/>
      <c r="E341" s="31">
        <v>227</v>
      </c>
      <c r="F341" s="31">
        <v>223</v>
      </c>
      <c r="G341" s="44">
        <f t="shared" si="8"/>
        <v>223</v>
      </c>
      <c r="H341" s="49">
        <v>286</v>
      </c>
    </row>
    <row r="342" spans="1:8" customFormat="1" ht="15" customHeight="1" x14ac:dyDescent="0.25">
      <c r="A342" s="47" t="s">
        <v>69</v>
      </c>
      <c r="B342" s="21" t="s">
        <v>330</v>
      </c>
      <c r="C342" s="1"/>
      <c r="D342" s="1"/>
      <c r="E342" s="31">
        <v>154</v>
      </c>
      <c r="F342" s="31">
        <v>148</v>
      </c>
      <c r="G342" s="44">
        <f t="shared" si="8"/>
        <v>148</v>
      </c>
      <c r="H342" s="49">
        <v>1</v>
      </c>
    </row>
    <row r="343" spans="1:8" customFormat="1" ht="15" customHeight="1" x14ac:dyDescent="0.25">
      <c r="A343" s="47" t="s">
        <v>69</v>
      </c>
      <c r="B343" s="21" t="s">
        <v>331</v>
      </c>
      <c r="C343" s="1"/>
      <c r="D343" s="1"/>
      <c r="E343" s="31">
        <v>8</v>
      </c>
      <c r="F343" s="31">
        <v>8</v>
      </c>
      <c r="G343" s="44">
        <f t="shared" si="8"/>
        <v>8</v>
      </c>
      <c r="H343" s="49">
        <v>27</v>
      </c>
    </row>
    <row r="344" spans="1:8" customFormat="1" ht="15" customHeight="1" x14ac:dyDescent="0.25">
      <c r="A344" s="47" t="s">
        <v>69</v>
      </c>
      <c r="B344" s="51" t="s">
        <v>332</v>
      </c>
      <c r="C344" s="52"/>
      <c r="D344" s="52"/>
      <c r="E344" s="31">
        <v>160</v>
      </c>
      <c r="F344" s="53">
        <v>159</v>
      </c>
      <c r="G344" s="44">
        <f t="shared" si="8"/>
        <v>159</v>
      </c>
      <c r="H344" s="54">
        <v>64</v>
      </c>
    </row>
    <row r="345" spans="1:8" customFormat="1" ht="15" customHeight="1" x14ac:dyDescent="0.25">
      <c r="A345" s="47" t="s">
        <v>69</v>
      </c>
      <c r="B345" s="21" t="s">
        <v>333</v>
      </c>
      <c r="C345" s="1"/>
      <c r="D345" s="1"/>
      <c r="E345" s="31">
        <v>166</v>
      </c>
      <c r="F345" s="31">
        <v>165</v>
      </c>
      <c r="G345" s="44">
        <f t="shared" si="8"/>
        <v>165</v>
      </c>
      <c r="H345" s="49">
        <v>1</v>
      </c>
    </row>
    <row r="346" spans="1:8" customFormat="1" ht="15" customHeight="1" x14ac:dyDescent="0.25">
      <c r="A346" s="47" t="s">
        <v>69</v>
      </c>
      <c r="B346" s="21" t="s">
        <v>334</v>
      </c>
      <c r="C346" s="1"/>
      <c r="D346" s="1"/>
      <c r="E346" s="31">
        <v>575</v>
      </c>
      <c r="F346" s="31">
        <v>557</v>
      </c>
      <c r="G346" s="44">
        <f t="shared" si="8"/>
        <v>557</v>
      </c>
      <c r="H346" s="49"/>
    </row>
    <row r="347" spans="1:8" customFormat="1" ht="15" customHeight="1" x14ac:dyDescent="0.25">
      <c r="A347" s="47" t="s">
        <v>69</v>
      </c>
      <c r="B347" s="51" t="s">
        <v>335</v>
      </c>
      <c r="C347" s="52"/>
      <c r="D347" s="52"/>
      <c r="E347" s="31">
        <v>4</v>
      </c>
      <c r="F347" s="53">
        <v>2</v>
      </c>
      <c r="G347" s="44">
        <f t="shared" si="8"/>
        <v>2</v>
      </c>
      <c r="H347" s="54"/>
    </row>
    <row r="348" spans="1:8" customFormat="1" ht="15" customHeight="1" x14ac:dyDescent="0.25">
      <c r="A348" s="47" t="s">
        <v>69</v>
      </c>
      <c r="B348" s="21" t="s">
        <v>336</v>
      </c>
      <c r="C348" s="1"/>
      <c r="D348" s="1"/>
      <c r="E348" s="31">
        <v>154</v>
      </c>
      <c r="F348" s="31">
        <v>148</v>
      </c>
      <c r="G348" s="44">
        <f t="shared" si="8"/>
        <v>148</v>
      </c>
      <c r="H348" s="49">
        <v>66</v>
      </c>
    </row>
    <row r="349" spans="1:8" customFormat="1" ht="15" customHeight="1" x14ac:dyDescent="0.25">
      <c r="A349" s="47" t="s">
        <v>69</v>
      </c>
      <c r="B349" s="21" t="s">
        <v>337</v>
      </c>
      <c r="C349" s="1"/>
      <c r="D349" s="1"/>
      <c r="E349" s="31">
        <v>21</v>
      </c>
      <c r="F349" s="31">
        <v>21</v>
      </c>
      <c r="G349" s="44">
        <f t="shared" si="8"/>
        <v>21</v>
      </c>
      <c r="H349" s="49">
        <v>174</v>
      </c>
    </row>
    <row r="350" spans="1:8" customFormat="1" ht="15" customHeight="1" x14ac:dyDescent="0.25">
      <c r="A350" s="47" t="s">
        <v>69</v>
      </c>
      <c r="B350" s="51" t="s">
        <v>338</v>
      </c>
      <c r="C350" s="52"/>
      <c r="D350" s="52"/>
      <c r="E350" s="31">
        <v>15</v>
      </c>
      <c r="F350" s="53">
        <v>14</v>
      </c>
      <c r="G350" s="44">
        <f t="shared" si="8"/>
        <v>14</v>
      </c>
      <c r="H350" s="54">
        <v>26</v>
      </c>
    </row>
    <row r="351" spans="1:8" customFormat="1" ht="15" customHeight="1" x14ac:dyDescent="0.25">
      <c r="A351" s="47" t="s">
        <v>69</v>
      </c>
      <c r="B351" s="21" t="s">
        <v>339</v>
      </c>
      <c r="C351" s="1"/>
      <c r="D351" s="1"/>
      <c r="E351" s="31">
        <v>4834</v>
      </c>
      <c r="F351" s="31">
        <v>4222</v>
      </c>
      <c r="G351" s="44">
        <f t="shared" si="8"/>
        <v>4222</v>
      </c>
      <c r="H351" s="49">
        <v>228</v>
      </c>
    </row>
    <row r="352" spans="1:8" customFormat="1" ht="15" customHeight="1" x14ac:dyDescent="0.25">
      <c r="A352" s="47" t="s">
        <v>69</v>
      </c>
      <c r="B352" s="21" t="s">
        <v>340</v>
      </c>
      <c r="C352" s="1"/>
      <c r="D352" s="1"/>
      <c r="E352" s="31">
        <v>1</v>
      </c>
      <c r="F352" s="31">
        <v>1</v>
      </c>
      <c r="G352" s="44">
        <f t="shared" si="8"/>
        <v>1</v>
      </c>
      <c r="H352" s="49">
        <v>444</v>
      </c>
    </row>
    <row r="353" spans="1:8" customFormat="1" ht="15" customHeight="1" x14ac:dyDescent="0.25">
      <c r="A353" s="47" t="s">
        <v>69</v>
      </c>
      <c r="B353" s="21" t="s">
        <v>341</v>
      </c>
      <c r="C353" s="1"/>
      <c r="D353" s="1"/>
      <c r="E353" s="31">
        <v>1</v>
      </c>
      <c r="F353" s="31">
        <v>1</v>
      </c>
      <c r="G353" s="44">
        <f t="shared" si="8"/>
        <v>1</v>
      </c>
      <c r="H353" s="49"/>
    </row>
    <row r="354" spans="1:8" customFormat="1" ht="15" customHeight="1" x14ac:dyDescent="0.25">
      <c r="A354" s="47" t="s">
        <v>69</v>
      </c>
      <c r="B354" s="21" t="s">
        <v>342</v>
      </c>
      <c r="C354" s="1"/>
      <c r="D354" s="1"/>
      <c r="E354" s="31">
        <v>1</v>
      </c>
      <c r="F354" s="31">
        <v>1</v>
      </c>
      <c r="G354" s="44">
        <f t="shared" si="8"/>
        <v>1</v>
      </c>
      <c r="H354" s="49">
        <v>14</v>
      </c>
    </row>
    <row r="355" spans="1:8" customFormat="1" ht="15" customHeight="1" x14ac:dyDescent="0.25">
      <c r="A355" s="47" t="s">
        <v>69</v>
      </c>
      <c r="B355" s="51" t="s">
        <v>343</v>
      </c>
      <c r="C355" s="52"/>
      <c r="D355" s="52"/>
      <c r="E355" s="31">
        <v>295</v>
      </c>
      <c r="F355" s="53">
        <v>267</v>
      </c>
      <c r="G355" s="44">
        <f t="shared" si="8"/>
        <v>267</v>
      </c>
      <c r="H355" s="54">
        <v>36</v>
      </c>
    </row>
    <row r="356" spans="1:8" customFormat="1" ht="15" customHeight="1" x14ac:dyDescent="0.25">
      <c r="A356" s="47" t="s">
        <v>69</v>
      </c>
      <c r="B356" s="21" t="s">
        <v>344</v>
      </c>
      <c r="C356" s="1"/>
      <c r="D356" s="1"/>
      <c r="E356" s="31">
        <v>140</v>
      </c>
      <c r="F356" s="31">
        <v>128</v>
      </c>
      <c r="G356" s="44">
        <f t="shared" si="8"/>
        <v>128</v>
      </c>
      <c r="H356" s="49"/>
    </row>
    <row r="357" spans="1:8" customFormat="1" ht="15" customHeight="1" x14ac:dyDescent="0.25">
      <c r="A357" s="47" t="s">
        <v>69</v>
      </c>
      <c r="B357" s="21" t="s">
        <v>345</v>
      </c>
      <c r="C357" s="1"/>
      <c r="D357" s="1"/>
      <c r="E357" s="31">
        <v>132</v>
      </c>
      <c r="F357" s="31">
        <v>129</v>
      </c>
      <c r="G357" s="44">
        <f t="shared" si="8"/>
        <v>129</v>
      </c>
      <c r="H357" s="49"/>
    </row>
    <row r="358" spans="1:8" customFormat="1" ht="15" customHeight="1" x14ac:dyDescent="0.25">
      <c r="A358" s="47" t="s">
        <v>69</v>
      </c>
      <c r="B358" s="51" t="s">
        <v>346</v>
      </c>
      <c r="C358" s="52"/>
      <c r="D358" s="52"/>
      <c r="E358" s="31">
        <v>2</v>
      </c>
      <c r="F358" s="53">
        <v>2</v>
      </c>
      <c r="G358" s="44">
        <f t="shared" si="8"/>
        <v>2</v>
      </c>
      <c r="H358" s="54"/>
    </row>
    <row r="359" spans="1:8" customFormat="1" ht="15" customHeight="1" x14ac:dyDescent="0.25">
      <c r="A359" s="47" t="s">
        <v>69</v>
      </c>
      <c r="B359" s="21" t="s">
        <v>347</v>
      </c>
      <c r="C359" s="1"/>
      <c r="D359" s="1"/>
      <c r="E359" s="31">
        <v>16</v>
      </c>
      <c r="F359" s="31">
        <v>15</v>
      </c>
      <c r="G359" s="44">
        <f t="shared" si="8"/>
        <v>15</v>
      </c>
      <c r="H359" s="49">
        <v>45</v>
      </c>
    </row>
    <row r="360" spans="1:8" customFormat="1" ht="15" customHeight="1" x14ac:dyDescent="0.25">
      <c r="A360" s="47" t="s">
        <v>69</v>
      </c>
      <c r="B360" s="21" t="s">
        <v>348</v>
      </c>
      <c r="C360" s="1"/>
      <c r="D360" s="1"/>
      <c r="E360" s="31">
        <v>41</v>
      </c>
      <c r="F360" s="31">
        <v>32</v>
      </c>
      <c r="G360" s="44">
        <f t="shared" si="8"/>
        <v>32</v>
      </c>
      <c r="H360" s="49"/>
    </row>
    <row r="361" spans="1:8" customFormat="1" ht="15" customHeight="1" x14ac:dyDescent="0.25">
      <c r="A361" s="47" t="s">
        <v>69</v>
      </c>
      <c r="B361" s="60" t="s">
        <v>349</v>
      </c>
      <c r="C361" s="61"/>
      <c r="D361" s="61"/>
      <c r="E361" s="62">
        <v>283</v>
      </c>
      <c r="F361" s="62">
        <v>282</v>
      </c>
      <c r="G361" s="44">
        <f t="shared" si="8"/>
        <v>282</v>
      </c>
      <c r="H361" s="63">
        <v>751</v>
      </c>
    </row>
    <row r="362" spans="1:8" customFormat="1" ht="15" customHeight="1" x14ac:dyDescent="0.25">
      <c r="A362" s="47" t="s">
        <v>69</v>
      </c>
      <c r="B362" s="60" t="s">
        <v>350</v>
      </c>
      <c r="C362" s="61"/>
      <c r="D362" s="61"/>
      <c r="E362" s="62">
        <v>52</v>
      </c>
      <c r="F362" s="62">
        <v>52</v>
      </c>
      <c r="G362" s="44">
        <f t="shared" si="8"/>
        <v>52</v>
      </c>
      <c r="H362" s="63">
        <v>134</v>
      </c>
    </row>
    <row r="363" spans="1:8" customFormat="1" ht="15" customHeight="1" x14ac:dyDescent="0.25">
      <c r="A363" s="47" t="s">
        <v>69</v>
      </c>
      <c r="B363" s="60" t="s">
        <v>351</v>
      </c>
      <c r="C363" s="61"/>
      <c r="D363" s="61"/>
      <c r="E363" s="62">
        <v>10</v>
      </c>
      <c r="F363" s="62">
        <v>9</v>
      </c>
      <c r="G363" s="44">
        <f t="shared" si="8"/>
        <v>9</v>
      </c>
      <c r="H363" s="63">
        <v>76</v>
      </c>
    </row>
    <row r="364" spans="1:8" customFormat="1" ht="15" customHeight="1" x14ac:dyDescent="0.25">
      <c r="A364" s="47" t="s">
        <v>69</v>
      </c>
      <c r="B364" s="60" t="s">
        <v>352</v>
      </c>
      <c r="C364" s="61"/>
      <c r="D364" s="61"/>
      <c r="E364" s="62">
        <v>435</v>
      </c>
      <c r="F364" s="62">
        <v>429</v>
      </c>
      <c r="G364" s="44">
        <f t="shared" si="8"/>
        <v>429</v>
      </c>
      <c r="H364" s="63">
        <v>198</v>
      </c>
    </row>
    <row r="365" spans="1:8" customFormat="1" ht="15" customHeight="1" x14ac:dyDescent="0.25">
      <c r="A365" s="47" t="s">
        <v>69</v>
      </c>
      <c r="B365" s="60" t="s">
        <v>353</v>
      </c>
      <c r="C365" s="61"/>
      <c r="D365" s="61"/>
      <c r="E365" s="62">
        <v>609</v>
      </c>
      <c r="F365" s="62">
        <v>606</v>
      </c>
      <c r="G365" s="44">
        <f t="shared" si="8"/>
        <v>606</v>
      </c>
      <c r="H365" s="63">
        <v>2</v>
      </c>
    </row>
    <row r="366" spans="1:8" customFormat="1" ht="15" customHeight="1" x14ac:dyDescent="0.25">
      <c r="A366" s="47" t="s">
        <v>69</v>
      </c>
      <c r="B366" s="74" t="s">
        <v>354</v>
      </c>
      <c r="C366" s="1"/>
      <c r="D366" s="1"/>
      <c r="E366" s="31">
        <v>102</v>
      </c>
      <c r="F366" s="31">
        <v>99</v>
      </c>
      <c r="G366" s="44">
        <f t="shared" si="8"/>
        <v>99</v>
      </c>
      <c r="H366" s="49">
        <v>309</v>
      </c>
    </row>
    <row r="367" spans="1:8" customFormat="1" ht="15" customHeight="1" x14ac:dyDescent="0.25">
      <c r="A367" s="47" t="s">
        <v>83</v>
      </c>
      <c r="B367" s="21" t="s">
        <v>355</v>
      </c>
      <c r="C367" s="1"/>
      <c r="D367" s="1"/>
      <c r="E367" s="31">
        <v>8</v>
      </c>
      <c r="F367" s="31">
        <v>8</v>
      </c>
      <c r="G367" s="44">
        <f t="shared" si="8"/>
        <v>8</v>
      </c>
      <c r="H367" s="49">
        <v>8</v>
      </c>
    </row>
    <row r="368" spans="1:8" customFormat="1" ht="15" customHeight="1" x14ac:dyDescent="0.25">
      <c r="A368" s="47" t="s">
        <v>83</v>
      </c>
      <c r="B368" s="74" t="s">
        <v>356</v>
      </c>
      <c r="C368" s="1"/>
      <c r="D368" s="1"/>
      <c r="E368" s="31">
        <v>16</v>
      </c>
      <c r="F368" s="31">
        <v>9</v>
      </c>
      <c r="G368" s="44">
        <f t="shared" si="8"/>
        <v>9</v>
      </c>
      <c r="H368" s="49"/>
    </row>
    <row r="369" spans="1:8" customFormat="1" ht="15" customHeight="1" x14ac:dyDescent="0.25">
      <c r="A369" s="47" t="s">
        <v>83</v>
      </c>
      <c r="B369" s="74" t="s">
        <v>357</v>
      </c>
      <c r="C369" s="1"/>
      <c r="D369" s="1"/>
      <c r="E369" s="31">
        <v>32</v>
      </c>
      <c r="F369" s="31">
        <v>31</v>
      </c>
      <c r="G369" s="44">
        <f t="shared" si="8"/>
        <v>31</v>
      </c>
      <c r="H369" s="49"/>
    </row>
    <row r="370" spans="1:8" customFormat="1" ht="15" customHeight="1" x14ac:dyDescent="0.25">
      <c r="A370" s="47" t="s">
        <v>83</v>
      </c>
      <c r="B370" s="74" t="s">
        <v>358</v>
      </c>
      <c r="C370" s="1"/>
      <c r="D370" s="1"/>
      <c r="E370" s="31">
        <v>66</v>
      </c>
      <c r="F370" s="31">
        <v>85</v>
      </c>
      <c r="G370" s="44">
        <f t="shared" si="8"/>
        <v>85</v>
      </c>
      <c r="H370" s="49"/>
    </row>
    <row r="371" spans="1:8" customFormat="1" ht="15" customHeight="1" x14ac:dyDescent="0.25">
      <c r="A371" s="47" t="s">
        <v>83</v>
      </c>
      <c r="B371" s="74" t="s">
        <v>359</v>
      </c>
      <c r="C371" s="1"/>
      <c r="D371" s="1"/>
      <c r="E371" s="31">
        <v>164</v>
      </c>
      <c r="F371" s="31">
        <v>137</v>
      </c>
      <c r="G371" s="44">
        <f t="shared" si="8"/>
        <v>137</v>
      </c>
      <c r="H371" s="49"/>
    </row>
    <row r="372" spans="1:8" customFormat="1" ht="15" customHeight="1" x14ac:dyDescent="0.25">
      <c r="A372" s="47" t="s">
        <v>83</v>
      </c>
      <c r="B372" s="39"/>
      <c r="C372" s="1"/>
      <c r="D372" s="1"/>
      <c r="E372" s="31">
        <v>333</v>
      </c>
      <c r="F372" s="31">
        <v>323</v>
      </c>
      <c r="G372" s="44">
        <f t="shared" si="8"/>
        <v>323</v>
      </c>
      <c r="H372" s="49"/>
    </row>
    <row r="373" spans="1:8" customFormat="1" ht="15" customHeight="1" x14ac:dyDescent="0.25">
      <c r="A373" s="47" t="s">
        <v>83</v>
      </c>
      <c r="B373" s="74" t="s">
        <v>361</v>
      </c>
      <c r="C373" s="1"/>
      <c r="D373" s="1"/>
      <c r="E373" s="31">
        <v>26</v>
      </c>
      <c r="F373" s="31">
        <v>25</v>
      </c>
      <c r="G373" s="44">
        <f t="shared" si="8"/>
        <v>25</v>
      </c>
      <c r="H373" s="49"/>
    </row>
    <row r="374" spans="1:8" customFormat="1" ht="15" customHeight="1" x14ac:dyDescent="0.25">
      <c r="A374" s="50" t="s">
        <v>58</v>
      </c>
      <c r="B374" s="51" t="s">
        <v>204</v>
      </c>
      <c r="C374" s="52"/>
      <c r="D374" s="52"/>
      <c r="E374" s="53">
        <v>1</v>
      </c>
      <c r="F374" s="53">
        <v>1</v>
      </c>
      <c r="G374" s="44">
        <f t="shared" si="8"/>
        <v>1</v>
      </c>
      <c r="H374" s="54"/>
    </row>
    <row r="375" spans="1:8" customFormat="1" ht="15" customHeight="1" x14ac:dyDescent="0.25">
      <c r="A375" s="50" t="s">
        <v>58</v>
      </c>
      <c r="B375" s="21" t="s">
        <v>362</v>
      </c>
      <c r="C375" s="52"/>
      <c r="D375" s="52"/>
      <c r="E375" s="53">
        <v>69</v>
      </c>
      <c r="F375" s="53">
        <v>69</v>
      </c>
      <c r="G375" s="44">
        <f t="shared" si="8"/>
        <v>69</v>
      </c>
      <c r="H375" s="54">
        <v>60</v>
      </c>
    </row>
    <row r="376" spans="1:8" customFormat="1" ht="15" customHeight="1" x14ac:dyDescent="0.25">
      <c r="A376" s="50" t="s">
        <v>58</v>
      </c>
      <c r="B376" s="21" t="s">
        <v>363</v>
      </c>
      <c r="C376" s="1"/>
      <c r="D376" s="1"/>
      <c r="E376" s="31">
        <v>59</v>
      </c>
      <c r="F376" s="31">
        <v>59</v>
      </c>
      <c r="G376" s="44">
        <f t="shared" si="8"/>
        <v>59</v>
      </c>
      <c r="H376" s="49">
        <v>24</v>
      </c>
    </row>
    <row r="377" spans="1:8" customFormat="1" ht="15.75" thickBot="1" x14ac:dyDescent="0.3">
      <c r="A377" s="25"/>
      <c r="B377" s="39"/>
      <c r="C377" s="39"/>
      <c r="D377" s="39"/>
      <c r="E377" s="39"/>
      <c r="F377" s="39"/>
      <c r="G377" s="39"/>
      <c r="H377" s="40"/>
    </row>
    <row r="378" spans="1:8" customFormat="1" x14ac:dyDescent="0.25">
      <c r="A378" s="25"/>
      <c r="B378" s="33" t="str">
        <f>"Selection Sub total in 2020"</f>
        <v>Selection Sub total in 2020</v>
      </c>
      <c r="C378" s="26">
        <f t="shared" ref="C378:H378" si="9">SUBTOTAL(9,C2:C376)</f>
        <v>4</v>
      </c>
      <c r="D378" s="26">
        <f t="shared" si="9"/>
        <v>1</v>
      </c>
      <c r="E378" s="27">
        <f t="shared" si="9"/>
        <v>61823</v>
      </c>
      <c r="F378" s="27">
        <f t="shared" si="9"/>
        <v>54001</v>
      </c>
      <c r="G378" s="27">
        <f t="shared" si="9"/>
        <v>54002</v>
      </c>
      <c r="H378" s="32">
        <f t="shared" si="9"/>
        <v>18791</v>
      </c>
    </row>
    <row r="379" spans="1:8" customFormat="1" ht="15.75" thickBot="1" x14ac:dyDescent="0.3">
      <c r="A379" s="25"/>
      <c r="B379" s="34" t="s">
        <v>364</v>
      </c>
      <c r="C379" s="28">
        <f t="shared" ref="C379:H379" si="10">SUM(C2:C376)</f>
        <v>4</v>
      </c>
      <c r="D379" s="28">
        <f t="shared" si="10"/>
        <v>1</v>
      </c>
      <c r="E379" s="28">
        <f t="shared" si="10"/>
        <v>61823</v>
      </c>
      <c r="F379" s="28">
        <f t="shared" si="10"/>
        <v>54001</v>
      </c>
      <c r="G379" s="28">
        <f t="shared" si="10"/>
        <v>54002</v>
      </c>
      <c r="H379" s="45">
        <f t="shared" si="10"/>
        <v>18791</v>
      </c>
    </row>
    <row r="380" spans="1:8" customFormat="1" x14ac:dyDescent="0.25">
      <c r="A380" s="42"/>
    </row>
    <row r="381" spans="1:8" ht="15.75" x14ac:dyDescent="0.25">
      <c r="A381" s="55"/>
    </row>
  </sheetData>
  <protectedRanges>
    <protectedRange password="90E5" sqref="B3:B5" name="Range1"/>
    <protectedRange password="90E5" sqref="A6:A12" name="Range1_1"/>
    <protectedRange password="90E5" sqref="A177:A240" name="Range1_4"/>
    <protectedRange password="90E5" sqref="A241:A366" name="Range1_5"/>
    <protectedRange password="90E5" sqref="B351:B359" name="Range1_2_2"/>
    <protectedRange password="90E5" sqref="A3:A5" name="Range1_7"/>
    <protectedRange password="90E5" sqref="B13 B26:B33" name="Range1_9"/>
    <protectedRange password="90E5" sqref="B34:B35 B38:B49 B51:B53" name="Range1_2_4"/>
    <protectedRange password="90E5" sqref="B55:B92" name="Range1_1_1_1"/>
    <protectedRange password="90E5" sqref="A106:A137" name="Range1_10"/>
    <protectedRange password="90E5" sqref="C107:D150" name="Range1_12"/>
    <protectedRange password="90E5" sqref="E107:F108 E110:F150" name="Range1_14"/>
    <protectedRange password="90E5" sqref="A151:A153" name="Range1_15"/>
    <protectedRange password="90E5" sqref="A154:A156" name="Range1_13"/>
    <protectedRange password="90E5" sqref="B177:B182" name="Range1_1_4"/>
    <protectedRange password="90E5" sqref="B256:B276" name="Range1_22"/>
    <protectedRange password="90E5" sqref="B277:B329" name="Range1_23"/>
    <protectedRange password="90E5" sqref="B330:B334" name="Range1_24"/>
    <protectedRange password="90E5" sqref="B335:B348" name="Range1_25"/>
    <protectedRange password="90E5" sqref="B349:B350" name="Range1_26"/>
    <protectedRange password="90E5" sqref="B183:B245" name="Range1_31"/>
    <protectedRange password="90E5" sqref="B93:B122" name="Range1_8"/>
    <protectedRange password="90E5" sqref="B123:B136" name="Range1_16"/>
    <protectedRange password="90E5" sqref="B137:B176" name="Range1_17"/>
    <protectedRange password="90E5" sqref="B6:B12" name="Range1_19"/>
    <protectedRange password="90E5" sqref="B14:B20" name="Range1_21"/>
    <protectedRange password="90E5" sqref="B21:B25" name="Range1_2"/>
    <protectedRange password="90E5" sqref="B247:B255" name="Range1_3"/>
    <protectedRange password="90E5" sqref="B246" name="Range1_11"/>
  </protectedRanges>
  <sortState ref="A3:H451">
    <sortCondition ref="A3:A451"/>
    <sortCondition ref="B3:B451"/>
  </sortState>
  <mergeCells count="1">
    <mergeCell ref="A1:H1"/>
  </mergeCells>
  <dataValidations count="2">
    <dataValidation allowBlank="1" showErrorMessage="1" errorTitle="Error" error="Please select a date between 01/01/2005 and 01/01/2020" sqref="A2"/>
    <dataValidation type="whole" allowBlank="1" showErrorMessage="1" errorTitle="Invalid number" error="Please enter a whole number" sqref="E109:F109 E3:F12">
      <formula1>0</formula1>
      <formula2>99999</formula2>
    </dataValidation>
  </dataValidations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"/>
  <sheetViews>
    <sheetView tabSelected="1" topLeftCell="A4" zoomScaleNormal="100" workbookViewId="0">
      <selection activeCell="B16" sqref="B16"/>
    </sheetView>
  </sheetViews>
  <sheetFormatPr defaultRowHeight="15" x14ac:dyDescent="0.25"/>
  <cols>
    <col min="1" max="1" width="16.42578125" customWidth="1"/>
    <col min="2" max="2" width="20.140625" customWidth="1"/>
    <col min="3" max="3" width="17" customWidth="1"/>
    <col min="4" max="4" width="21.28515625" customWidth="1"/>
  </cols>
  <sheetData>
    <row r="1" spans="1:12" ht="15.75" thickBot="1" x14ac:dyDescent="0.3">
      <c r="A1" s="85" t="s">
        <v>365</v>
      </c>
      <c r="B1" s="85"/>
      <c r="C1" s="85"/>
      <c r="D1" s="85"/>
    </row>
    <row r="2" spans="1:12" ht="46.5" customHeight="1" thickBot="1" x14ac:dyDescent="0.3">
      <c r="A2" s="78" t="s">
        <v>68</v>
      </c>
      <c r="B2" s="79" t="s">
        <v>53</v>
      </c>
      <c r="C2" s="78" t="s">
        <v>68</v>
      </c>
      <c r="D2" s="79" t="s">
        <v>53</v>
      </c>
    </row>
    <row r="3" spans="1:12" ht="15" customHeight="1" x14ac:dyDescent="0.25">
      <c r="A3" s="5" t="s">
        <v>54</v>
      </c>
      <c r="B3" s="6">
        <v>18</v>
      </c>
      <c r="C3" s="5" t="s">
        <v>78</v>
      </c>
      <c r="D3" s="6">
        <v>623</v>
      </c>
    </row>
    <row r="4" spans="1:12" ht="26.25" customHeight="1" thickBot="1" x14ac:dyDescent="0.3">
      <c r="A4" s="8" t="s">
        <v>87</v>
      </c>
      <c r="B4" s="9">
        <v>6</v>
      </c>
      <c r="C4" s="8" t="s">
        <v>369</v>
      </c>
      <c r="D4" s="9">
        <v>301</v>
      </c>
    </row>
    <row r="5" spans="1:12" ht="15" customHeight="1" x14ac:dyDescent="0.25">
      <c r="A5" s="5" t="s">
        <v>57</v>
      </c>
      <c r="B5" s="23">
        <v>4901</v>
      </c>
      <c r="C5" s="5" t="s">
        <v>77</v>
      </c>
      <c r="D5" s="6">
        <v>232</v>
      </c>
    </row>
    <row r="6" spans="1:12" ht="26.25" customHeight="1" thickBot="1" x14ac:dyDescent="0.3">
      <c r="A6" s="8" t="s">
        <v>88</v>
      </c>
      <c r="B6" s="22">
        <v>3567</v>
      </c>
      <c r="C6" s="8" t="s">
        <v>172</v>
      </c>
      <c r="D6" s="9">
        <v>217</v>
      </c>
    </row>
    <row r="7" spans="1:12" ht="15" customHeight="1" x14ac:dyDescent="0.25">
      <c r="A7" s="11" t="s">
        <v>59</v>
      </c>
      <c r="B7" s="12">
        <v>11</v>
      </c>
      <c r="C7" s="5" t="s">
        <v>80</v>
      </c>
      <c r="D7" s="6">
        <v>5252</v>
      </c>
      <c r="G7" s="36"/>
      <c r="H7" s="36"/>
      <c r="I7" s="36"/>
      <c r="J7" s="36"/>
      <c r="K7" s="36"/>
      <c r="L7" s="36"/>
    </row>
    <row r="8" spans="1:12" ht="26.25" customHeight="1" thickBot="1" x14ac:dyDescent="0.3">
      <c r="A8" s="13" t="s">
        <v>366</v>
      </c>
      <c r="B8" s="14">
        <v>11</v>
      </c>
      <c r="C8" s="8" t="s">
        <v>148</v>
      </c>
      <c r="D8" s="9">
        <v>2738</v>
      </c>
      <c r="G8" s="36"/>
      <c r="H8" s="36"/>
      <c r="I8" s="37"/>
      <c r="J8" s="38"/>
      <c r="K8" s="36"/>
      <c r="L8" s="36"/>
    </row>
    <row r="9" spans="1:12" ht="15" customHeight="1" x14ac:dyDescent="0.25">
      <c r="A9" s="5" t="s">
        <v>62</v>
      </c>
      <c r="B9" s="6">
        <v>379</v>
      </c>
      <c r="C9" s="5" t="s">
        <v>86</v>
      </c>
      <c r="D9" s="6">
        <v>203</v>
      </c>
      <c r="G9" s="36"/>
      <c r="H9" s="36"/>
      <c r="I9" s="29"/>
      <c r="J9" s="30"/>
      <c r="K9" s="36"/>
      <c r="L9" s="36"/>
    </row>
    <row r="10" spans="1:12" ht="26.25" customHeight="1" thickBot="1" x14ac:dyDescent="0.45">
      <c r="A10" s="8" t="s">
        <v>49</v>
      </c>
      <c r="B10" s="14">
        <v>347</v>
      </c>
      <c r="C10" s="8" t="s">
        <v>418</v>
      </c>
      <c r="D10" s="9">
        <v>52</v>
      </c>
      <c r="F10" s="76"/>
      <c r="G10" s="36"/>
      <c r="H10" s="36"/>
      <c r="I10" s="37"/>
      <c r="J10" s="38"/>
      <c r="K10" s="36"/>
      <c r="L10" s="36"/>
    </row>
    <row r="11" spans="1:12" ht="15" customHeight="1" x14ac:dyDescent="0.25">
      <c r="A11" s="5" t="s">
        <v>63</v>
      </c>
      <c r="B11" s="6">
        <v>894</v>
      </c>
      <c r="C11" s="5" t="s">
        <v>81</v>
      </c>
      <c r="D11" s="6">
        <v>1070</v>
      </c>
      <c r="G11" s="36"/>
      <c r="H11" s="36"/>
      <c r="I11" s="29"/>
      <c r="J11" s="30"/>
      <c r="K11" s="36"/>
      <c r="L11" s="36"/>
    </row>
    <row r="12" spans="1:12" ht="26.25" customHeight="1" thickBot="1" x14ac:dyDescent="0.3">
      <c r="A12" s="8" t="s">
        <v>66</v>
      </c>
      <c r="B12" s="9">
        <v>613</v>
      </c>
      <c r="C12" s="15" t="s">
        <v>170</v>
      </c>
      <c r="D12" s="16">
        <v>499</v>
      </c>
      <c r="G12" s="36"/>
      <c r="H12" s="36"/>
      <c r="I12" s="36"/>
      <c r="J12" s="36"/>
      <c r="K12" s="36"/>
      <c r="L12" s="36"/>
    </row>
    <row r="13" spans="1:12" ht="15" customHeight="1" x14ac:dyDescent="0.25">
      <c r="A13" s="5" t="s">
        <v>70</v>
      </c>
      <c r="B13" s="6">
        <v>1285</v>
      </c>
      <c r="C13" s="17" t="s">
        <v>82</v>
      </c>
      <c r="D13" s="6">
        <v>2417</v>
      </c>
    </row>
    <row r="14" spans="1:12" ht="26.25" customHeight="1" thickBot="1" x14ac:dyDescent="0.3">
      <c r="A14" s="15" t="s">
        <v>205</v>
      </c>
      <c r="B14" s="16">
        <v>439</v>
      </c>
      <c r="C14" s="41" t="s">
        <v>165</v>
      </c>
      <c r="D14" s="16">
        <v>520</v>
      </c>
    </row>
    <row r="15" spans="1:12" ht="15" customHeight="1" x14ac:dyDescent="0.25">
      <c r="A15" s="5" t="s">
        <v>71</v>
      </c>
      <c r="B15" s="35">
        <v>2350</v>
      </c>
      <c r="C15" s="5" t="s">
        <v>85</v>
      </c>
      <c r="D15" s="6">
        <v>1</v>
      </c>
    </row>
    <row r="16" spans="1:12" ht="26.1" customHeight="1" thickBot="1" x14ac:dyDescent="0.3">
      <c r="A16" s="8" t="s">
        <v>429</v>
      </c>
      <c r="B16" s="9">
        <v>1130</v>
      </c>
      <c r="C16" s="8" t="s">
        <v>203</v>
      </c>
      <c r="D16" s="9">
        <v>1</v>
      </c>
    </row>
    <row r="17" spans="1:4" ht="15" customHeight="1" x14ac:dyDescent="0.25">
      <c r="A17" s="5" t="s">
        <v>60</v>
      </c>
      <c r="B17" s="6">
        <v>10532</v>
      </c>
      <c r="C17" s="5" t="s">
        <v>84</v>
      </c>
      <c r="D17" s="6">
        <v>303</v>
      </c>
    </row>
    <row r="18" spans="1:4" ht="26.45" customHeight="1" thickBot="1" x14ac:dyDescent="0.3">
      <c r="A18" s="8" t="s">
        <v>169</v>
      </c>
      <c r="B18" s="20">
        <v>2343</v>
      </c>
      <c r="C18" s="8" t="s">
        <v>89</v>
      </c>
      <c r="D18" s="9">
        <v>211</v>
      </c>
    </row>
    <row r="19" spans="1:4" ht="15" customHeight="1" x14ac:dyDescent="0.25">
      <c r="A19" s="5" t="s">
        <v>67</v>
      </c>
      <c r="B19" s="6">
        <v>4220</v>
      </c>
      <c r="C19" s="5" t="s">
        <v>69</v>
      </c>
      <c r="D19" s="6">
        <v>9744</v>
      </c>
    </row>
    <row r="20" spans="1:4" ht="26.25" thickBot="1" x14ac:dyDescent="0.3">
      <c r="A20" s="8" t="s">
        <v>171</v>
      </c>
      <c r="B20" s="9">
        <v>2761</v>
      </c>
      <c r="C20" s="8" t="s">
        <v>187</v>
      </c>
      <c r="D20" s="9">
        <v>4222</v>
      </c>
    </row>
    <row r="21" spans="1:4" ht="15" customHeight="1" x14ac:dyDescent="0.25">
      <c r="A21" s="18" t="s">
        <v>61</v>
      </c>
      <c r="B21" s="19">
        <v>22</v>
      </c>
      <c r="C21" s="5" t="s">
        <v>83</v>
      </c>
      <c r="D21" s="6">
        <v>618</v>
      </c>
    </row>
    <row r="22" spans="1:4" ht="26.25" customHeight="1" thickBot="1" x14ac:dyDescent="0.3">
      <c r="A22" s="8" t="s">
        <v>367</v>
      </c>
      <c r="B22" s="9">
        <v>14</v>
      </c>
      <c r="C22" s="8" t="s">
        <v>360</v>
      </c>
      <c r="D22" s="9">
        <v>323</v>
      </c>
    </row>
    <row r="23" spans="1:4" ht="15" customHeight="1" x14ac:dyDescent="0.25">
      <c r="A23" s="5" t="s">
        <v>72</v>
      </c>
      <c r="B23" s="7">
        <v>115</v>
      </c>
      <c r="C23" s="18" t="s">
        <v>58</v>
      </c>
      <c r="D23" s="6">
        <v>129</v>
      </c>
    </row>
    <row r="24" spans="1:4" ht="26.25" customHeight="1" thickBot="1" x14ac:dyDescent="0.3">
      <c r="A24" s="8" t="s">
        <v>37</v>
      </c>
      <c r="B24" s="10">
        <v>397</v>
      </c>
      <c r="C24" s="15" t="s">
        <v>370</v>
      </c>
      <c r="D24" s="9">
        <v>69</v>
      </c>
    </row>
    <row r="25" spans="1:4" ht="15" customHeight="1" thickBot="1" x14ac:dyDescent="0.3">
      <c r="A25" s="5" t="s">
        <v>73</v>
      </c>
      <c r="B25" s="6">
        <v>8682</v>
      </c>
      <c r="C25" s="86" t="s">
        <v>173</v>
      </c>
      <c r="D25" s="84"/>
    </row>
    <row r="26" spans="1:4" ht="26.25" customHeight="1" thickBot="1" x14ac:dyDescent="0.3">
      <c r="A26" s="56" t="s">
        <v>368</v>
      </c>
      <c r="B26" s="58">
        <v>3111</v>
      </c>
      <c r="C26" s="83">
        <f>$B$3+$B$5+$B$7+$B$9+$B$11+$B$13+$B$15+$B$17+$B$19+$B$21+$B$23+$B$25+$D$3+$D$5+$D$7+$D$9+$D$11+$D$13+$D$15+$D$17+$D$19+$D$21+$D$23</f>
        <v>54001</v>
      </c>
      <c r="D26" s="84"/>
    </row>
    <row r="27" spans="1:4" ht="18.75" customHeight="1" thickTop="1" x14ac:dyDescent="0.25">
      <c r="A27" s="43" t="s">
        <v>371</v>
      </c>
    </row>
    <row r="28" spans="1:4" x14ac:dyDescent="0.25">
      <c r="C28" s="36"/>
      <c r="D28" s="36"/>
    </row>
  </sheetData>
  <protectedRanges>
    <protectedRange password="90E5" sqref="A3:A4" name="Range1"/>
    <protectedRange password="90E5" sqref="A5:A6" name="Range1_1"/>
    <protectedRange password="90E5" sqref="I8:I9 C24:C25" name="Range1_2"/>
    <protectedRange password="90E5" sqref="A9" name="Range1_5"/>
    <protectedRange password="90E5" sqref="A11:A12" name="Range1_6"/>
    <protectedRange password="90E5" sqref="A19:A20" name="Range1_8"/>
    <protectedRange password="90E5" sqref="I10:I11 C19:C21" name="Range1_9"/>
    <protectedRange password="90E5" sqref="A13:A16" name="Range1_10"/>
    <protectedRange password="90E5" sqref="A29 A21:A22" name="Range1_12"/>
    <protectedRange password="90E5" sqref="A23:A24" name="Range1_14"/>
    <protectedRange password="90E5" sqref="A25:A26" name="Range1_15"/>
    <protectedRange password="90E5" sqref="C5:C6" name="Range1_16"/>
    <protectedRange password="90E5" sqref="C9:C10 C3:C4" name="Range1_17"/>
    <protectedRange password="90E5" sqref="C7:C8" name="Range1_21"/>
    <protectedRange password="90E5" sqref="C11:C12" name="Range1_23"/>
    <protectedRange password="90E5" sqref="C23" name="Range1_24"/>
    <protectedRange password="90E5" sqref="C17:C18" name="Range1_25"/>
    <protectedRange password="90E5" sqref="C15:C16" name="Range1_26"/>
  </protectedRanges>
  <mergeCells count="3">
    <mergeCell ref="C26:D26"/>
    <mergeCell ref="A1:D1"/>
    <mergeCell ref="C25:D25"/>
  </mergeCells>
  <pageMargins left="0.7" right="0.7" top="0.75" bottom="0.75" header="0.3" footer="0.3"/>
  <pageSetup paperSize="9" scale="90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data</vt:lpstr>
      <vt:lpstr>Summary by Schengen State</vt:lpstr>
      <vt:lpstr>Sheet3</vt:lpstr>
      <vt:lpstr>Sheet1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Guido (HOME)</dc:creator>
  <cp:lastModifiedBy>SOERENSEN Anne-Marie (HOME)</cp:lastModifiedBy>
  <dcterms:created xsi:type="dcterms:W3CDTF">2014-07-17T14:56:00Z</dcterms:created>
  <dcterms:modified xsi:type="dcterms:W3CDTF">2021-05-06T16:43:26Z</dcterms:modified>
</cp:coreProperties>
</file>